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\Git\Projects\ards-tools\src\pgsql\adif-pas\"/>
    </mc:Choice>
  </mc:AlternateContent>
  <xr:revisionPtr revIDLastSave="0" documentId="13_ncr:1_{E071E1EE-3159-40D0-B939-370EC4625B4D}" xr6:coauthVersionLast="36" xr6:coauthVersionMax="36" xr10:uidLastSave="{00000000-0000-0000-0000-000000000000}"/>
  <bookViews>
    <workbookView xWindow="0" yWindow="0" windowWidth="28800" windowHeight="12210" tabRatio="828" xr2:uid="{00000000-000D-0000-FFFF-FFFF00000000}"/>
  </bookViews>
  <sheets>
    <sheet name="ENUM-LIST" sheetId="37" r:id="rId1"/>
    <sheet name="dxcc" sheetId="3" r:id="rId2"/>
    <sheet name="pas_summary" sheetId="2" r:id="rId3"/>
    <sheet name="psa1" sheetId="44" r:id="rId4"/>
    <sheet name="pas5" sheetId="47" r:id="rId5"/>
    <sheet name="pas6" sheetId="48" r:id="rId6"/>
    <sheet name="pas15" sheetId="49" r:id="rId7"/>
    <sheet name="pas21" sheetId="50" r:id="rId8"/>
    <sheet name="pas27" sheetId="51" r:id="rId9"/>
    <sheet name="pas29" sheetId="52" r:id="rId10"/>
    <sheet name="pas32" sheetId="53" r:id="rId11"/>
    <sheet name="pas50" sheetId="54" r:id="rId12"/>
    <sheet name="pas52" sheetId="55" r:id="rId13"/>
    <sheet name="pas54" sheetId="56" r:id="rId14"/>
    <sheet name="pas61" sheetId="57" r:id="rId15"/>
    <sheet name="pas70" sheetId="58" r:id="rId16"/>
    <sheet name="pas74" sheetId="59" r:id="rId17"/>
    <sheet name="pas86" sheetId="60" r:id="rId18"/>
    <sheet name="pas100" sheetId="61" r:id="rId19"/>
    <sheet name="pas104" sheetId="62" r:id="rId20"/>
    <sheet name="pas108" sheetId="63" r:id="rId21"/>
    <sheet name="pas110" sheetId="64" r:id="rId22"/>
    <sheet name="pas112" sheetId="65" r:id="rId23"/>
    <sheet name="pas126" sheetId="66" r:id="rId24"/>
    <sheet name="pas130" sheetId="67" r:id="rId25"/>
    <sheet name="pas132" sheetId="68" r:id="rId26"/>
    <sheet name="pas_137" sheetId="69" r:id="rId27"/>
    <sheet name="pas138" sheetId="70" r:id="rId28"/>
    <sheet name="pas144" sheetId="71" r:id="rId29"/>
    <sheet name="pas147" sheetId="72" r:id="rId30"/>
    <sheet name="pas148" sheetId="73" r:id="rId31"/>
    <sheet name="pas149" sheetId="74" r:id="rId32"/>
    <sheet name="pas150" sheetId="75" r:id="rId33"/>
    <sheet name="pas151" sheetId="76" r:id="rId34"/>
    <sheet name="pas153" sheetId="77" r:id="rId35"/>
    <sheet name="pas163" sheetId="78" r:id="rId36"/>
    <sheet name="pas170" sheetId="79" r:id="rId37"/>
    <sheet name="pas177" sheetId="80" r:id="rId38"/>
    <sheet name="pas179" sheetId="81" r:id="rId39"/>
    <sheet name="pas192" sheetId="82" r:id="rId40"/>
    <sheet name="pas206" sheetId="83" r:id="rId41"/>
    <sheet name="pas209" sheetId="84" r:id="rId42"/>
    <sheet name="pas212" sheetId="85" r:id="rId43"/>
    <sheet name="pas214" sheetId="86" r:id="rId44"/>
    <sheet name="pas221" sheetId="87" r:id="rId45"/>
    <sheet name="pas224" sheetId="88" r:id="rId46"/>
    <sheet name="pas225" sheetId="89" r:id="rId47"/>
    <sheet name="pas227" sheetId="90" r:id="rId48"/>
    <sheet name="pas230" sheetId="91" r:id="rId49"/>
    <sheet name="pas239" sheetId="93" r:id="rId50"/>
    <sheet name="pas245" sheetId="94" r:id="rId51"/>
    <sheet name="psa_248" sheetId="95" r:id="rId52"/>
    <sheet name="pas256" sheetId="96" r:id="rId53"/>
    <sheet name="pas263" sheetId="97" r:id="rId54"/>
    <sheet name="pas269" sheetId="98" r:id="rId55"/>
    <sheet name="pas272" sheetId="99" r:id="rId56"/>
    <sheet name="pas275" sheetId="100" r:id="rId57"/>
    <sheet name="pas281" sheetId="101" r:id="rId58"/>
    <sheet name="pas284" sheetId="102" r:id="rId59"/>
    <sheet name="pas287" sheetId="103" r:id="rId60"/>
    <sheet name="ps288" sheetId="104" r:id="rId61"/>
    <sheet name="pas291" sheetId="105" r:id="rId62"/>
    <sheet name="pas318" sheetId="106" r:id="rId63"/>
    <sheet name="pas_327" sheetId="107" r:id="rId64"/>
    <sheet name="pas_339" sheetId="108" r:id="rId65"/>
    <sheet name="pas_375" sheetId="109" r:id="rId66"/>
    <sheet name="pas_386" sheetId="110" r:id="rId67"/>
    <sheet name="pas_387" sheetId="111" r:id="rId68"/>
    <sheet name="pas_497" sheetId="112" r:id="rId69"/>
    <sheet name="pas_503" sheetId="113" r:id="rId70"/>
    <sheet name="pas_504" sheetId="114" r:id="rId7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63" i="37" l="1"/>
  <c r="D63" i="37"/>
  <c r="C49" i="37" l="1"/>
  <c r="D49" i="37"/>
  <c r="C50" i="37"/>
  <c r="D50" i="37"/>
  <c r="C51" i="37"/>
  <c r="D51" i="37"/>
  <c r="G60" i="2" l="1"/>
  <c r="H58" i="2" l="1"/>
  <c r="H59" i="2"/>
  <c r="H60" i="2"/>
  <c r="H61" i="2"/>
  <c r="H62" i="2"/>
  <c r="H63" i="2"/>
  <c r="H64" i="2"/>
  <c r="H65" i="2"/>
  <c r="H66" i="2"/>
  <c r="H67" i="2"/>
  <c r="H68" i="2"/>
  <c r="H69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F1" i="44" l="1"/>
  <c r="F2" i="44"/>
  <c r="F3" i="44"/>
  <c r="F4" i="44"/>
  <c r="F5" i="44"/>
  <c r="F6" i="44"/>
  <c r="F7" i="44"/>
  <c r="F8" i="44"/>
  <c r="F9" i="44"/>
  <c r="F10" i="44"/>
  <c r="F11" i="44"/>
  <c r="F12" i="44"/>
  <c r="F13" i="44"/>
  <c r="F14" i="44"/>
  <c r="C82" i="37" l="1"/>
  <c r="C81" i="37"/>
  <c r="C80" i="37"/>
  <c r="C79" i="37"/>
  <c r="C78" i="37"/>
  <c r="C77" i="37"/>
  <c r="C76" i="37"/>
  <c r="C75" i="37"/>
  <c r="C74" i="37"/>
  <c r="C73" i="37"/>
  <c r="C72" i="37"/>
  <c r="C71" i="37"/>
  <c r="C70" i="37"/>
  <c r="C69" i="37"/>
  <c r="C68" i="37"/>
  <c r="C67" i="37"/>
  <c r="C66" i="37"/>
  <c r="C65" i="37"/>
  <c r="C64" i="37"/>
  <c r="C62" i="37"/>
  <c r="K80" i="114"/>
  <c r="K79" i="114"/>
  <c r="K78" i="114"/>
  <c r="K77" i="114"/>
  <c r="K76" i="114"/>
  <c r="K75" i="114"/>
  <c r="K74" i="114"/>
  <c r="K73" i="114"/>
  <c r="K72" i="114"/>
  <c r="K71" i="114"/>
  <c r="K70" i="114"/>
  <c r="K69" i="114"/>
  <c r="K68" i="114"/>
  <c r="K67" i="114"/>
  <c r="K66" i="114"/>
  <c r="K65" i="114"/>
  <c r="K64" i="114"/>
  <c r="K63" i="114"/>
  <c r="K62" i="114"/>
  <c r="K61" i="114"/>
  <c r="K60" i="114"/>
  <c r="K59" i="114"/>
  <c r="K58" i="114"/>
  <c r="K57" i="114"/>
  <c r="K56" i="114"/>
  <c r="K55" i="114"/>
  <c r="K54" i="114"/>
  <c r="K53" i="114"/>
  <c r="K52" i="114"/>
  <c r="K51" i="114"/>
  <c r="K50" i="114"/>
  <c r="K49" i="114"/>
  <c r="K48" i="114"/>
  <c r="K47" i="114"/>
  <c r="K46" i="114"/>
  <c r="K45" i="114"/>
  <c r="K44" i="114"/>
  <c r="K43" i="114"/>
  <c r="K42" i="114"/>
  <c r="K41" i="114"/>
  <c r="K40" i="114"/>
  <c r="K39" i="114"/>
  <c r="K38" i="114"/>
  <c r="K37" i="114"/>
  <c r="K36" i="114"/>
  <c r="K35" i="114"/>
  <c r="K34" i="114"/>
  <c r="K33" i="114"/>
  <c r="K32" i="114"/>
  <c r="K31" i="114"/>
  <c r="K30" i="114"/>
  <c r="K29" i="114"/>
  <c r="K28" i="114"/>
  <c r="K27" i="114"/>
  <c r="K26" i="114"/>
  <c r="K25" i="114"/>
  <c r="K24" i="114"/>
  <c r="K23" i="114"/>
  <c r="K22" i="114"/>
  <c r="K21" i="114"/>
  <c r="K20" i="114"/>
  <c r="K19" i="114"/>
  <c r="K18" i="114"/>
  <c r="K17" i="114"/>
  <c r="K16" i="114"/>
  <c r="K15" i="114"/>
  <c r="K14" i="114"/>
  <c r="K13" i="114"/>
  <c r="K12" i="114"/>
  <c r="K11" i="114"/>
  <c r="K10" i="114"/>
  <c r="K9" i="114"/>
  <c r="E9" i="114"/>
  <c r="K8" i="114"/>
  <c r="E8" i="114"/>
  <c r="K7" i="114"/>
  <c r="E7" i="114"/>
  <c r="K6" i="114"/>
  <c r="E6" i="114"/>
  <c r="K5" i="114"/>
  <c r="E5" i="114"/>
  <c r="K4" i="114"/>
  <c r="E4" i="114"/>
  <c r="K3" i="114"/>
  <c r="E3" i="114"/>
  <c r="K2" i="114"/>
  <c r="E2" i="114"/>
  <c r="K1" i="114"/>
  <c r="E1" i="114"/>
  <c r="K3" i="113"/>
  <c r="K4" i="113"/>
  <c r="K5" i="113"/>
  <c r="K6" i="113"/>
  <c r="K7" i="113"/>
  <c r="K8" i="113"/>
  <c r="K9" i="113"/>
  <c r="K10" i="113"/>
  <c r="K11" i="113"/>
  <c r="K12" i="113"/>
  <c r="K13" i="113"/>
  <c r="K14" i="113"/>
  <c r="K15" i="113"/>
  <c r="K16" i="113"/>
  <c r="K17" i="113"/>
  <c r="K18" i="113"/>
  <c r="K19" i="113"/>
  <c r="K20" i="113"/>
  <c r="K21" i="113"/>
  <c r="K22" i="113"/>
  <c r="K23" i="113"/>
  <c r="K24" i="113"/>
  <c r="K25" i="113"/>
  <c r="K26" i="113"/>
  <c r="K27" i="113"/>
  <c r="K28" i="113"/>
  <c r="K29" i="113"/>
  <c r="K30" i="113"/>
  <c r="K31" i="113"/>
  <c r="K32" i="113"/>
  <c r="K33" i="113"/>
  <c r="K34" i="113"/>
  <c r="K35" i="113"/>
  <c r="K36" i="113"/>
  <c r="K37" i="113"/>
  <c r="K38" i="113"/>
  <c r="K39" i="113"/>
  <c r="K40" i="113"/>
  <c r="K41" i="113"/>
  <c r="K42" i="113"/>
  <c r="K43" i="113"/>
  <c r="K44" i="113"/>
  <c r="K45" i="113"/>
  <c r="K46" i="113"/>
  <c r="K47" i="113"/>
  <c r="K48" i="113"/>
  <c r="K49" i="113"/>
  <c r="K50" i="113"/>
  <c r="K51" i="113"/>
  <c r="K52" i="113"/>
  <c r="K53" i="113"/>
  <c r="K54" i="113"/>
  <c r="K55" i="113"/>
  <c r="K56" i="113"/>
  <c r="K57" i="113"/>
  <c r="K58" i="113"/>
  <c r="K59" i="113"/>
  <c r="K60" i="113"/>
  <c r="K61" i="113"/>
  <c r="K62" i="113"/>
  <c r="K63" i="113"/>
  <c r="K64" i="113"/>
  <c r="K65" i="113"/>
  <c r="K66" i="113"/>
  <c r="K67" i="113"/>
  <c r="K68" i="113"/>
  <c r="K69" i="113"/>
  <c r="K70" i="113"/>
  <c r="K71" i="113"/>
  <c r="K72" i="113"/>
  <c r="K73" i="113"/>
  <c r="K74" i="113"/>
  <c r="K75" i="113"/>
  <c r="K76" i="113"/>
  <c r="K77" i="113"/>
  <c r="K78" i="113"/>
  <c r="K79" i="113"/>
  <c r="K80" i="113"/>
  <c r="K81" i="113"/>
  <c r="K82" i="113"/>
  <c r="K83" i="113"/>
  <c r="K84" i="113"/>
  <c r="K85" i="113"/>
  <c r="K86" i="113"/>
  <c r="K87" i="113"/>
  <c r="E9" i="113"/>
  <c r="E8" i="113"/>
  <c r="E7" i="113"/>
  <c r="E6" i="113"/>
  <c r="E5" i="113"/>
  <c r="E4" i="113"/>
  <c r="E3" i="113"/>
  <c r="K2" i="113"/>
  <c r="E2" i="113"/>
  <c r="K1" i="113"/>
  <c r="E1" i="113"/>
  <c r="F22" i="112"/>
  <c r="F21" i="112"/>
  <c r="F20" i="112"/>
  <c r="F19" i="112"/>
  <c r="F18" i="112"/>
  <c r="F17" i="112"/>
  <c r="F16" i="112"/>
  <c r="F15" i="112"/>
  <c r="F14" i="112"/>
  <c r="F13" i="112"/>
  <c r="F12" i="112"/>
  <c r="F11" i="112"/>
  <c r="F10" i="112"/>
  <c r="F9" i="112"/>
  <c r="F8" i="112"/>
  <c r="F7" i="112"/>
  <c r="F6" i="112"/>
  <c r="F5" i="112"/>
  <c r="F4" i="112"/>
  <c r="F3" i="112"/>
  <c r="F2" i="112"/>
  <c r="F1" i="112"/>
  <c r="F18" i="111"/>
  <c r="F19" i="111"/>
  <c r="F20" i="111"/>
  <c r="F21" i="111"/>
  <c r="F22" i="111"/>
  <c r="F23" i="111"/>
  <c r="F24" i="111"/>
  <c r="F25" i="111"/>
  <c r="F26" i="111"/>
  <c r="F27" i="111"/>
  <c r="F28" i="111"/>
  <c r="F29" i="111"/>
  <c r="F30" i="111"/>
  <c r="F31" i="111"/>
  <c r="F32" i="111"/>
  <c r="F33" i="111"/>
  <c r="F34" i="111"/>
  <c r="F35" i="111"/>
  <c r="F36" i="111"/>
  <c r="F37" i="111"/>
  <c r="F38" i="111"/>
  <c r="F39" i="111"/>
  <c r="F40" i="111"/>
  <c r="F41" i="111"/>
  <c r="F42" i="111"/>
  <c r="F43" i="111"/>
  <c r="F44" i="111"/>
  <c r="F45" i="111"/>
  <c r="F46" i="111"/>
  <c r="F47" i="111"/>
  <c r="F48" i="111"/>
  <c r="F49" i="111"/>
  <c r="F50" i="111"/>
  <c r="F51" i="111"/>
  <c r="F52" i="111"/>
  <c r="F53" i="111"/>
  <c r="F54" i="111"/>
  <c r="F55" i="111"/>
  <c r="F56" i="111"/>
  <c r="F57" i="111"/>
  <c r="F58" i="111"/>
  <c r="F59" i="111"/>
  <c r="F60" i="111"/>
  <c r="F61" i="111"/>
  <c r="F62" i="111"/>
  <c r="F63" i="111"/>
  <c r="F64" i="111"/>
  <c r="F65" i="111"/>
  <c r="F66" i="111"/>
  <c r="F67" i="111"/>
  <c r="F68" i="111"/>
  <c r="F69" i="111"/>
  <c r="F70" i="111"/>
  <c r="F71" i="111"/>
  <c r="F72" i="111"/>
  <c r="F73" i="111"/>
  <c r="F74" i="111"/>
  <c r="F75" i="111"/>
  <c r="F76" i="111"/>
  <c r="F77" i="111"/>
  <c r="F78" i="111"/>
  <c r="F17" i="111"/>
  <c r="F16" i="111"/>
  <c r="F15" i="111"/>
  <c r="F14" i="111"/>
  <c r="F13" i="111"/>
  <c r="F12" i="111"/>
  <c r="F11" i="111"/>
  <c r="F10" i="111"/>
  <c r="F9" i="111"/>
  <c r="F8" i="111"/>
  <c r="F7" i="111"/>
  <c r="F6" i="111"/>
  <c r="F5" i="111"/>
  <c r="F4" i="111"/>
  <c r="F3" i="111"/>
  <c r="F2" i="111"/>
  <c r="F1" i="111"/>
  <c r="F17" i="110"/>
  <c r="F16" i="110"/>
  <c r="F15" i="110"/>
  <c r="F14" i="110"/>
  <c r="F13" i="110"/>
  <c r="F12" i="110"/>
  <c r="F11" i="110"/>
  <c r="F10" i="110"/>
  <c r="F9" i="110"/>
  <c r="F8" i="110"/>
  <c r="F7" i="110"/>
  <c r="F6" i="110"/>
  <c r="F5" i="110"/>
  <c r="F4" i="110"/>
  <c r="F3" i="110"/>
  <c r="F2" i="110"/>
  <c r="F1" i="110"/>
  <c r="K3" i="109"/>
  <c r="K4" i="109"/>
  <c r="K5" i="109"/>
  <c r="K6" i="109"/>
  <c r="K7" i="109"/>
  <c r="K8" i="109"/>
  <c r="K9" i="109"/>
  <c r="K10" i="109"/>
  <c r="K11" i="109"/>
  <c r="K12" i="109"/>
  <c r="K13" i="109"/>
  <c r="K14" i="109"/>
  <c r="K15" i="109"/>
  <c r="K16" i="109"/>
  <c r="K17" i="109"/>
  <c r="K18" i="109"/>
  <c r="K19" i="109"/>
  <c r="K20" i="109"/>
  <c r="K21" i="109"/>
  <c r="K22" i="109"/>
  <c r="K23" i="109"/>
  <c r="K24" i="109"/>
  <c r="K25" i="109"/>
  <c r="K26" i="109"/>
  <c r="K27" i="109"/>
  <c r="K28" i="109"/>
  <c r="K29" i="109"/>
  <c r="K30" i="109"/>
  <c r="K31" i="109"/>
  <c r="K32" i="109"/>
  <c r="K33" i="109"/>
  <c r="K34" i="109"/>
  <c r="K35" i="109"/>
  <c r="K36" i="109"/>
  <c r="K37" i="109"/>
  <c r="K38" i="109"/>
  <c r="K39" i="109"/>
  <c r="K40" i="109"/>
  <c r="K41" i="109"/>
  <c r="K42" i="109"/>
  <c r="K43" i="109"/>
  <c r="K44" i="109"/>
  <c r="K45" i="109"/>
  <c r="K46" i="109"/>
  <c r="K47" i="109"/>
  <c r="K48" i="109"/>
  <c r="K49" i="109"/>
  <c r="K50" i="109"/>
  <c r="K51" i="109"/>
  <c r="K52" i="109"/>
  <c r="K53" i="109"/>
  <c r="K54" i="109"/>
  <c r="K55" i="109"/>
  <c r="K56" i="109"/>
  <c r="K57" i="109"/>
  <c r="K58" i="109"/>
  <c r="K59" i="109"/>
  <c r="K60" i="109"/>
  <c r="K61" i="109"/>
  <c r="K62" i="109"/>
  <c r="K63" i="109"/>
  <c r="K64" i="109"/>
  <c r="K65" i="109"/>
  <c r="K66" i="109"/>
  <c r="K67" i="109"/>
  <c r="K68" i="109"/>
  <c r="K69" i="109"/>
  <c r="K70" i="109"/>
  <c r="K71" i="109"/>
  <c r="K72" i="109"/>
  <c r="K73" i="109"/>
  <c r="K74" i="109"/>
  <c r="K75" i="109"/>
  <c r="K76" i="109"/>
  <c r="K77" i="109"/>
  <c r="K78" i="109"/>
  <c r="K79" i="109"/>
  <c r="K80" i="109"/>
  <c r="E3" i="109"/>
  <c r="E4" i="109"/>
  <c r="E5" i="109"/>
  <c r="E6" i="109"/>
  <c r="E7" i="109"/>
  <c r="E8" i="109"/>
  <c r="E9" i="109"/>
  <c r="E10" i="109"/>
  <c r="E11" i="109"/>
  <c r="E12" i="109"/>
  <c r="E13" i="109"/>
  <c r="E14" i="109"/>
  <c r="E15" i="109"/>
  <c r="E16" i="109"/>
  <c r="K2" i="109"/>
  <c r="E2" i="109"/>
  <c r="K1" i="109"/>
  <c r="E1" i="109"/>
  <c r="K3" i="108"/>
  <c r="K4" i="108"/>
  <c r="K5" i="108"/>
  <c r="K6" i="108"/>
  <c r="K7" i="108"/>
  <c r="K8" i="108"/>
  <c r="K9" i="108"/>
  <c r="K10" i="108"/>
  <c r="K11" i="108"/>
  <c r="K12" i="108"/>
  <c r="K13" i="108"/>
  <c r="K14" i="108"/>
  <c r="K15" i="108"/>
  <c r="K16" i="108"/>
  <c r="K17" i="108"/>
  <c r="K18" i="108"/>
  <c r="K19" i="108"/>
  <c r="K20" i="108"/>
  <c r="K21" i="108"/>
  <c r="K22" i="108"/>
  <c r="K23" i="108"/>
  <c r="K24" i="108"/>
  <c r="K25" i="108"/>
  <c r="K26" i="108"/>
  <c r="K27" i="108"/>
  <c r="K28" i="108"/>
  <c r="K29" i="108"/>
  <c r="K30" i="108"/>
  <c r="K31" i="108"/>
  <c r="K32" i="108"/>
  <c r="K33" i="108"/>
  <c r="K34" i="108"/>
  <c r="K35" i="108"/>
  <c r="K36" i="108"/>
  <c r="K37" i="108"/>
  <c r="K38" i="108"/>
  <c r="K39" i="108"/>
  <c r="K40" i="108"/>
  <c r="K41" i="108"/>
  <c r="K42" i="108"/>
  <c r="K43" i="108"/>
  <c r="K44" i="108"/>
  <c r="K45" i="108"/>
  <c r="K46" i="108"/>
  <c r="K47" i="108"/>
  <c r="K48" i="108"/>
  <c r="K2" i="108"/>
  <c r="K1" i="108"/>
  <c r="E3" i="108"/>
  <c r="E4" i="108"/>
  <c r="E5" i="108"/>
  <c r="E6" i="108"/>
  <c r="E7" i="108"/>
  <c r="E8" i="108"/>
  <c r="E9" i="108"/>
  <c r="E10" i="108"/>
  <c r="E11" i="108"/>
  <c r="E2" i="108"/>
  <c r="E1" i="108"/>
  <c r="F3" i="107"/>
  <c r="F4" i="107"/>
  <c r="F5" i="107"/>
  <c r="F6" i="107"/>
  <c r="F7" i="107"/>
  <c r="F8" i="107"/>
  <c r="F9" i="107"/>
  <c r="F10" i="107"/>
  <c r="F11" i="107"/>
  <c r="F12" i="107"/>
  <c r="F13" i="107"/>
  <c r="F14" i="107"/>
  <c r="F15" i="107"/>
  <c r="F16" i="107"/>
  <c r="F17" i="107"/>
  <c r="F18" i="107"/>
  <c r="F19" i="107"/>
  <c r="F20" i="107"/>
  <c r="F21" i="107"/>
  <c r="F22" i="107"/>
  <c r="F23" i="107"/>
  <c r="F24" i="107"/>
  <c r="F25" i="107"/>
  <c r="F26" i="107"/>
  <c r="F27" i="107"/>
  <c r="F28" i="107"/>
  <c r="F29" i="107"/>
  <c r="F30" i="107"/>
  <c r="F31" i="107"/>
  <c r="F32" i="107"/>
  <c r="F33" i="107"/>
  <c r="F2" i="107"/>
  <c r="F1" i="107"/>
  <c r="F3" i="106"/>
  <c r="F4" i="106"/>
  <c r="F5" i="106"/>
  <c r="F6" i="106"/>
  <c r="F7" i="106"/>
  <c r="F8" i="106"/>
  <c r="F9" i="106"/>
  <c r="F10" i="106"/>
  <c r="F11" i="106"/>
  <c r="F12" i="106"/>
  <c r="F13" i="106"/>
  <c r="F14" i="106"/>
  <c r="F15" i="106"/>
  <c r="F16" i="106"/>
  <c r="F17" i="106"/>
  <c r="F18" i="106"/>
  <c r="F19" i="106"/>
  <c r="F20" i="106"/>
  <c r="F21" i="106"/>
  <c r="F22" i="106"/>
  <c r="F23" i="106"/>
  <c r="F24" i="106"/>
  <c r="F25" i="106"/>
  <c r="F26" i="106"/>
  <c r="F27" i="106"/>
  <c r="F28" i="106"/>
  <c r="F29" i="106"/>
  <c r="F30" i="106"/>
  <c r="F31" i="106"/>
  <c r="F32" i="106"/>
  <c r="F2" i="106"/>
  <c r="F1" i="106"/>
  <c r="P3" i="105"/>
  <c r="P4" i="105"/>
  <c r="P5" i="105"/>
  <c r="P6" i="105"/>
  <c r="P7" i="105"/>
  <c r="P8" i="105"/>
  <c r="P9" i="105"/>
  <c r="P10" i="105"/>
  <c r="P11" i="105"/>
  <c r="P12" i="105"/>
  <c r="P13" i="105"/>
  <c r="P14" i="105"/>
  <c r="P15" i="105"/>
  <c r="P16" i="105"/>
  <c r="P17" i="105"/>
  <c r="P18" i="105"/>
  <c r="P19" i="105"/>
  <c r="P20" i="105"/>
  <c r="P21" i="105"/>
  <c r="P22" i="105"/>
  <c r="P23" i="105"/>
  <c r="P24" i="105"/>
  <c r="P25" i="105"/>
  <c r="P26" i="105"/>
  <c r="P27" i="105"/>
  <c r="P28" i="105"/>
  <c r="P29" i="105"/>
  <c r="P30" i="105"/>
  <c r="P31" i="105"/>
  <c r="P32" i="105"/>
  <c r="P33" i="105"/>
  <c r="P34" i="105"/>
  <c r="P35" i="105"/>
  <c r="P36" i="105"/>
  <c r="P37" i="105"/>
  <c r="P38" i="105"/>
  <c r="P39" i="105"/>
  <c r="P40" i="105"/>
  <c r="P41" i="105"/>
  <c r="P42" i="105"/>
  <c r="P43" i="105"/>
  <c r="P44" i="105"/>
  <c r="P45" i="105"/>
  <c r="P46" i="105"/>
  <c r="P47" i="105"/>
  <c r="P48" i="105"/>
  <c r="P49" i="105"/>
  <c r="P50" i="105"/>
  <c r="P51" i="105"/>
  <c r="P52" i="105"/>
  <c r="P53" i="105"/>
  <c r="P54" i="105"/>
  <c r="P55" i="105"/>
  <c r="P56" i="105"/>
  <c r="P57" i="105"/>
  <c r="P58" i="105"/>
  <c r="P59" i="105"/>
  <c r="P60" i="105"/>
  <c r="P61" i="105"/>
  <c r="K3" i="105"/>
  <c r="K4" i="105"/>
  <c r="K5" i="105"/>
  <c r="K6" i="105"/>
  <c r="K7" i="105"/>
  <c r="K8" i="105"/>
  <c r="K9" i="105"/>
  <c r="K10" i="105"/>
  <c r="K11" i="105"/>
  <c r="K12" i="105"/>
  <c r="K13" i="105"/>
  <c r="K14" i="105"/>
  <c r="K15" i="105"/>
  <c r="K16" i="105"/>
  <c r="K17" i="105"/>
  <c r="K18" i="105"/>
  <c r="K19" i="105"/>
  <c r="K20" i="105"/>
  <c r="K21" i="105"/>
  <c r="K22" i="105"/>
  <c r="K23" i="105"/>
  <c r="K24" i="105"/>
  <c r="K25" i="105"/>
  <c r="K26" i="105"/>
  <c r="K27" i="105"/>
  <c r="K28" i="105"/>
  <c r="K29" i="105"/>
  <c r="K30" i="105"/>
  <c r="K31" i="105"/>
  <c r="K32" i="105"/>
  <c r="K33" i="105"/>
  <c r="K34" i="105"/>
  <c r="K35" i="105"/>
  <c r="K36" i="105"/>
  <c r="K37" i="105"/>
  <c r="K38" i="105"/>
  <c r="K39" i="105"/>
  <c r="K40" i="105"/>
  <c r="K41" i="105"/>
  <c r="K42" i="105"/>
  <c r="K43" i="105"/>
  <c r="K44" i="105"/>
  <c r="K45" i="105"/>
  <c r="K46" i="105"/>
  <c r="K47" i="105"/>
  <c r="K48" i="105"/>
  <c r="K49" i="105"/>
  <c r="K50" i="105"/>
  <c r="H3" i="105"/>
  <c r="I3" i="105"/>
  <c r="H4" i="105"/>
  <c r="I4" i="105"/>
  <c r="H5" i="105"/>
  <c r="I5" i="105"/>
  <c r="H6" i="105"/>
  <c r="I6" i="105"/>
  <c r="H7" i="105"/>
  <c r="I7" i="105"/>
  <c r="H8" i="105"/>
  <c r="I8" i="105"/>
  <c r="H9" i="105"/>
  <c r="I9" i="105"/>
  <c r="H10" i="105"/>
  <c r="I10" i="105"/>
  <c r="H11" i="105"/>
  <c r="I11" i="105"/>
  <c r="H12" i="105"/>
  <c r="I12" i="105"/>
  <c r="H13" i="105"/>
  <c r="I13" i="105"/>
  <c r="H14" i="105"/>
  <c r="I14" i="105"/>
  <c r="H15" i="105"/>
  <c r="I15" i="105"/>
  <c r="H16" i="105"/>
  <c r="I16" i="105"/>
  <c r="H17" i="105"/>
  <c r="I17" i="105"/>
  <c r="H18" i="105"/>
  <c r="I18" i="105"/>
  <c r="H19" i="105"/>
  <c r="I19" i="105"/>
  <c r="H20" i="105"/>
  <c r="I20" i="105"/>
  <c r="H21" i="105"/>
  <c r="I21" i="105"/>
  <c r="H22" i="105"/>
  <c r="I22" i="105"/>
  <c r="H23" i="105"/>
  <c r="I23" i="105"/>
  <c r="H24" i="105"/>
  <c r="I24" i="105"/>
  <c r="H25" i="105"/>
  <c r="I25" i="105"/>
  <c r="H26" i="105"/>
  <c r="I26" i="105"/>
  <c r="H27" i="105"/>
  <c r="I27" i="105"/>
  <c r="H28" i="105"/>
  <c r="I28" i="105"/>
  <c r="H29" i="105"/>
  <c r="I29" i="105"/>
  <c r="H30" i="105"/>
  <c r="I30" i="105"/>
  <c r="H31" i="105"/>
  <c r="I31" i="105"/>
  <c r="H32" i="105"/>
  <c r="I32" i="105"/>
  <c r="H33" i="105"/>
  <c r="I33" i="105"/>
  <c r="H34" i="105"/>
  <c r="I34" i="105"/>
  <c r="H35" i="105"/>
  <c r="I35" i="105"/>
  <c r="H36" i="105"/>
  <c r="I36" i="105"/>
  <c r="H37" i="105"/>
  <c r="I37" i="105"/>
  <c r="H38" i="105"/>
  <c r="I38" i="105"/>
  <c r="H39" i="105"/>
  <c r="I39" i="105"/>
  <c r="H40" i="105"/>
  <c r="I40" i="105"/>
  <c r="H41" i="105"/>
  <c r="I41" i="105"/>
  <c r="H42" i="105"/>
  <c r="I42" i="105"/>
  <c r="H43" i="105"/>
  <c r="I43" i="105"/>
  <c r="H44" i="105"/>
  <c r="I44" i="105"/>
  <c r="H45" i="105"/>
  <c r="I45" i="105"/>
  <c r="H46" i="105"/>
  <c r="I46" i="105"/>
  <c r="H47" i="105"/>
  <c r="I47" i="105"/>
  <c r="H48" i="105"/>
  <c r="I48" i="105"/>
  <c r="H49" i="105"/>
  <c r="I49" i="105"/>
  <c r="H50" i="105"/>
  <c r="I50" i="105"/>
  <c r="I2" i="105"/>
  <c r="H2" i="105"/>
  <c r="F39" i="105"/>
  <c r="F40" i="105"/>
  <c r="F41" i="105"/>
  <c r="F42" i="105"/>
  <c r="F43" i="105"/>
  <c r="F44" i="105"/>
  <c r="F45" i="105"/>
  <c r="F46" i="105"/>
  <c r="F47" i="105"/>
  <c r="F48" i="105"/>
  <c r="F49" i="105"/>
  <c r="F50" i="105"/>
  <c r="F3" i="105"/>
  <c r="F4" i="105"/>
  <c r="F5" i="105"/>
  <c r="F6" i="105"/>
  <c r="F7" i="105"/>
  <c r="F8" i="105"/>
  <c r="F9" i="105"/>
  <c r="F10" i="105"/>
  <c r="F11" i="105"/>
  <c r="F12" i="105"/>
  <c r="F13" i="105"/>
  <c r="F14" i="105"/>
  <c r="F15" i="105"/>
  <c r="F16" i="105"/>
  <c r="F17" i="105"/>
  <c r="F18" i="105"/>
  <c r="F19" i="105"/>
  <c r="F20" i="105"/>
  <c r="F21" i="105"/>
  <c r="F22" i="105"/>
  <c r="F23" i="105"/>
  <c r="F24" i="105"/>
  <c r="F25" i="105"/>
  <c r="F26" i="105"/>
  <c r="F27" i="105"/>
  <c r="F28" i="105"/>
  <c r="F29" i="105"/>
  <c r="F30" i="105"/>
  <c r="F31" i="105"/>
  <c r="F32" i="105"/>
  <c r="F33" i="105"/>
  <c r="F34" i="105"/>
  <c r="F35" i="105"/>
  <c r="F36" i="105"/>
  <c r="F37" i="105"/>
  <c r="F38" i="105"/>
  <c r="F2" i="105"/>
  <c r="F1" i="105"/>
  <c r="N19" i="105"/>
  <c r="N18" i="105"/>
  <c r="N17" i="105"/>
  <c r="N16" i="105"/>
  <c r="N15" i="105"/>
  <c r="N14" i="105"/>
  <c r="N13" i="105"/>
  <c r="N12" i="105"/>
  <c r="N11" i="105"/>
  <c r="N10" i="105"/>
  <c r="N9" i="105"/>
  <c r="N8" i="105"/>
  <c r="N7" i="105"/>
  <c r="N6" i="105"/>
  <c r="N5" i="105"/>
  <c r="N4" i="105"/>
  <c r="N3" i="105"/>
  <c r="N2" i="105"/>
  <c r="P2" i="105" s="1"/>
  <c r="P1" i="105"/>
  <c r="K1" i="105"/>
  <c r="K2" i="105" l="1"/>
  <c r="F27" i="104"/>
  <c r="F26" i="104"/>
  <c r="F25" i="104"/>
  <c r="F24" i="104"/>
  <c r="F23" i="104"/>
  <c r="F22" i="104"/>
  <c r="F21" i="104"/>
  <c r="F20" i="104"/>
  <c r="F19" i="104"/>
  <c r="F18" i="104"/>
  <c r="F17" i="104"/>
  <c r="F16" i="104"/>
  <c r="F15" i="104"/>
  <c r="F14" i="104"/>
  <c r="F13" i="104"/>
  <c r="F12" i="104"/>
  <c r="F11" i="104"/>
  <c r="F10" i="104"/>
  <c r="F9" i="104"/>
  <c r="F8" i="104"/>
  <c r="F7" i="104"/>
  <c r="F6" i="104"/>
  <c r="F5" i="104"/>
  <c r="F4" i="104"/>
  <c r="F3" i="104"/>
  <c r="F2" i="104"/>
  <c r="F1" i="104"/>
  <c r="F3" i="103"/>
  <c r="F4" i="103"/>
  <c r="F5" i="103"/>
  <c r="F6" i="103"/>
  <c r="F7" i="103"/>
  <c r="F8" i="103"/>
  <c r="F9" i="103"/>
  <c r="F10" i="103"/>
  <c r="F11" i="103"/>
  <c r="F12" i="103"/>
  <c r="F13" i="103"/>
  <c r="F14" i="103"/>
  <c r="F15" i="103"/>
  <c r="F16" i="103"/>
  <c r="F17" i="103"/>
  <c r="F18" i="103"/>
  <c r="F19" i="103"/>
  <c r="F20" i="103"/>
  <c r="F21" i="103"/>
  <c r="F22" i="103"/>
  <c r="F23" i="103"/>
  <c r="F24" i="103"/>
  <c r="F25" i="103"/>
  <c r="F26" i="103"/>
  <c r="F27" i="103"/>
  <c r="F2" i="103"/>
  <c r="F1" i="103"/>
  <c r="F3" i="102"/>
  <c r="F4" i="102"/>
  <c r="F5" i="102"/>
  <c r="F6" i="102"/>
  <c r="F7" i="102"/>
  <c r="F8" i="102"/>
  <c r="F9" i="102"/>
  <c r="F10" i="102"/>
  <c r="F11" i="102"/>
  <c r="F12" i="102"/>
  <c r="F13" i="102"/>
  <c r="F14" i="102"/>
  <c r="F15" i="102"/>
  <c r="F16" i="102"/>
  <c r="F17" i="102"/>
  <c r="F18" i="102"/>
  <c r="F19" i="102"/>
  <c r="F20" i="102"/>
  <c r="F21" i="102"/>
  <c r="F22" i="102"/>
  <c r="F2" i="102"/>
  <c r="F1" i="102"/>
  <c r="F3" i="101"/>
  <c r="F4" i="101"/>
  <c r="F5" i="101"/>
  <c r="F6" i="101"/>
  <c r="F7" i="101"/>
  <c r="F8" i="101"/>
  <c r="F9" i="101"/>
  <c r="F10" i="101"/>
  <c r="F11" i="101"/>
  <c r="F12" i="101"/>
  <c r="F13" i="101"/>
  <c r="F14" i="101"/>
  <c r="F15" i="101"/>
  <c r="F16" i="101"/>
  <c r="F17" i="101"/>
  <c r="F18" i="101"/>
  <c r="F19" i="101"/>
  <c r="F20" i="101"/>
  <c r="F21" i="101"/>
  <c r="F22" i="101"/>
  <c r="F23" i="101"/>
  <c r="F24" i="101"/>
  <c r="F25" i="101"/>
  <c r="F26" i="101"/>
  <c r="F27" i="101"/>
  <c r="F28" i="101"/>
  <c r="F29" i="101"/>
  <c r="F30" i="101"/>
  <c r="F31" i="101"/>
  <c r="F32" i="101"/>
  <c r="F33" i="101"/>
  <c r="F34" i="101"/>
  <c r="F35" i="101"/>
  <c r="F36" i="101"/>
  <c r="F37" i="101"/>
  <c r="F38" i="101"/>
  <c r="F39" i="101"/>
  <c r="F40" i="101"/>
  <c r="F41" i="101"/>
  <c r="F42" i="101"/>
  <c r="F43" i="101"/>
  <c r="F44" i="101"/>
  <c r="F45" i="101"/>
  <c r="F46" i="101"/>
  <c r="F47" i="101"/>
  <c r="F48" i="101"/>
  <c r="F2" i="101"/>
  <c r="F1" i="101"/>
  <c r="F3" i="100"/>
  <c r="F4" i="100"/>
  <c r="F5" i="100"/>
  <c r="F6" i="100"/>
  <c r="F7" i="100"/>
  <c r="F8" i="100"/>
  <c r="F9" i="100"/>
  <c r="F10" i="100"/>
  <c r="F11" i="100"/>
  <c r="F12" i="100"/>
  <c r="F13" i="100"/>
  <c r="F14" i="100"/>
  <c r="F15" i="100"/>
  <c r="F16" i="100"/>
  <c r="F17" i="100"/>
  <c r="F18" i="100"/>
  <c r="F19" i="100"/>
  <c r="F20" i="100"/>
  <c r="F21" i="100"/>
  <c r="F22" i="100"/>
  <c r="F23" i="100"/>
  <c r="F24" i="100"/>
  <c r="F25" i="100"/>
  <c r="F26" i="100"/>
  <c r="F27" i="100"/>
  <c r="F28" i="100"/>
  <c r="F29" i="100"/>
  <c r="F30" i="100"/>
  <c r="F31" i="100"/>
  <c r="F32" i="100"/>
  <c r="F33" i="100"/>
  <c r="F34" i="100"/>
  <c r="F35" i="100"/>
  <c r="F36" i="100"/>
  <c r="F37" i="100"/>
  <c r="F38" i="100"/>
  <c r="F39" i="100"/>
  <c r="F40" i="100"/>
  <c r="F41" i="100"/>
  <c r="F42" i="100"/>
  <c r="F43" i="100"/>
  <c r="F2" i="100"/>
  <c r="F1" i="100"/>
  <c r="F3" i="99"/>
  <c r="F4" i="99"/>
  <c r="F5" i="99"/>
  <c r="F6" i="99"/>
  <c r="F7" i="99"/>
  <c r="F8" i="99"/>
  <c r="F9" i="99"/>
  <c r="F10" i="99"/>
  <c r="F11" i="99"/>
  <c r="F12" i="99"/>
  <c r="F13" i="99"/>
  <c r="F14" i="99"/>
  <c r="F15" i="99"/>
  <c r="F16" i="99"/>
  <c r="F17" i="99"/>
  <c r="F18" i="99"/>
  <c r="F19" i="99"/>
  <c r="F2" i="99"/>
  <c r="F1" i="99"/>
  <c r="F3" i="98"/>
  <c r="F4" i="98"/>
  <c r="F5" i="98"/>
  <c r="F6" i="98"/>
  <c r="F7" i="98"/>
  <c r="F8" i="98"/>
  <c r="F9" i="98"/>
  <c r="F10" i="98"/>
  <c r="F11" i="98"/>
  <c r="F12" i="98"/>
  <c r="F13" i="98"/>
  <c r="F14" i="98"/>
  <c r="F15" i="98"/>
  <c r="F16" i="98"/>
  <c r="F17" i="98"/>
  <c r="F2" i="98"/>
  <c r="F1" i="98"/>
  <c r="F13" i="97"/>
  <c r="F12" i="97"/>
  <c r="F11" i="97"/>
  <c r="F10" i="97"/>
  <c r="F9" i="97"/>
  <c r="F8" i="97"/>
  <c r="F7" i="97"/>
  <c r="F6" i="97"/>
  <c r="F5" i="97"/>
  <c r="F4" i="97"/>
  <c r="F3" i="97"/>
  <c r="F2" i="97"/>
  <c r="F1" i="97"/>
  <c r="F2" i="96"/>
  <c r="F1" i="96"/>
  <c r="L3" i="95"/>
  <c r="L4" i="95"/>
  <c r="L5" i="95"/>
  <c r="L6" i="95"/>
  <c r="L7" i="95"/>
  <c r="L8" i="95"/>
  <c r="L9" i="95"/>
  <c r="L10" i="95"/>
  <c r="L11" i="95"/>
  <c r="L12" i="95"/>
  <c r="L13" i="95"/>
  <c r="L14" i="95"/>
  <c r="L15" i="95"/>
  <c r="L16" i="95"/>
  <c r="L17" i="95"/>
  <c r="L18" i="95"/>
  <c r="L19" i="95"/>
  <c r="L20" i="95"/>
  <c r="L21" i="95"/>
  <c r="L22" i="95"/>
  <c r="L23" i="95"/>
  <c r="L24" i="95"/>
  <c r="L25" i="95"/>
  <c r="L26" i="95"/>
  <c r="L27" i="95"/>
  <c r="L28" i="95"/>
  <c r="L29" i="95"/>
  <c r="L30" i="95"/>
  <c r="L31" i="95"/>
  <c r="L32" i="95"/>
  <c r="L33" i="95"/>
  <c r="L34" i="95"/>
  <c r="L35" i="95"/>
  <c r="L36" i="95"/>
  <c r="L37" i="95"/>
  <c r="L38" i="95"/>
  <c r="L39" i="95"/>
  <c r="L40" i="95"/>
  <c r="L41" i="95"/>
  <c r="L42" i="95"/>
  <c r="L43" i="95"/>
  <c r="L44" i="95"/>
  <c r="L45" i="95"/>
  <c r="L46" i="95"/>
  <c r="L47" i="95"/>
  <c r="L48" i="95"/>
  <c r="L49" i="95"/>
  <c r="L50" i="95"/>
  <c r="L51" i="95"/>
  <c r="L52" i="95"/>
  <c r="L53" i="95"/>
  <c r="L54" i="95"/>
  <c r="L55" i="95"/>
  <c r="L56" i="95"/>
  <c r="L57" i="95"/>
  <c r="L58" i="95"/>
  <c r="L59" i="95"/>
  <c r="L60" i="95"/>
  <c r="L61" i="95"/>
  <c r="L62" i="95"/>
  <c r="L63" i="95"/>
  <c r="L64" i="95"/>
  <c r="L65" i="95"/>
  <c r="L66" i="95"/>
  <c r="L67" i="95"/>
  <c r="L68" i="95"/>
  <c r="L69" i="95"/>
  <c r="L70" i="95"/>
  <c r="L71" i="95"/>
  <c r="L72" i="95"/>
  <c r="L73" i="95"/>
  <c r="L74" i="95"/>
  <c r="L75" i="95"/>
  <c r="L76" i="95"/>
  <c r="L77" i="95"/>
  <c r="L78" i="95"/>
  <c r="L79" i="95"/>
  <c r="L80" i="95"/>
  <c r="L81" i="95"/>
  <c r="L82" i="95"/>
  <c r="L83" i="95"/>
  <c r="L84" i="95"/>
  <c r="L85" i="95"/>
  <c r="L86" i="95"/>
  <c r="L87" i="95"/>
  <c r="L88" i="95"/>
  <c r="L89" i="95"/>
  <c r="L90" i="95"/>
  <c r="L91" i="95"/>
  <c r="L92" i="95"/>
  <c r="L93" i="95"/>
  <c r="L94" i="95"/>
  <c r="L95" i="95"/>
  <c r="L96" i="95"/>
  <c r="L97" i="95"/>
  <c r="L98" i="95"/>
  <c r="L99" i="95"/>
  <c r="L100" i="95"/>
  <c r="E3" i="95"/>
  <c r="E4" i="95"/>
  <c r="E5" i="95"/>
  <c r="E6" i="95"/>
  <c r="E7" i="95"/>
  <c r="E8" i="95"/>
  <c r="E9" i="95"/>
  <c r="E10" i="95"/>
  <c r="E11" i="95"/>
  <c r="E12" i="95"/>
  <c r="E13" i="95"/>
  <c r="E14" i="95"/>
  <c r="E15" i="95"/>
  <c r="E16" i="95"/>
  <c r="E17" i="95"/>
  <c r="E18" i="95"/>
  <c r="E19" i="95"/>
  <c r="E20" i="95"/>
  <c r="L2" i="95"/>
  <c r="E2" i="95"/>
  <c r="L1" i="95"/>
  <c r="E1" i="95"/>
  <c r="D82" i="37" l="1"/>
  <c r="D81" i="37"/>
  <c r="D80" i="37"/>
  <c r="D79" i="37"/>
  <c r="D78" i="37"/>
  <c r="D77" i="37"/>
  <c r="D76" i="37"/>
  <c r="D75" i="37"/>
  <c r="D74" i="37"/>
  <c r="D73" i="37"/>
  <c r="D72" i="37"/>
  <c r="D71" i="37"/>
  <c r="D70" i="37"/>
  <c r="D69" i="37"/>
  <c r="D68" i="37"/>
  <c r="D67" i="37"/>
  <c r="D66" i="37"/>
  <c r="D65" i="37"/>
  <c r="D64" i="37"/>
  <c r="D62" i="37"/>
  <c r="C61" i="37"/>
  <c r="C60" i="37"/>
  <c r="C59" i="37"/>
  <c r="D61" i="37"/>
  <c r="D60" i="37"/>
  <c r="D59" i="37"/>
  <c r="F3" i="94"/>
  <c r="F4" i="94"/>
  <c r="F5" i="94"/>
  <c r="F6" i="94"/>
  <c r="F7" i="94"/>
  <c r="F8" i="94"/>
  <c r="F9" i="94"/>
  <c r="F10" i="94"/>
  <c r="F11" i="94"/>
  <c r="F12" i="94"/>
  <c r="F13" i="94"/>
  <c r="F14" i="94"/>
  <c r="F15" i="94"/>
  <c r="F16" i="94"/>
  <c r="F17" i="94"/>
  <c r="F18" i="94"/>
  <c r="F19" i="94"/>
  <c r="F20" i="94"/>
  <c r="F21" i="94"/>
  <c r="F22" i="94"/>
  <c r="F23" i="94"/>
  <c r="F24" i="94"/>
  <c r="F25" i="94"/>
  <c r="F26" i="94"/>
  <c r="F27" i="94"/>
  <c r="F2" i="94"/>
  <c r="F1" i="94"/>
  <c r="F3" i="93"/>
  <c r="F4" i="93"/>
  <c r="F5" i="93"/>
  <c r="F6" i="93"/>
  <c r="F7" i="93"/>
  <c r="F8" i="93"/>
  <c r="F9" i="93"/>
  <c r="F10" i="93"/>
  <c r="F11" i="93"/>
  <c r="F12" i="93"/>
  <c r="F13" i="93"/>
  <c r="F14" i="93"/>
  <c r="F15" i="93"/>
  <c r="F16" i="93"/>
  <c r="F17" i="93"/>
  <c r="F18" i="93"/>
  <c r="F19" i="93"/>
  <c r="F20" i="93"/>
  <c r="F21" i="93"/>
  <c r="F2" i="93"/>
  <c r="F1" i="93"/>
  <c r="F17" i="91"/>
  <c r="F16" i="91"/>
  <c r="F15" i="91"/>
  <c r="F14" i="91"/>
  <c r="F13" i="91"/>
  <c r="F12" i="91"/>
  <c r="F11" i="91"/>
  <c r="F10" i="91"/>
  <c r="F9" i="91"/>
  <c r="F8" i="91"/>
  <c r="F7" i="91"/>
  <c r="F6" i="91"/>
  <c r="F5" i="91"/>
  <c r="F4" i="91"/>
  <c r="F3" i="91"/>
  <c r="F2" i="91"/>
  <c r="F1" i="91"/>
  <c r="C58" i="37"/>
  <c r="F3" i="90"/>
  <c r="F4" i="90"/>
  <c r="F5" i="90"/>
  <c r="F6" i="90"/>
  <c r="F7" i="90"/>
  <c r="F8" i="90"/>
  <c r="F9" i="90"/>
  <c r="F10" i="90"/>
  <c r="F11" i="90"/>
  <c r="F12" i="90"/>
  <c r="F13" i="90"/>
  <c r="F14" i="90"/>
  <c r="F15" i="90"/>
  <c r="F16" i="90"/>
  <c r="F17" i="90"/>
  <c r="F18" i="90"/>
  <c r="F19" i="90"/>
  <c r="F20" i="90"/>
  <c r="F21" i="90"/>
  <c r="F22" i="90"/>
  <c r="F23" i="90"/>
  <c r="F24" i="90"/>
  <c r="F25" i="90"/>
  <c r="F26" i="90"/>
  <c r="F27" i="90"/>
  <c r="F28" i="90"/>
  <c r="F29" i="90"/>
  <c r="F30" i="90"/>
  <c r="F31" i="90"/>
  <c r="F32" i="90"/>
  <c r="F33" i="90"/>
  <c r="F34" i="90"/>
  <c r="F35" i="90"/>
  <c r="F36" i="90"/>
  <c r="F37" i="90"/>
  <c r="F38" i="90"/>
  <c r="F39" i="90"/>
  <c r="F40" i="90"/>
  <c r="F41" i="90"/>
  <c r="F42" i="90"/>
  <c r="F43" i="90"/>
  <c r="F44" i="90"/>
  <c r="F45" i="90"/>
  <c r="F46" i="90"/>
  <c r="F47" i="90"/>
  <c r="F48" i="90"/>
  <c r="F49" i="90"/>
  <c r="F50" i="90"/>
  <c r="F51" i="90"/>
  <c r="F52" i="90"/>
  <c r="F53" i="90"/>
  <c r="F54" i="90"/>
  <c r="F55" i="90"/>
  <c r="F56" i="90"/>
  <c r="F57" i="90"/>
  <c r="F58" i="90"/>
  <c r="F59" i="90"/>
  <c r="F60" i="90"/>
  <c r="F61" i="90"/>
  <c r="F62" i="90"/>
  <c r="F63" i="90"/>
  <c r="F64" i="90"/>
  <c r="F65" i="90"/>
  <c r="F66" i="90"/>
  <c r="F67" i="90"/>
  <c r="F68" i="90"/>
  <c r="F69" i="90"/>
  <c r="F70" i="90"/>
  <c r="F71" i="90"/>
  <c r="F72" i="90"/>
  <c r="F73" i="90"/>
  <c r="F74" i="90"/>
  <c r="F75" i="90"/>
  <c r="F76" i="90"/>
  <c r="F77" i="90"/>
  <c r="F78" i="90"/>
  <c r="F79" i="90"/>
  <c r="F80" i="90"/>
  <c r="F81" i="90"/>
  <c r="F82" i="90"/>
  <c r="F83" i="90"/>
  <c r="F84" i="90"/>
  <c r="F85" i="90"/>
  <c r="F86" i="90"/>
  <c r="F87" i="90"/>
  <c r="F88" i="90"/>
  <c r="F89" i="90"/>
  <c r="F90" i="90"/>
  <c r="F91" i="90"/>
  <c r="F92" i="90"/>
  <c r="F93" i="90"/>
  <c r="F94" i="90"/>
  <c r="F95" i="90"/>
  <c r="F2" i="90"/>
  <c r="F1" i="90"/>
  <c r="D58" i="37"/>
  <c r="C57" i="37"/>
  <c r="C56" i="37"/>
  <c r="D57" i="37"/>
  <c r="D56" i="37"/>
  <c r="L2" i="89"/>
  <c r="L3" i="89"/>
  <c r="L4" i="89"/>
  <c r="L5" i="89"/>
  <c r="L6" i="89"/>
  <c r="L7" i="89"/>
  <c r="L8" i="89"/>
  <c r="L9" i="89"/>
  <c r="L10" i="89"/>
  <c r="L1" i="89"/>
  <c r="E2" i="89"/>
  <c r="E1" i="89"/>
  <c r="C55" i="37" l="1"/>
  <c r="D55" i="37"/>
  <c r="K3" i="88"/>
  <c r="K4" i="88"/>
  <c r="K5" i="88"/>
  <c r="K6" i="88"/>
  <c r="K7" i="88"/>
  <c r="K8" i="88"/>
  <c r="K9" i="88"/>
  <c r="K10" i="88"/>
  <c r="K11" i="88"/>
  <c r="K12" i="88"/>
  <c r="K13" i="88"/>
  <c r="K14" i="88"/>
  <c r="K15" i="88"/>
  <c r="K16" i="88"/>
  <c r="K17" i="88"/>
  <c r="K18" i="88"/>
  <c r="K19" i="88"/>
  <c r="K20" i="88"/>
  <c r="K21" i="88"/>
  <c r="K22" i="88"/>
  <c r="K23" i="88"/>
  <c r="K24" i="88"/>
  <c r="K25" i="88"/>
  <c r="K26" i="88"/>
  <c r="K27" i="88"/>
  <c r="K28" i="88"/>
  <c r="K29" i="88"/>
  <c r="K30" i="88"/>
  <c r="K31" i="88"/>
  <c r="K32" i="88"/>
  <c r="K33" i="88"/>
  <c r="K34" i="88"/>
  <c r="K35" i="88"/>
  <c r="K36" i="88"/>
  <c r="K37" i="88"/>
  <c r="K38" i="88"/>
  <c r="K39" i="88"/>
  <c r="K40" i="88"/>
  <c r="K41" i="88"/>
  <c r="K42" i="88"/>
  <c r="K43" i="88"/>
  <c r="K44" i="88"/>
  <c r="K45" i="88"/>
  <c r="K46" i="88"/>
  <c r="K47" i="88"/>
  <c r="K48" i="88"/>
  <c r="K49" i="88"/>
  <c r="K50" i="88"/>
  <c r="K51" i="88"/>
  <c r="K52" i="88"/>
  <c r="K53" i="88"/>
  <c r="K54" i="88"/>
  <c r="K55" i="88"/>
  <c r="K56" i="88"/>
  <c r="K57" i="88"/>
  <c r="K58" i="88"/>
  <c r="K59" i="88"/>
  <c r="K60" i="88"/>
  <c r="K61" i="88"/>
  <c r="K62" i="88"/>
  <c r="K63" i="88"/>
  <c r="K64" i="88"/>
  <c r="K65" i="88"/>
  <c r="K66" i="88"/>
  <c r="K67" i="88"/>
  <c r="K68" i="88"/>
  <c r="K69" i="88"/>
  <c r="K70" i="88"/>
  <c r="K71" i="88"/>
  <c r="K72" i="88"/>
  <c r="K73" i="88"/>
  <c r="K74" i="88"/>
  <c r="K75" i="88"/>
  <c r="K76" i="88"/>
  <c r="K77" i="88"/>
  <c r="K78" i="88"/>
  <c r="K79" i="88"/>
  <c r="K80" i="88"/>
  <c r="K81" i="88"/>
  <c r="K82" i="88"/>
  <c r="K83" i="88"/>
  <c r="K84" i="88"/>
  <c r="K85" i="88"/>
  <c r="K86" i="88"/>
  <c r="K87" i="88"/>
  <c r="K88" i="88"/>
  <c r="K89" i="88"/>
  <c r="K90" i="88"/>
  <c r="K91" i="88"/>
  <c r="K92" i="88"/>
  <c r="K93" i="88"/>
  <c r="K94" i="88"/>
  <c r="K95" i="88"/>
  <c r="K96" i="88"/>
  <c r="K97" i="88"/>
  <c r="K98" i="88"/>
  <c r="K99" i="88"/>
  <c r="K100" i="88"/>
  <c r="K101" i="88"/>
  <c r="K102" i="88"/>
  <c r="K103" i="88"/>
  <c r="K104" i="88"/>
  <c r="K105" i="88"/>
  <c r="K106" i="88"/>
  <c r="K107" i="88"/>
  <c r="K108" i="88"/>
  <c r="K109" i="88"/>
  <c r="K110" i="88"/>
  <c r="K111" i="88"/>
  <c r="K112" i="88"/>
  <c r="K113" i="88"/>
  <c r="K114" i="88"/>
  <c r="K115" i="88"/>
  <c r="K116" i="88"/>
  <c r="K117" i="88"/>
  <c r="K118" i="88"/>
  <c r="K119" i="88"/>
  <c r="K120" i="88"/>
  <c r="K121" i="88"/>
  <c r="K122" i="88"/>
  <c r="K123" i="88"/>
  <c r="K124" i="88"/>
  <c r="K125" i="88"/>
  <c r="K126" i="88"/>
  <c r="K127" i="88"/>
  <c r="K128" i="88"/>
  <c r="K129" i="88"/>
  <c r="K130" i="88"/>
  <c r="K131" i="88"/>
  <c r="K132" i="88"/>
  <c r="K133" i="88"/>
  <c r="K134" i="88"/>
  <c r="K135" i="88"/>
  <c r="K136" i="88"/>
  <c r="K137" i="88"/>
  <c r="K138" i="88"/>
  <c r="K139" i="88"/>
  <c r="K140" i="88"/>
  <c r="K141" i="88"/>
  <c r="K142" i="88"/>
  <c r="K143" i="88"/>
  <c r="K144" i="88"/>
  <c r="K145" i="88"/>
  <c r="K146" i="88"/>
  <c r="K147" i="88"/>
  <c r="K148" i="88"/>
  <c r="K149" i="88"/>
  <c r="K150" i="88"/>
  <c r="K151" i="88"/>
  <c r="K152" i="88"/>
  <c r="K153" i="88"/>
  <c r="K154" i="88"/>
  <c r="K155" i="88"/>
  <c r="K156" i="88"/>
  <c r="K157" i="88"/>
  <c r="K158" i="88"/>
  <c r="K159" i="88"/>
  <c r="K160" i="88"/>
  <c r="K161" i="88"/>
  <c r="K162" i="88"/>
  <c r="K163" i="88"/>
  <c r="K164" i="88"/>
  <c r="K165" i="88"/>
  <c r="K166" i="88"/>
  <c r="K167" i="88"/>
  <c r="K168" i="88"/>
  <c r="K169" i="88"/>
  <c r="K170" i="88"/>
  <c r="K171" i="88"/>
  <c r="K172" i="88"/>
  <c r="K173" i="88"/>
  <c r="K174" i="88"/>
  <c r="K175" i="88"/>
  <c r="K176" i="88"/>
  <c r="K177" i="88"/>
  <c r="K178" i="88"/>
  <c r="K179" i="88"/>
  <c r="K180" i="88"/>
  <c r="K181" i="88"/>
  <c r="K182" i="88"/>
  <c r="K183" i="88"/>
  <c r="K184" i="88"/>
  <c r="K185" i="88"/>
  <c r="K186" i="88"/>
  <c r="K187" i="88"/>
  <c r="K188" i="88"/>
  <c r="K189" i="88"/>
  <c r="K190" i="88"/>
  <c r="K191" i="88"/>
  <c r="K192" i="88"/>
  <c r="K193" i="88"/>
  <c r="K194" i="88"/>
  <c r="K195" i="88"/>
  <c r="K196" i="88"/>
  <c r="K197" i="88"/>
  <c r="K198" i="88"/>
  <c r="K199" i="88"/>
  <c r="K200" i="88"/>
  <c r="K201" i="88"/>
  <c r="K202" i="88"/>
  <c r="K203" i="88"/>
  <c r="K204" i="88"/>
  <c r="K205" i="88"/>
  <c r="K206" i="88"/>
  <c r="K207" i="88"/>
  <c r="K208" i="88"/>
  <c r="K209" i="88"/>
  <c r="K210" i="88"/>
  <c r="K211" i="88"/>
  <c r="K212" i="88"/>
  <c r="K213" i="88"/>
  <c r="K214" i="88"/>
  <c r="K215" i="88"/>
  <c r="K216" i="88"/>
  <c r="K217" i="88"/>
  <c r="K218" i="88"/>
  <c r="K219" i="88"/>
  <c r="K220" i="88"/>
  <c r="K221" i="88"/>
  <c r="K222" i="88"/>
  <c r="K223" i="88"/>
  <c r="K224" i="88"/>
  <c r="K225" i="88"/>
  <c r="K226" i="88"/>
  <c r="K227" i="88"/>
  <c r="K228" i="88"/>
  <c r="K229" i="88"/>
  <c r="K230" i="88"/>
  <c r="K231" i="88"/>
  <c r="K232" i="88"/>
  <c r="K233" i="88"/>
  <c r="K234" i="88"/>
  <c r="K235" i="88"/>
  <c r="K236" i="88"/>
  <c r="K237" i="88"/>
  <c r="K238" i="88"/>
  <c r="K239" i="88"/>
  <c r="K240" i="88"/>
  <c r="K241" i="88"/>
  <c r="K242" i="88"/>
  <c r="K243" i="88"/>
  <c r="K244" i="88"/>
  <c r="K245" i="88"/>
  <c r="K246" i="88"/>
  <c r="K247" i="88"/>
  <c r="K248" i="88"/>
  <c r="K249" i="88"/>
  <c r="K250" i="88"/>
  <c r="K251" i="88"/>
  <c r="K252" i="88"/>
  <c r="K253" i="88"/>
  <c r="K254" i="88"/>
  <c r="K255" i="88"/>
  <c r="K256" i="88"/>
  <c r="K257" i="88"/>
  <c r="K258" i="88"/>
  <c r="K259" i="88"/>
  <c r="K260" i="88"/>
  <c r="K261" i="88"/>
  <c r="K262" i="88"/>
  <c r="K263" i="88"/>
  <c r="K264" i="88"/>
  <c r="K265" i="88"/>
  <c r="K266" i="88"/>
  <c r="K267" i="88"/>
  <c r="K268" i="88"/>
  <c r="K269" i="88"/>
  <c r="K270" i="88"/>
  <c r="K271" i="88"/>
  <c r="K272" i="88"/>
  <c r="K273" i="88"/>
  <c r="K274" i="88"/>
  <c r="K275" i="88"/>
  <c r="K276" i="88"/>
  <c r="K277" i="88"/>
  <c r="K278" i="88"/>
  <c r="K279" i="88"/>
  <c r="K280" i="88"/>
  <c r="K281" i="88"/>
  <c r="K282" i="88"/>
  <c r="K283" i="88"/>
  <c r="K284" i="88"/>
  <c r="K285" i="88"/>
  <c r="K286" i="88"/>
  <c r="K287" i="88"/>
  <c r="K288" i="88"/>
  <c r="K289" i="88"/>
  <c r="K290" i="88"/>
  <c r="K291" i="88"/>
  <c r="K292" i="88"/>
  <c r="K293" i="88"/>
  <c r="K294" i="88"/>
  <c r="K295" i="88"/>
  <c r="K296" i="88"/>
  <c r="K297" i="88"/>
  <c r="K298" i="88"/>
  <c r="K299" i="88"/>
  <c r="K300" i="88"/>
  <c r="K301" i="88"/>
  <c r="K302" i="88"/>
  <c r="K303" i="88"/>
  <c r="K304" i="88"/>
  <c r="K305" i="88"/>
  <c r="K306" i="88"/>
  <c r="K307" i="88"/>
  <c r="K308" i="88"/>
  <c r="K309" i="88"/>
  <c r="K310" i="88"/>
  <c r="K311" i="88"/>
  <c r="K312" i="88"/>
  <c r="K313" i="88"/>
  <c r="K314" i="88"/>
  <c r="K315" i="88"/>
  <c r="K316" i="88"/>
  <c r="K317" i="88"/>
  <c r="K318" i="88"/>
  <c r="K319" i="88"/>
  <c r="K320" i="88"/>
  <c r="K321" i="88"/>
  <c r="K322" i="88"/>
  <c r="K323" i="88"/>
  <c r="K324" i="88"/>
  <c r="K325" i="88"/>
  <c r="K326" i="88"/>
  <c r="K327" i="88"/>
  <c r="K328" i="88"/>
  <c r="K329" i="88"/>
  <c r="K330" i="88"/>
  <c r="K331" i="88"/>
  <c r="K332" i="88"/>
  <c r="K333" i="88"/>
  <c r="K334" i="88"/>
  <c r="K335" i="88"/>
  <c r="K336" i="88"/>
  <c r="K337" i="88"/>
  <c r="K338" i="88"/>
  <c r="K339" i="88"/>
  <c r="K340" i="88"/>
  <c r="K341" i="88"/>
  <c r="K342" i="88"/>
  <c r="K343" i="88"/>
  <c r="K344" i="88"/>
  <c r="K345" i="88"/>
  <c r="K346" i="88"/>
  <c r="K347" i="88"/>
  <c r="K348" i="88"/>
  <c r="K349" i="88"/>
  <c r="K350" i="88"/>
  <c r="K351" i="88"/>
  <c r="K352" i="88"/>
  <c r="K353" i="88"/>
  <c r="K354" i="88"/>
  <c r="K355" i="88"/>
  <c r="K356" i="88"/>
  <c r="K357" i="88"/>
  <c r="K358" i="88"/>
  <c r="K359" i="88"/>
  <c r="K360" i="88"/>
  <c r="K361" i="88"/>
  <c r="K362" i="88"/>
  <c r="K363" i="88"/>
  <c r="K364" i="88"/>
  <c r="K365" i="88"/>
  <c r="K366" i="88"/>
  <c r="K367" i="88"/>
  <c r="K368" i="88"/>
  <c r="K369" i="88"/>
  <c r="K370" i="88"/>
  <c r="K371" i="88"/>
  <c r="K372" i="88"/>
  <c r="K373" i="88"/>
  <c r="K374" i="88"/>
  <c r="K375" i="88"/>
  <c r="K376" i="88"/>
  <c r="K377" i="88"/>
  <c r="K378" i="88"/>
  <c r="K379" i="88"/>
  <c r="K380" i="88"/>
  <c r="K381" i="88"/>
  <c r="K382" i="88"/>
  <c r="K383" i="88"/>
  <c r="K384" i="88"/>
  <c r="K385" i="88"/>
  <c r="K386" i="88"/>
  <c r="K387" i="88"/>
  <c r="K388" i="88"/>
  <c r="K389" i="88"/>
  <c r="K390" i="88"/>
  <c r="K391" i="88"/>
  <c r="K392" i="88"/>
  <c r="K393" i="88"/>
  <c r="K394" i="88"/>
  <c r="K395" i="88"/>
  <c r="K396" i="88"/>
  <c r="K397" i="88"/>
  <c r="K398" i="88"/>
  <c r="K399" i="88"/>
  <c r="K400" i="88"/>
  <c r="K401" i="88"/>
  <c r="K402" i="88"/>
  <c r="K403" i="88"/>
  <c r="K404" i="88"/>
  <c r="K405" i="88"/>
  <c r="K406" i="88"/>
  <c r="K407" i="88"/>
  <c r="K408" i="88"/>
  <c r="K409" i="88"/>
  <c r="K410" i="88"/>
  <c r="K411" i="88"/>
  <c r="K412" i="88"/>
  <c r="K413" i="88"/>
  <c r="K414" i="88"/>
  <c r="K415" i="88"/>
  <c r="K416" i="88"/>
  <c r="K417" i="88"/>
  <c r="K418" i="88"/>
  <c r="K419" i="88"/>
  <c r="K420" i="88"/>
  <c r="K421" i="88"/>
  <c r="K422" i="88"/>
  <c r="K423" i="88"/>
  <c r="K424" i="88"/>
  <c r="K425" i="88"/>
  <c r="K426" i="88"/>
  <c r="K427" i="88"/>
  <c r="K428" i="88"/>
  <c r="K429" i="88"/>
  <c r="K430" i="88"/>
  <c r="K431" i="88"/>
  <c r="K1" i="88"/>
  <c r="K2" i="88"/>
  <c r="E10" i="88"/>
  <c r="E9" i="88"/>
  <c r="E8" i="88"/>
  <c r="E7" i="88"/>
  <c r="E6" i="88"/>
  <c r="E5" i="88"/>
  <c r="E4" i="88"/>
  <c r="E3" i="88"/>
  <c r="E2" i="88"/>
  <c r="E1" i="88"/>
  <c r="C54" i="37"/>
  <c r="D54" i="37"/>
  <c r="C53" i="37"/>
  <c r="F3" i="87"/>
  <c r="F4" i="87"/>
  <c r="F5" i="87"/>
  <c r="F6" i="87"/>
  <c r="F7" i="87"/>
  <c r="F8" i="87"/>
  <c r="F9" i="87"/>
  <c r="F10" i="87"/>
  <c r="F11" i="87"/>
  <c r="F12" i="87"/>
  <c r="F13" i="87"/>
  <c r="F14" i="87"/>
  <c r="F15" i="87"/>
  <c r="F16" i="87"/>
  <c r="F17" i="87"/>
  <c r="F2" i="87"/>
  <c r="F1" i="87"/>
  <c r="D53" i="37"/>
  <c r="C52" i="37"/>
  <c r="D52" i="37"/>
  <c r="F3" i="86"/>
  <c r="F2" i="86"/>
  <c r="F1" i="86"/>
  <c r="K3" i="85"/>
  <c r="K4" i="85"/>
  <c r="K5" i="85"/>
  <c r="K6" i="85"/>
  <c r="K7" i="85"/>
  <c r="K8" i="85"/>
  <c r="K9" i="85"/>
  <c r="K10" i="85"/>
  <c r="K11" i="85"/>
  <c r="K12" i="85"/>
  <c r="K13" i="85"/>
  <c r="K14" i="85"/>
  <c r="K15" i="85"/>
  <c r="K16" i="85"/>
  <c r="K17" i="85"/>
  <c r="K18" i="85"/>
  <c r="K19" i="85"/>
  <c r="K20" i="85"/>
  <c r="K21" i="85"/>
  <c r="K22" i="85"/>
  <c r="K23" i="85"/>
  <c r="K24" i="85"/>
  <c r="K25" i="85"/>
  <c r="K26" i="85"/>
  <c r="K27" i="85"/>
  <c r="K28" i="85"/>
  <c r="K29" i="85"/>
  <c r="K2" i="85"/>
  <c r="K1" i="85"/>
  <c r="E10" i="85"/>
  <c r="E9" i="85"/>
  <c r="E8" i="85"/>
  <c r="E7" i="85"/>
  <c r="E6" i="85"/>
  <c r="E5" i="85"/>
  <c r="E4" i="85"/>
  <c r="E3" i="85"/>
  <c r="E2" i="85"/>
  <c r="E1" i="85"/>
  <c r="F12" i="84"/>
  <c r="F11" i="84"/>
  <c r="F10" i="84"/>
  <c r="F9" i="84"/>
  <c r="F8" i="84"/>
  <c r="F7" i="84"/>
  <c r="F6" i="84"/>
  <c r="F5" i="84"/>
  <c r="F4" i="84"/>
  <c r="F3" i="84"/>
  <c r="F2" i="84"/>
  <c r="F1" i="84"/>
  <c r="C48" i="37"/>
  <c r="D48" i="37"/>
  <c r="C47" i="37" l="1"/>
  <c r="C46" i="37"/>
  <c r="C45" i="37"/>
  <c r="C44" i="37"/>
  <c r="C43" i="37"/>
  <c r="C42" i="37"/>
  <c r="C41" i="37"/>
  <c r="D47" i="37"/>
  <c r="D46" i="37"/>
  <c r="D45" i="37"/>
  <c r="D44" i="37"/>
  <c r="D43" i="37"/>
  <c r="D42" i="37"/>
  <c r="D41" i="37"/>
  <c r="L99" i="83"/>
  <c r="L100" i="83"/>
  <c r="L101" i="83"/>
  <c r="L102" i="83"/>
  <c r="L103" i="83"/>
  <c r="L104" i="83"/>
  <c r="L105" i="83"/>
  <c r="L106" i="83"/>
  <c r="L107" i="83"/>
  <c r="L78" i="83"/>
  <c r="L79" i="83"/>
  <c r="L80" i="83"/>
  <c r="L81" i="83"/>
  <c r="L82" i="83"/>
  <c r="L83" i="83"/>
  <c r="L84" i="83"/>
  <c r="L85" i="83"/>
  <c r="L86" i="83"/>
  <c r="L87" i="83"/>
  <c r="L88" i="83"/>
  <c r="L89" i="83"/>
  <c r="L90" i="83"/>
  <c r="L91" i="83"/>
  <c r="L92" i="83"/>
  <c r="L93" i="83"/>
  <c r="L94" i="83"/>
  <c r="L95" i="83"/>
  <c r="L96" i="83"/>
  <c r="L97" i="83"/>
  <c r="L98" i="83"/>
  <c r="L57" i="83"/>
  <c r="L58" i="83"/>
  <c r="L59" i="83"/>
  <c r="L60" i="83"/>
  <c r="L61" i="83"/>
  <c r="L62" i="83"/>
  <c r="L63" i="83"/>
  <c r="L64" i="83"/>
  <c r="L65" i="83"/>
  <c r="L66" i="83"/>
  <c r="L67" i="83"/>
  <c r="L68" i="83"/>
  <c r="L69" i="83"/>
  <c r="L70" i="83"/>
  <c r="L71" i="83"/>
  <c r="L72" i="83"/>
  <c r="L73" i="83"/>
  <c r="L74" i="83"/>
  <c r="L75" i="83"/>
  <c r="L76" i="83"/>
  <c r="L77" i="83"/>
  <c r="L25" i="83"/>
  <c r="L26" i="83"/>
  <c r="L27" i="83"/>
  <c r="L28" i="83"/>
  <c r="L29" i="83"/>
  <c r="L30" i="83"/>
  <c r="L31" i="83"/>
  <c r="L32" i="83"/>
  <c r="L33" i="83"/>
  <c r="L34" i="83"/>
  <c r="L35" i="83"/>
  <c r="L36" i="83"/>
  <c r="L37" i="83"/>
  <c r="L38" i="83"/>
  <c r="L39" i="83"/>
  <c r="L40" i="83"/>
  <c r="L41" i="83"/>
  <c r="L42" i="83"/>
  <c r="L43" i="83"/>
  <c r="L44" i="83"/>
  <c r="L45" i="83"/>
  <c r="L46" i="83"/>
  <c r="L47" i="83"/>
  <c r="L48" i="83"/>
  <c r="L49" i="83"/>
  <c r="L50" i="83"/>
  <c r="L51" i="83"/>
  <c r="L52" i="83"/>
  <c r="L53" i="83"/>
  <c r="L54" i="83"/>
  <c r="L55" i="83"/>
  <c r="L56" i="83"/>
  <c r="L3" i="83"/>
  <c r="L4" i="83"/>
  <c r="L5" i="83"/>
  <c r="L6" i="83"/>
  <c r="L7" i="83"/>
  <c r="L8" i="83"/>
  <c r="L9" i="83"/>
  <c r="L10" i="83"/>
  <c r="L11" i="83"/>
  <c r="L12" i="83"/>
  <c r="L13" i="83"/>
  <c r="L14" i="83"/>
  <c r="L15" i="83"/>
  <c r="L16" i="83"/>
  <c r="L17" i="83"/>
  <c r="L18" i="83"/>
  <c r="L19" i="83"/>
  <c r="L20" i="83"/>
  <c r="L21" i="83"/>
  <c r="L22" i="83"/>
  <c r="L23" i="83"/>
  <c r="L24" i="83"/>
  <c r="L2" i="83"/>
  <c r="L1" i="83"/>
  <c r="E2" i="83"/>
  <c r="E3" i="83"/>
  <c r="E4" i="83"/>
  <c r="E5" i="83"/>
  <c r="E6" i="83"/>
  <c r="E7" i="83"/>
  <c r="E8" i="83"/>
  <c r="E9" i="83"/>
  <c r="E10" i="83"/>
  <c r="E1" i="83"/>
  <c r="F2" i="82"/>
  <c r="F1" i="82"/>
  <c r="F3" i="81"/>
  <c r="F4" i="81"/>
  <c r="F5" i="81"/>
  <c r="F6" i="81"/>
  <c r="F7" i="81"/>
  <c r="F8" i="81"/>
  <c r="F9" i="81"/>
  <c r="F10" i="81"/>
  <c r="F11" i="81"/>
  <c r="F12" i="81"/>
  <c r="F13" i="81"/>
  <c r="F14" i="81"/>
  <c r="F15" i="81"/>
  <c r="F16" i="81"/>
  <c r="F17" i="81"/>
  <c r="F18" i="81"/>
  <c r="F19" i="81"/>
  <c r="F20" i="81"/>
  <c r="F21" i="81"/>
  <c r="F22" i="81"/>
  <c r="F23" i="81"/>
  <c r="F24" i="81"/>
  <c r="F25" i="81"/>
  <c r="F26" i="81"/>
  <c r="F27" i="81"/>
  <c r="F28" i="81"/>
  <c r="F29" i="81"/>
  <c r="F30" i="81"/>
  <c r="F31" i="81"/>
  <c r="F32" i="81"/>
  <c r="F33" i="81"/>
  <c r="F34" i="81"/>
  <c r="F35" i="81"/>
  <c r="F36" i="81"/>
  <c r="F37" i="81"/>
  <c r="F38" i="81"/>
  <c r="F2" i="81"/>
  <c r="F1" i="81"/>
  <c r="F2" i="80"/>
  <c r="F1" i="80"/>
  <c r="F17" i="79"/>
  <c r="F16" i="79"/>
  <c r="F15" i="79"/>
  <c r="F14" i="79"/>
  <c r="F13" i="79"/>
  <c r="F12" i="79"/>
  <c r="F11" i="79"/>
  <c r="F10" i="79"/>
  <c r="F9" i="79"/>
  <c r="F8" i="79"/>
  <c r="F7" i="79"/>
  <c r="F6" i="79"/>
  <c r="F5" i="79"/>
  <c r="F4" i="79"/>
  <c r="F3" i="79"/>
  <c r="F2" i="79"/>
  <c r="F1" i="79"/>
  <c r="F21" i="78"/>
  <c r="F20" i="78"/>
  <c r="F19" i="78"/>
  <c r="F18" i="78"/>
  <c r="F17" i="78"/>
  <c r="F16" i="78"/>
  <c r="F15" i="78"/>
  <c r="F14" i="78"/>
  <c r="F13" i="78"/>
  <c r="F12" i="78"/>
  <c r="F11" i="78"/>
  <c r="F10" i="78"/>
  <c r="F9" i="78"/>
  <c r="F8" i="78"/>
  <c r="F7" i="78"/>
  <c r="F6" i="78"/>
  <c r="F5" i="78"/>
  <c r="F4" i="78"/>
  <c r="F3" i="78"/>
  <c r="F2" i="78"/>
  <c r="F1" i="78"/>
  <c r="F2" i="77"/>
  <c r="F1" i="77"/>
  <c r="C40" i="37" l="1"/>
  <c r="C39" i="37"/>
  <c r="C38" i="37"/>
  <c r="C37" i="37"/>
  <c r="C36" i="37"/>
  <c r="C35" i="37"/>
  <c r="D40" i="37"/>
  <c r="D39" i="37"/>
  <c r="D38" i="37"/>
  <c r="D37" i="37"/>
  <c r="D36" i="37"/>
  <c r="D35" i="37"/>
  <c r="G2" i="76"/>
  <c r="G3" i="76"/>
  <c r="G1" i="76"/>
  <c r="F9" i="75"/>
  <c r="F8" i="75"/>
  <c r="F7" i="75"/>
  <c r="F6" i="75"/>
  <c r="F5" i="75"/>
  <c r="F4" i="75"/>
  <c r="F3" i="75"/>
  <c r="F2" i="75"/>
  <c r="F1" i="75"/>
  <c r="F2" i="74"/>
  <c r="F1" i="74"/>
  <c r="F21" i="73"/>
  <c r="F22" i="73"/>
  <c r="F23" i="73"/>
  <c r="F24" i="73"/>
  <c r="F25" i="73"/>
  <c r="F20" i="73"/>
  <c r="F19" i="73"/>
  <c r="F18" i="73"/>
  <c r="F17" i="73"/>
  <c r="F16" i="73"/>
  <c r="F15" i="73"/>
  <c r="F14" i="73"/>
  <c r="F13" i="73"/>
  <c r="F12" i="73"/>
  <c r="F11" i="73"/>
  <c r="F10" i="73"/>
  <c r="F9" i="73"/>
  <c r="F8" i="73"/>
  <c r="F7" i="73"/>
  <c r="F6" i="73"/>
  <c r="F5" i="73"/>
  <c r="F4" i="73"/>
  <c r="F3" i="73"/>
  <c r="F2" i="73"/>
  <c r="F1" i="73"/>
  <c r="F2" i="72"/>
  <c r="F1" i="72"/>
  <c r="F3" i="71"/>
  <c r="F4" i="71"/>
  <c r="F5" i="71"/>
  <c r="F6" i="71"/>
  <c r="F7" i="71"/>
  <c r="F8" i="71"/>
  <c r="F9" i="71"/>
  <c r="F10" i="71"/>
  <c r="F11" i="71"/>
  <c r="F12" i="71"/>
  <c r="F13" i="71"/>
  <c r="F14" i="71"/>
  <c r="F15" i="71"/>
  <c r="F16" i="71"/>
  <c r="F17" i="71"/>
  <c r="F18" i="71"/>
  <c r="F19" i="71"/>
  <c r="F20" i="71"/>
  <c r="F2" i="71"/>
  <c r="F1" i="71"/>
  <c r="C34" i="37" l="1"/>
  <c r="C33" i="37"/>
  <c r="D34" i="37"/>
  <c r="D33" i="37"/>
  <c r="C32" i="37"/>
  <c r="D32" i="37"/>
  <c r="F2" i="70"/>
  <c r="F1" i="70"/>
  <c r="F17" i="69"/>
  <c r="F16" i="69"/>
  <c r="F15" i="69"/>
  <c r="F14" i="69"/>
  <c r="F13" i="69"/>
  <c r="F12" i="69"/>
  <c r="F11" i="69"/>
  <c r="F10" i="69"/>
  <c r="F9" i="69"/>
  <c r="F8" i="69"/>
  <c r="F7" i="69"/>
  <c r="F6" i="69"/>
  <c r="F5" i="69"/>
  <c r="F4" i="69"/>
  <c r="F3" i="69"/>
  <c r="F2" i="69"/>
  <c r="F1" i="69"/>
  <c r="F18" i="68"/>
  <c r="F19" i="68"/>
  <c r="F2" i="68"/>
  <c r="F3" i="68"/>
  <c r="F4" i="68"/>
  <c r="F5" i="68"/>
  <c r="F6" i="68"/>
  <c r="F7" i="68"/>
  <c r="F8" i="68"/>
  <c r="F9" i="68"/>
  <c r="F10" i="68"/>
  <c r="F11" i="68"/>
  <c r="F12" i="68"/>
  <c r="F13" i="68"/>
  <c r="F14" i="68"/>
  <c r="F15" i="68"/>
  <c r="F16" i="68"/>
  <c r="F17" i="68"/>
  <c r="F1" i="68"/>
  <c r="C31" i="37"/>
  <c r="D31" i="37"/>
  <c r="G3" i="67"/>
  <c r="G4" i="67"/>
  <c r="G5" i="67"/>
  <c r="G6" i="67"/>
  <c r="G7" i="67"/>
  <c r="G8" i="67"/>
  <c r="G9" i="67"/>
  <c r="G10" i="67"/>
  <c r="G11" i="67"/>
  <c r="G12" i="67"/>
  <c r="G13" i="67"/>
  <c r="G14" i="67"/>
  <c r="G15" i="67"/>
  <c r="G16" i="67"/>
  <c r="G17" i="67"/>
  <c r="G2" i="67"/>
  <c r="G1" i="67"/>
  <c r="C30" i="37"/>
  <c r="C29" i="37"/>
  <c r="D30" i="37"/>
  <c r="D29" i="37"/>
  <c r="I2" i="66"/>
  <c r="I1" i="66"/>
  <c r="F16" i="65"/>
  <c r="F15" i="65"/>
  <c r="F14" i="65"/>
  <c r="F13" i="65"/>
  <c r="F12" i="65"/>
  <c r="F11" i="65"/>
  <c r="F10" i="65"/>
  <c r="F9" i="65"/>
  <c r="F8" i="65"/>
  <c r="F7" i="65"/>
  <c r="F6" i="65"/>
  <c r="F5" i="65"/>
  <c r="F4" i="65"/>
  <c r="F3" i="65"/>
  <c r="F2" i="65"/>
  <c r="F1" i="65"/>
  <c r="C28" i="37" l="1"/>
  <c r="C27" i="37"/>
  <c r="C26" i="37"/>
  <c r="C25" i="37"/>
  <c r="C24" i="37"/>
  <c r="C23" i="37"/>
  <c r="C22" i="37"/>
  <c r="C17" i="37"/>
  <c r="C21" i="37"/>
  <c r="C20" i="37"/>
  <c r="C19" i="37"/>
  <c r="C18" i="37"/>
  <c r="C16" i="37"/>
  <c r="C15" i="37"/>
  <c r="C11" i="37"/>
  <c r="C10" i="37"/>
  <c r="C9" i="37"/>
  <c r="C8" i="37"/>
  <c r="C14" i="37"/>
  <c r="C13" i="37"/>
  <c r="C12" i="37"/>
  <c r="D28" i="37"/>
  <c r="D27" i="37"/>
  <c r="D26" i="37"/>
  <c r="D25" i="37"/>
  <c r="D24" i="37"/>
  <c r="D23" i="37"/>
  <c r="D5" i="37"/>
  <c r="D6" i="37"/>
  <c r="D7" i="37"/>
  <c r="D8" i="37"/>
  <c r="D9" i="37"/>
  <c r="D10" i="37"/>
  <c r="D11" i="37"/>
  <c r="D12" i="37"/>
  <c r="D13" i="37"/>
  <c r="D14" i="37"/>
  <c r="D15" i="37"/>
  <c r="D16" i="37"/>
  <c r="D17" i="37"/>
  <c r="D18" i="37"/>
  <c r="D19" i="37"/>
  <c r="D20" i="37"/>
  <c r="D21" i="37"/>
  <c r="D22" i="37"/>
  <c r="D4" i="37"/>
  <c r="F2" i="64"/>
  <c r="F1" i="64"/>
  <c r="F3" i="63"/>
  <c r="F4" i="63"/>
  <c r="F5" i="63"/>
  <c r="F6" i="63"/>
  <c r="F7" i="63"/>
  <c r="F8" i="63"/>
  <c r="F9" i="63"/>
  <c r="F10" i="63"/>
  <c r="F11" i="63"/>
  <c r="F12" i="63"/>
  <c r="F13" i="63"/>
  <c r="F14" i="63"/>
  <c r="F15" i="63"/>
  <c r="F16" i="63"/>
  <c r="F17" i="63"/>
  <c r="F18" i="63"/>
  <c r="F19" i="63"/>
  <c r="F20" i="63"/>
  <c r="F21" i="63"/>
  <c r="F22" i="63"/>
  <c r="F23" i="63"/>
  <c r="F24" i="63"/>
  <c r="F25" i="63"/>
  <c r="F26" i="63"/>
  <c r="F27" i="63"/>
  <c r="F28" i="63"/>
  <c r="F2" i="63"/>
  <c r="F1" i="63"/>
  <c r="F10" i="62"/>
  <c r="F9" i="62"/>
  <c r="F8" i="62"/>
  <c r="F7" i="62"/>
  <c r="F6" i="62"/>
  <c r="F5" i="62"/>
  <c r="F4" i="62"/>
  <c r="F3" i="62"/>
  <c r="F2" i="62"/>
  <c r="F1" i="62"/>
  <c r="F19" i="61"/>
  <c r="F20" i="61"/>
  <c r="F21" i="61"/>
  <c r="F22" i="61"/>
  <c r="F23" i="61"/>
  <c r="F24" i="61"/>
  <c r="F25" i="61"/>
  <c r="F18" i="61"/>
  <c r="F17" i="61"/>
  <c r="F16" i="61"/>
  <c r="F15" i="61"/>
  <c r="F14" i="61"/>
  <c r="F13" i="61"/>
  <c r="F12" i="61"/>
  <c r="F11" i="61"/>
  <c r="F10" i="61"/>
  <c r="F9" i="61"/>
  <c r="F8" i="61"/>
  <c r="F7" i="61"/>
  <c r="F6" i="61"/>
  <c r="F5" i="61"/>
  <c r="F4" i="61"/>
  <c r="F3" i="61"/>
  <c r="F2" i="61"/>
  <c r="F1" i="61"/>
  <c r="F16" i="60" l="1"/>
  <c r="F17" i="60"/>
  <c r="F18" i="60"/>
  <c r="F15" i="60"/>
  <c r="F14" i="60"/>
  <c r="F13" i="60"/>
  <c r="F12" i="60"/>
  <c r="F11" i="60"/>
  <c r="F10" i="60"/>
  <c r="F9" i="60"/>
  <c r="F8" i="60"/>
  <c r="F7" i="60"/>
  <c r="F6" i="60"/>
  <c r="F5" i="60"/>
  <c r="F4" i="60"/>
  <c r="F3" i="60"/>
  <c r="F2" i="60"/>
  <c r="F1" i="60"/>
  <c r="F15" i="59"/>
  <c r="F14" i="59"/>
  <c r="F13" i="59"/>
  <c r="F12" i="59"/>
  <c r="F11" i="59"/>
  <c r="F10" i="59"/>
  <c r="F9" i="59"/>
  <c r="F8" i="59"/>
  <c r="F7" i="59"/>
  <c r="F6" i="59"/>
  <c r="F5" i="59"/>
  <c r="F4" i="59"/>
  <c r="F3" i="59"/>
  <c r="F2" i="59"/>
  <c r="F1" i="59"/>
  <c r="F2" i="58"/>
  <c r="F3" i="58"/>
  <c r="F4" i="58"/>
  <c r="F5" i="58"/>
  <c r="F6" i="58"/>
  <c r="F7" i="58"/>
  <c r="F8" i="58"/>
  <c r="F9" i="58"/>
  <c r="F10" i="58"/>
  <c r="F11" i="58"/>
  <c r="F12" i="58"/>
  <c r="F13" i="58"/>
  <c r="F14" i="58"/>
  <c r="F15" i="58"/>
  <c r="F16" i="58"/>
  <c r="F1" i="58"/>
  <c r="G2" i="57"/>
  <c r="G3" i="57"/>
  <c r="G1" i="57"/>
  <c r="I2" i="56" l="1"/>
  <c r="I3" i="56"/>
  <c r="I4" i="56"/>
  <c r="I5" i="56"/>
  <c r="I6" i="56"/>
  <c r="I7" i="56"/>
  <c r="I8" i="56"/>
  <c r="I9" i="56"/>
  <c r="I10" i="56"/>
  <c r="I11" i="56"/>
  <c r="I12" i="56"/>
  <c r="I13" i="56"/>
  <c r="I14" i="56"/>
  <c r="I15" i="56"/>
  <c r="I16" i="56"/>
  <c r="I17" i="56"/>
  <c r="I18" i="56"/>
  <c r="I19" i="56"/>
  <c r="I20" i="56"/>
  <c r="I21" i="56"/>
  <c r="I22" i="56"/>
  <c r="I23" i="56"/>
  <c r="I24" i="56"/>
  <c r="I25" i="56"/>
  <c r="I26" i="56"/>
  <c r="I27" i="56"/>
  <c r="I28" i="56"/>
  <c r="I29" i="56"/>
  <c r="I30" i="56"/>
  <c r="I31" i="56"/>
  <c r="I32" i="56"/>
  <c r="I33" i="56"/>
  <c r="I34" i="56"/>
  <c r="I35" i="56"/>
  <c r="I36" i="56"/>
  <c r="I37" i="56"/>
  <c r="I38" i="56"/>
  <c r="I39" i="56"/>
  <c r="I40" i="56"/>
  <c r="I41" i="56"/>
  <c r="I42" i="56"/>
  <c r="I43" i="56"/>
  <c r="I44" i="56"/>
  <c r="I45" i="56"/>
  <c r="I46" i="56"/>
  <c r="I47" i="56"/>
  <c r="I48" i="56"/>
  <c r="I49" i="56"/>
  <c r="I50" i="56"/>
  <c r="I51" i="56"/>
  <c r="I52" i="56"/>
  <c r="I1" i="56"/>
  <c r="F16" i="55"/>
  <c r="F15" i="55"/>
  <c r="F14" i="55"/>
  <c r="F13" i="55"/>
  <c r="F12" i="55"/>
  <c r="F11" i="55"/>
  <c r="F10" i="55"/>
  <c r="F9" i="55"/>
  <c r="F8" i="55"/>
  <c r="F7" i="55"/>
  <c r="F6" i="55"/>
  <c r="F5" i="55"/>
  <c r="F4" i="55"/>
  <c r="F3" i="55"/>
  <c r="F2" i="55"/>
  <c r="F1" i="55"/>
  <c r="F4" i="54"/>
  <c r="F5" i="54"/>
  <c r="F6" i="54"/>
  <c r="F7" i="54"/>
  <c r="F8" i="54"/>
  <c r="F9" i="54"/>
  <c r="F10" i="54"/>
  <c r="F11" i="54"/>
  <c r="F12" i="54"/>
  <c r="F13" i="54"/>
  <c r="F14" i="54"/>
  <c r="F15" i="54"/>
  <c r="F16" i="54"/>
  <c r="F17" i="54"/>
  <c r="F18" i="54"/>
  <c r="F19" i="54"/>
  <c r="F20" i="54"/>
  <c r="F21" i="54"/>
  <c r="F22" i="54"/>
  <c r="F23" i="54"/>
  <c r="F24" i="54"/>
  <c r="F25" i="54"/>
  <c r="F26" i="54"/>
  <c r="F27" i="54"/>
  <c r="F28" i="54"/>
  <c r="F29" i="54"/>
  <c r="F30" i="54"/>
  <c r="F31" i="54"/>
  <c r="F32" i="54"/>
  <c r="F33" i="54"/>
  <c r="F3" i="54"/>
  <c r="F2" i="54"/>
  <c r="F1" i="54"/>
  <c r="F3" i="53"/>
  <c r="F2" i="53"/>
  <c r="F1" i="53"/>
  <c r="F3" i="52" l="1"/>
  <c r="F2" i="52"/>
  <c r="F1" i="52"/>
  <c r="F2" i="51"/>
  <c r="F3" i="51"/>
  <c r="F4" i="51"/>
  <c r="F5" i="51"/>
  <c r="F6" i="51"/>
  <c r="F7" i="51"/>
  <c r="F8" i="51"/>
  <c r="F1" i="51"/>
  <c r="F2" i="50"/>
  <c r="F1" i="50"/>
  <c r="S23" i="49" l="1"/>
  <c r="S39" i="49"/>
  <c r="Q16" i="49"/>
  <c r="S16" i="49" s="1"/>
  <c r="Q17" i="49"/>
  <c r="S17" i="49" s="1"/>
  <c r="L17" i="49"/>
  <c r="Q3" i="49"/>
  <c r="S3" i="49" s="1"/>
  <c r="Q4" i="49"/>
  <c r="S4" i="49" s="1"/>
  <c r="Q5" i="49"/>
  <c r="S5" i="49" s="1"/>
  <c r="Q6" i="49"/>
  <c r="S6" i="49" s="1"/>
  <c r="Q7" i="49"/>
  <c r="S7" i="49" s="1"/>
  <c r="Q8" i="49"/>
  <c r="S8" i="49" s="1"/>
  <c r="Q9" i="49"/>
  <c r="S9" i="49" s="1"/>
  <c r="Q10" i="49"/>
  <c r="S10" i="49" s="1"/>
  <c r="Q11" i="49"/>
  <c r="S11" i="49" s="1"/>
  <c r="Q12" i="49"/>
  <c r="S12" i="49" s="1"/>
  <c r="Q13" i="49"/>
  <c r="S13" i="49" s="1"/>
  <c r="Q14" i="49"/>
  <c r="S14" i="49" s="1"/>
  <c r="Q15" i="49"/>
  <c r="S15" i="49" s="1"/>
  <c r="Q18" i="49"/>
  <c r="S18" i="49" s="1"/>
  <c r="Q19" i="49"/>
  <c r="S19" i="49" s="1"/>
  <c r="Q20" i="49"/>
  <c r="S20" i="49" s="1"/>
  <c r="Q21" i="49"/>
  <c r="S21" i="49" s="1"/>
  <c r="Q22" i="49"/>
  <c r="S22" i="49" s="1"/>
  <c r="Q23" i="49"/>
  <c r="Q24" i="49"/>
  <c r="S24" i="49" s="1"/>
  <c r="Q25" i="49"/>
  <c r="S25" i="49" s="1"/>
  <c r="Q26" i="49"/>
  <c r="S26" i="49" s="1"/>
  <c r="Q27" i="49"/>
  <c r="S27" i="49" s="1"/>
  <c r="Q28" i="49"/>
  <c r="S28" i="49" s="1"/>
  <c r="Q29" i="49"/>
  <c r="S29" i="49" s="1"/>
  <c r="Q30" i="49"/>
  <c r="S30" i="49" s="1"/>
  <c r="Q31" i="49"/>
  <c r="S31" i="49" s="1"/>
  <c r="Q32" i="49"/>
  <c r="S32" i="49" s="1"/>
  <c r="Q33" i="49"/>
  <c r="S33" i="49" s="1"/>
  <c r="Q34" i="49"/>
  <c r="S34" i="49" s="1"/>
  <c r="Q35" i="49"/>
  <c r="S35" i="49" s="1"/>
  <c r="Q36" i="49"/>
  <c r="S36" i="49" s="1"/>
  <c r="Q37" i="49"/>
  <c r="S37" i="49" s="1"/>
  <c r="Q38" i="49"/>
  <c r="S38" i="49" s="1"/>
  <c r="Q39" i="49"/>
  <c r="Q2" i="49"/>
  <c r="S2" i="49" s="1"/>
  <c r="S1" i="49"/>
  <c r="N33" i="49"/>
  <c r="N4" i="49"/>
  <c r="N9" i="49"/>
  <c r="N17" i="49"/>
  <c r="L3" i="49"/>
  <c r="N3" i="49" s="1"/>
  <c r="L4" i="49"/>
  <c r="L5" i="49"/>
  <c r="N5" i="49" s="1"/>
  <c r="L6" i="49"/>
  <c r="N6" i="49" s="1"/>
  <c r="L7" i="49"/>
  <c r="N7" i="49" s="1"/>
  <c r="L8" i="49"/>
  <c r="N8" i="49" s="1"/>
  <c r="L9" i="49"/>
  <c r="L10" i="49"/>
  <c r="N10" i="49" s="1"/>
  <c r="L11" i="49"/>
  <c r="N11" i="49" s="1"/>
  <c r="L12" i="49"/>
  <c r="N12" i="49" s="1"/>
  <c r="L13" i="49"/>
  <c r="N13" i="49" s="1"/>
  <c r="L14" i="49"/>
  <c r="N14" i="49" s="1"/>
  <c r="L15" i="49"/>
  <c r="N15" i="49" s="1"/>
  <c r="L16" i="49"/>
  <c r="N16" i="49" s="1"/>
  <c r="L18" i="49"/>
  <c r="N18" i="49" s="1"/>
  <c r="L19" i="49"/>
  <c r="N19" i="49" s="1"/>
  <c r="L20" i="49"/>
  <c r="N20" i="49" s="1"/>
  <c r="L21" i="49"/>
  <c r="N21" i="49" s="1"/>
  <c r="L22" i="49"/>
  <c r="N22" i="49" s="1"/>
  <c r="L23" i="49"/>
  <c r="N23" i="49" s="1"/>
  <c r="L24" i="49"/>
  <c r="N24" i="49" s="1"/>
  <c r="L25" i="49"/>
  <c r="N25" i="49" s="1"/>
  <c r="L26" i="49"/>
  <c r="N26" i="49" s="1"/>
  <c r="L27" i="49"/>
  <c r="N27" i="49" s="1"/>
  <c r="L28" i="49"/>
  <c r="N28" i="49" s="1"/>
  <c r="L29" i="49"/>
  <c r="N29" i="49" s="1"/>
  <c r="L30" i="49"/>
  <c r="N30" i="49" s="1"/>
  <c r="L31" i="49"/>
  <c r="N31" i="49" s="1"/>
  <c r="L32" i="49"/>
  <c r="N32" i="49" s="1"/>
  <c r="L33" i="49"/>
  <c r="L34" i="49"/>
  <c r="N34" i="49" s="1"/>
  <c r="L35" i="49"/>
  <c r="N35" i="49" s="1"/>
  <c r="L36" i="49"/>
  <c r="N36" i="49" s="1"/>
  <c r="L37" i="49"/>
  <c r="N37" i="49" s="1"/>
  <c r="L38" i="49"/>
  <c r="N38" i="49" s="1"/>
  <c r="L39" i="49"/>
  <c r="N39" i="49" s="1"/>
  <c r="L40" i="49"/>
  <c r="N40" i="49" s="1"/>
  <c r="L2" i="49"/>
  <c r="N2" i="49" s="1"/>
  <c r="N1" i="49"/>
  <c r="I3" i="49"/>
  <c r="I4" i="49"/>
  <c r="I5" i="49"/>
  <c r="I6" i="49"/>
  <c r="I7" i="49"/>
  <c r="I8" i="49"/>
  <c r="I9" i="49"/>
  <c r="I10" i="49"/>
  <c r="I11" i="49"/>
  <c r="I12" i="49"/>
  <c r="I13" i="49"/>
  <c r="I14" i="49"/>
  <c r="I15" i="49"/>
  <c r="I16" i="49"/>
  <c r="I17" i="49"/>
  <c r="I18" i="49"/>
  <c r="I19" i="49"/>
  <c r="I20" i="49"/>
  <c r="I21" i="49"/>
  <c r="I22" i="49"/>
  <c r="I23" i="49"/>
  <c r="I24" i="49"/>
  <c r="I25" i="49"/>
  <c r="I26" i="49"/>
  <c r="I27" i="49"/>
  <c r="I28" i="49"/>
  <c r="I29" i="49"/>
  <c r="I30" i="49"/>
  <c r="I31" i="49"/>
  <c r="I32" i="49"/>
  <c r="I33" i="49"/>
  <c r="I34" i="49"/>
  <c r="I35" i="49"/>
  <c r="I36" i="49"/>
  <c r="I37" i="49"/>
  <c r="I38" i="49"/>
  <c r="I39" i="49"/>
  <c r="I2" i="49"/>
  <c r="I1" i="49"/>
  <c r="F2" i="48" l="1"/>
  <c r="F1" i="48"/>
  <c r="G2" i="47"/>
  <c r="G3" i="47"/>
  <c r="G4" i="47"/>
  <c r="G5" i="47"/>
  <c r="G6" i="47"/>
  <c r="G7" i="47"/>
  <c r="G8" i="47"/>
  <c r="G9" i="47"/>
  <c r="G10" i="47"/>
  <c r="G11" i="47"/>
  <c r="G12" i="47"/>
  <c r="G13" i="47"/>
  <c r="G14" i="47"/>
  <c r="G15" i="47"/>
  <c r="G16" i="47"/>
  <c r="G17" i="47"/>
  <c r="G18" i="47"/>
  <c r="G1" i="47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G63" i="2"/>
  <c r="G59" i="2"/>
  <c r="G38" i="2"/>
  <c r="G36" i="2"/>
  <c r="G35" i="2"/>
  <c r="G32" i="2"/>
  <c r="G25" i="2"/>
  <c r="G22" i="2"/>
  <c r="G20" i="2"/>
  <c r="G13" i="2"/>
  <c r="G12" i="2"/>
  <c r="G5" i="2"/>
  <c r="G4" i="2"/>
  <c r="D4" i="2"/>
  <c r="D3" i="2"/>
  <c r="D2" i="2"/>
  <c r="Q4" i="2"/>
  <c r="Q3" i="2"/>
  <c r="Q2" i="2"/>
  <c r="Q1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2" i="2"/>
  <c r="M1" i="2"/>
  <c r="P2" i="44"/>
  <c r="P3" i="44"/>
  <c r="P4" i="44"/>
  <c r="P5" i="44"/>
  <c r="P6" i="44"/>
  <c r="P7" i="44"/>
  <c r="P8" i="44"/>
  <c r="P9" i="44"/>
  <c r="P10" i="44"/>
  <c r="P11" i="44"/>
  <c r="P12" i="44"/>
  <c r="P13" i="44"/>
  <c r="P14" i="44"/>
  <c r="P15" i="44"/>
  <c r="P16" i="44"/>
  <c r="P17" i="44"/>
  <c r="P18" i="44"/>
  <c r="P19" i="44"/>
  <c r="P20" i="44"/>
  <c r="K2" i="44"/>
  <c r="K3" i="44"/>
  <c r="K4" i="44"/>
  <c r="K5" i="44"/>
  <c r="K6" i="44"/>
  <c r="K7" i="44"/>
  <c r="K8" i="44"/>
  <c r="K9" i="44"/>
  <c r="K10" i="44"/>
  <c r="K11" i="44"/>
  <c r="K12" i="44"/>
  <c r="K13" i="44"/>
  <c r="K14" i="44"/>
  <c r="K15" i="44"/>
  <c r="K16" i="44"/>
  <c r="K17" i="44"/>
  <c r="K18" i="44"/>
  <c r="P1" i="44"/>
  <c r="K1" i="44"/>
  <c r="H1" i="2" l="1"/>
  <c r="F2" i="3" l="1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1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Greg Beam</author>
  </authors>
  <commentList>
    <comment ref="E2" authorId="0" shapeId="0" xr:uid="{6EEF5F0E-CCC7-44B2-BD16-DCC83A7DA245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Ust’-Ordynsky Autonomous Okrug - for contacts made before 2008-01-01</t>
        </r>
      </text>
    </comment>
    <comment ref="E3" authorId="0" shapeId="0" xr:uid="{2CEB836F-4127-4DBF-A8AD-9F744F237332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Aginsky Buryatsky Autonomous Okrug - for contacts made before 2008-03-01</t>
        </r>
      </text>
    </comment>
    <comment ref="E6" authorId="0" shapeId="0" xr:uid="{376C9A9E-FB62-4FF6-BBED-D15810A98E0D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Perm` (Permskaya oblast) - for contacts made on or after 2005-12-01</t>
        </r>
      </text>
    </comment>
    <comment ref="E7" authorId="0" shapeId="0" xr:uid="{CCBF4859-95C0-4A31-82A7-2F60043865A3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Permskaya Kraj - for contacts made before 2005-12-01</t>
        </r>
      </text>
    </comment>
    <comment ref="E8" authorId="0" shapeId="0" xr:uid="{ED5CF4EC-A375-4D28-A7FF-C47EBCE7D3D9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Komi-Permyatsky Autonomous Okrug - for contacts made before 2005-12-01</t>
        </r>
      </text>
    </comment>
    <comment ref="M16" authorId="0" shapeId="0" xr:uid="{F01A5908-9DBA-421C-A83D-41E16096CE60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S=16</t>
        </r>
      </text>
    </comment>
    <comment ref="M17" authorId="0" shapeId="0" xr:uid="{267B095F-EA59-49F5-81F1-15922F91E496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T=17</t>
        </r>
      </text>
    </comment>
    <comment ref="E23" authorId="0" shapeId="0" xr:uid="{DA6C1178-8C78-480D-902B-89BD2441EFE2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Taymyr Autonomous Okrug - for contacts made before 2007-01-01</t>
        </r>
      </text>
    </comment>
    <comment ref="E27" authorId="0" shapeId="0" xr:uid="{9BBFD81D-E332-413B-9BCD-E43BD3DF39E4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Evenkiysky Autonomous Okrug - for contacts made before 2007-01-01</t>
        </r>
      </text>
    </comment>
    <comment ref="E35" authorId="0" shapeId="0" xr:uid="{49DE4F1D-7E90-435D-9BB4-6D11FEDCCA1C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Zabaykalsky Kraj - referred to as Chita (Chitinskaya oblast) before 2008-03-01</t>
        </r>
      </text>
    </comment>
    <comment ref="E37" authorId="0" shapeId="0" xr:uid="{34F4254E-4A5F-495D-8B57-3724204BC732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Koryaksky Autonomous Okrug - for contacts made before 2007-01-01</t>
        </r>
      </text>
    </comment>
  </commentList>
</comments>
</file>

<file path=xl/sharedStrings.xml><?xml version="1.0" encoding="utf-8"?>
<sst xmlns="http://schemas.openxmlformats.org/spreadsheetml/2006/main" count="5921" uniqueCount="4034">
  <si>
    <t>t</t>
  </si>
  <si>
    <t>None (the contacted station is known to not be within a DXCC entity)</t>
  </si>
  <si>
    <t>CANADA</t>
  </si>
  <si>
    <t>ABU AIL IS.</t>
  </si>
  <si>
    <t>AFGHANISTAN</t>
  </si>
  <si>
    <t>AGALEGA &amp; ST. BRANDON IS.</t>
  </si>
  <si>
    <t>ALAND IS.</t>
  </si>
  <si>
    <t>ALASKA</t>
  </si>
  <si>
    <t>ALBANIA</t>
  </si>
  <si>
    <t>ALDABRA</t>
  </si>
  <si>
    <t>AMSTERDAM &amp; ST. PAUL IS.</t>
  </si>
  <si>
    <t>ANDAMAN &amp; NICOBAR IS.</t>
  </si>
  <si>
    <t>ANGUILLA</t>
  </si>
  <si>
    <t>ANTARCTICA</t>
  </si>
  <si>
    <t>ARMENIA</t>
  </si>
  <si>
    <t>ASIATIC RUSSIA</t>
  </si>
  <si>
    <t>NEW ZEALAND SUBANTARCTIC ISLANDS</t>
  </si>
  <si>
    <t>AVES I.</t>
  </si>
  <si>
    <t>AZERBAIJAN</t>
  </si>
  <si>
    <t>BAJO NUEVO</t>
  </si>
  <si>
    <t>BAKER &amp; HOWLAND IS.</t>
  </si>
  <si>
    <t>BALEARIC IS.</t>
  </si>
  <si>
    <t>PALAU</t>
  </si>
  <si>
    <t>BLENHEIM REEF</t>
  </si>
  <si>
    <t>BOUVET</t>
  </si>
  <si>
    <t>BRITISH NORTH BORNEO</t>
  </si>
  <si>
    <t>BRITISH SOMALILAND</t>
  </si>
  <si>
    <t>BELARUS</t>
  </si>
  <si>
    <t>CANAL ZONE</t>
  </si>
  <si>
    <t>CANARY IS.</t>
  </si>
  <si>
    <t>CELEBE &amp; MOLUCCA IS.</t>
  </si>
  <si>
    <t>C. KIRIBATI (BRITISH PHOENIX IS.)</t>
  </si>
  <si>
    <t>CEUTA &amp; MELILLA</t>
  </si>
  <si>
    <t>CHAGOS IS.</t>
  </si>
  <si>
    <t>CHATHAM IS.</t>
  </si>
  <si>
    <t>CHRISTMAS I.</t>
  </si>
  <si>
    <t>CLIPPERTON I.</t>
  </si>
  <si>
    <t>COCOS I.</t>
  </si>
  <si>
    <t>COCOS (KEELING) IS.</t>
  </si>
  <si>
    <t>COMOROS</t>
  </si>
  <si>
    <t>CRETE</t>
  </si>
  <si>
    <t>CROZET I.</t>
  </si>
  <si>
    <t>DAMAO DIU</t>
  </si>
  <si>
    <t>DESECHEO I.</t>
  </si>
  <si>
    <t>DESROCHES</t>
  </si>
  <si>
    <t>DODECANESE</t>
  </si>
  <si>
    <t>EAST MALAYSIA</t>
  </si>
  <si>
    <t>EASTER I.</t>
  </si>
  <si>
    <t>E. KIRIBATI (LINE IS.)</t>
  </si>
  <si>
    <t>EQUATORIAL GUINEA</t>
  </si>
  <si>
    <t>MEXICO</t>
  </si>
  <si>
    <t>ERITREA</t>
  </si>
  <si>
    <t>ESTONIA</t>
  </si>
  <si>
    <t>ETHIOPIA</t>
  </si>
  <si>
    <t>EUROPEAN RUSSIA</t>
  </si>
  <si>
    <t>FARQUHAR</t>
  </si>
  <si>
    <t>FERNANDO DE NORONHA</t>
  </si>
  <si>
    <t>FRENCH EQUATORIAL AFRICA</t>
  </si>
  <si>
    <t>FRENCH INDO-CHINA</t>
  </si>
  <si>
    <t>FRENCH WEST AFRICA</t>
  </si>
  <si>
    <t>BAHAMAS</t>
  </si>
  <si>
    <t>FRANZ JOSEF LAND</t>
  </si>
  <si>
    <t>BARBADOS</t>
  </si>
  <si>
    <t>FRENCH GUIANA</t>
  </si>
  <si>
    <t>BERMUDA</t>
  </si>
  <si>
    <t>BRITISH VIRGIN IS.</t>
  </si>
  <si>
    <t>BELIZE</t>
  </si>
  <si>
    <t>FRENCH INDIA</t>
  </si>
  <si>
    <t>KUWAIT/SAUDI ARABIA NEUTRAL ZONE</t>
  </si>
  <si>
    <t>CAYMAN IS.</t>
  </si>
  <si>
    <t>CUBA</t>
  </si>
  <si>
    <t>GALAPAGOS IS.</t>
  </si>
  <si>
    <t>DOMINICAN REPUBLIC</t>
  </si>
  <si>
    <t>EL SALVADOR</t>
  </si>
  <si>
    <t>GEORGIA</t>
  </si>
  <si>
    <t>GUATEMALA</t>
  </si>
  <si>
    <t>GRENADA</t>
  </si>
  <si>
    <t>HAITI</t>
  </si>
  <si>
    <t>GUADELOUPE</t>
  </si>
  <si>
    <t>HONDURAS</t>
  </si>
  <si>
    <t>GERMANY</t>
  </si>
  <si>
    <t>JAMAICA</t>
  </si>
  <si>
    <t>MARTINIQUE</t>
  </si>
  <si>
    <t>BONAIRE CURACAO</t>
  </si>
  <si>
    <t>NICARAGUA</t>
  </si>
  <si>
    <t>PANAMA</t>
  </si>
  <si>
    <t>TURKS &amp; CAICOS IS.</t>
  </si>
  <si>
    <t>TRINIDAD &amp; TOBAGO</t>
  </si>
  <si>
    <t>ARUBA</t>
  </si>
  <si>
    <t>GEYSER REEF</t>
  </si>
  <si>
    <t>ANTIGUA &amp; BARBUDA</t>
  </si>
  <si>
    <t>DOMINICA</t>
  </si>
  <si>
    <t>MONTSERRAT</t>
  </si>
  <si>
    <t>ST. LUCIA</t>
  </si>
  <si>
    <t>ST. VINCENT</t>
  </si>
  <si>
    <t>GLORIOSO IS.</t>
  </si>
  <si>
    <t>ARGENTINA</t>
  </si>
  <si>
    <t>GOA</t>
  </si>
  <si>
    <t>GOLD COAST, TOGOLAND</t>
  </si>
  <si>
    <t>GUAM</t>
  </si>
  <si>
    <t>BOLIVIA</t>
  </si>
  <si>
    <t>GUANTANAMO BAY</t>
  </si>
  <si>
    <t>GUERNSEY</t>
  </si>
  <si>
    <t>GUINEA</t>
  </si>
  <si>
    <t>BRAZIL</t>
  </si>
  <si>
    <t>GUINEA-BISSAU</t>
  </si>
  <si>
    <t>HAWAII</t>
  </si>
  <si>
    <t>HEARD I.</t>
  </si>
  <si>
    <t>CHILE</t>
  </si>
  <si>
    <t>IFNI</t>
  </si>
  <si>
    <t>ISLE OF MAN</t>
  </si>
  <si>
    <t>ITALIAN SOMALILAND</t>
  </si>
  <si>
    <t>COLOMBIA</t>
  </si>
  <si>
    <t>ITU HQ</t>
  </si>
  <si>
    <t>JAN MAYEN</t>
  </si>
  <si>
    <t>JAVA</t>
  </si>
  <si>
    <t>ECUADOR</t>
  </si>
  <si>
    <t>JERSEY</t>
  </si>
  <si>
    <t>JOHNSTON I.</t>
  </si>
  <si>
    <t>JUAN DE NOVA, EUROPA</t>
  </si>
  <si>
    <t>JUAN FERNANDEZ IS.</t>
  </si>
  <si>
    <t>KALININGRAD</t>
  </si>
  <si>
    <t>KAMARAN IS.</t>
  </si>
  <si>
    <t>KARELO-FINNISH REPUBLIC</t>
  </si>
  <si>
    <t>GUYANA</t>
  </si>
  <si>
    <t>KAZAKHSTAN</t>
  </si>
  <si>
    <t>KERGUELEN IS.</t>
  </si>
  <si>
    <t>PARAGUAY</t>
  </si>
  <si>
    <t>KERMADEC IS.</t>
  </si>
  <si>
    <t>KINGMAN REEF</t>
  </si>
  <si>
    <t>KYRGYZSTAN</t>
  </si>
  <si>
    <t>PERU</t>
  </si>
  <si>
    <t>REPUBLIC OF KOREA</t>
  </si>
  <si>
    <t>KURE I.</t>
  </si>
  <si>
    <t>KURIA MURIA I.</t>
  </si>
  <si>
    <t>SURINAME</t>
  </si>
  <si>
    <t>FALKLAND IS.</t>
  </si>
  <si>
    <t>LAKSHADWEEP IS.</t>
  </si>
  <si>
    <t>LAOS</t>
  </si>
  <si>
    <t>URUGUAY</t>
  </si>
  <si>
    <t>LATVIA</t>
  </si>
  <si>
    <t>LITHUANIA</t>
  </si>
  <si>
    <t>LORD HOWE I.</t>
  </si>
  <si>
    <t>VENEZUELA</t>
  </si>
  <si>
    <t>AZORES</t>
  </si>
  <si>
    <t>AUSTRALIA</t>
  </si>
  <si>
    <t>MALYJ VYSOTSKIJ I.</t>
  </si>
  <si>
    <t>MACAO</t>
  </si>
  <si>
    <t>MACQUARIE I.</t>
  </si>
  <si>
    <t>YEMEN ARAB REPUBLIC</t>
  </si>
  <si>
    <t>MALAYA</t>
  </si>
  <si>
    <t>NAURU</t>
  </si>
  <si>
    <t>VANUATU</t>
  </si>
  <si>
    <t>MALDIVES</t>
  </si>
  <si>
    <t>TONGA</t>
  </si>
  <si>
    <t>MALPELO I.</t>
  </si>
  <si>
    <t>NEW CALEDONIA</t>
  </si>
  <si>
    <t>PAPUA NEW GUINEA</t>
  </si>
  <si>
    <t>MANCHURIA</t>
  </si>
  <si>
    <t>MAURITIUS</t>
  </si>
  <si>
    <t>MARIANA IS.</t>
  </si>
  <si>
    <t>MARKET REEF</t>
  </si>
  <si>
    <t>MARSHALL IS.</t>
  </si>
  <si>
    <t>MAYOTTE</t>
  </si>
  <si>
    <t>NEW ZEALAND</t>
  </si>
  <si>
    <t>MELLISH REEF</t>
  </si>
  <si>
    <t>PITCAIRN I.</t>
  </si>
  <si>
    <t>MICRONESIA</t>
  </si>
  <si>
    <t>MIDWAY I.</t>
  </si>
  <si>
    <t>FRENCH POLYNESIA</t>
  </si>
  <si>
    <t>FIJI</t>
  </si>
  <si>
    <t>MINAMI TORISHIMA</t>
  </si>
  <si>
    <t>MINERVA REEF</t>
  </si>
  <si>
    <t>MOLDOVA</t>
  </si>
  <si>
    <t>MOUNT ATHOS</t>
  </si>
  <si>
    <t>MOZAMBIQUE</t>
  </si>
  <si>
    <t>NAVASSA I.</t>
  </si>
  <si>
    <t>NETHERLANDS BORNEO</t>
  </si>
  <si>
    <t>NETHERLANDS NEW GUINEA</t>
  </si>
  <si>
    <t>SOLOMON IS.</t>
  </si>
  <si>
    <t>NEWFOUNDLAND, LABRADOR</t>
  </si>
  <si>
    <t>NIGER</t>
  </si>
  <si>
    <t>NIUE</t>
  </si>
  <si>
    <t>NORFOLK I.</t>
  </si>
  <si>
    <t>SAMOA</t>
  </si>
  <si>
    <t>NORTH COOK IS.</t>
  </si>
  <si>
    <t>OGASAWARA</t>
  </si>
  <si>
    <t>OKINAWA (RYUKYU IS.)</t>
  </si>
  <si>
    <t>OKINO TORI-SHIMA</t>
  </si>
  <si>
    <t>ANNOBON I.</t>
  </si>
  <si>
    <t>PALESTINE</t>
  </si>
  <si>
    <t>PALMYRA &amp; JARVIS IS.</t>
  </si>
  <si>
    <t>PAPUA TERRITORY</t>
  </si>
  <si>
    <t>PETER 1 I.</t>
  </si>
  <si>
    <t>PORTUGUESE TIMOR</t>
  </si>
  <si>
    <t>PRINCE EDWARD &amp; MARION IS.</t>
  </si>
  <si>
    <t>PUERTO RICO</t>
  </si>
  <si>
    <t>ANDORRA</t>
  </si>
  <si>
    <t>REVILLAGIGEDO</t>
  </si>
  <si>
    <t>ASCENSION I.</t>
  </si>
  <si>
    <t>AUSTRIA</t>
  </si>
  <si>
    <t>RODRIGUEZ I.</t>
  </si>
  <si>
    <t>RUANDA-URUNDI</t>
  </si>
  <si>
    <t>BELGIUM</t>
  </si>
  <si>
    <t>SAAR</t>
  </si>
  <si>
    <t>SABLE I.</t>
  </si>
  <si>
    <t>BULGARIA</t>
  </si>
  <si>
    <t>SAINT MARTIN</t>
  </si>
  <si>
    <t>CORSICA</t>
  </si>
  <si>
    <t>CYPRUS</t>
  </si>
  <si>
    <t>SAN ANDRES &amp; PROVIDENCIA</t>
  </si>
  <si>
    <t>SAN FELIX &amp; SAN AMBROSIO</t>
  </si>
  <si>
    <t>CZECHOSLOVAKIA</t>
  </si>
  <si>
    <t>SAO TOME &amp; PRINCIPE</t>
  </si>
  <si>
    <t>SARAWAK</t>
  </si>
  <si>
    <t>DENMARK</t>
  </si>
  <si>
    <t>FAROE IS.</t>
  </si>
  <si>
    <t>ENGLAND</t>
  </si>
  <si>
    <t>FINLAND</t>
  </si>
  <si>
    <t>SARDINIA</t>
  </si>
  <si>
    <t>SAUDI ARABIA/IRAQ NEUTRAL ZONE</t>
  </si>
  <si>
    <t>FRANCE</t>
  </si>
  <si>
    <t>SERRANA BANK &amp; RONCADOR CAY</t>
  </si>
  <si>
    <t>GERMAN DEMOCRATIC REPUBLIC</t>
  </si>
  <si>
    <t>FEDERAL REPUBLIC OF GERMANY</t>
  </si>
  <si>
    <t>SIKKIM</t>
  </si>
  <si>
    <t>SOMALIA</t>
  </si>
  <si>
    <t>GIBRALTAR</t>
  </si>
  <si>
    <t>SOUTH COOK IS.</t>
  </si>
  <si>
    <t>SOUTH GEORGIA I.</t>
  </si>
  <si>
    <t>GREECE</t>
  </si>
  <si>
    <t>GREENLAND</t>
  </si>
  <si>
    <t>SOUTH ORKNEY IS.</t>
  </si>
  <si>
    <t>HUNGARY</t>
  </si>
  <si>
    <t>SOUTH SANDWICH IS.</t>
  </si>
  <si>
    <t>SOUTH SHETLAND IS.</t>
  </si>
  <si>
    <t>ICELAND</t>
  </si>
  <si>
    <t>PEOPLE'S DEMOCRATIC REP. OF YEMEN</t>
  </si>
  <si>
    <t>SOUTHERN SUDAN</t>
  </si>
  <si>
    <t>IRELAND</t>
  </si>
  <si>
    <t>SOVEREIGN MILITARY ORDER OF MALTA</t>
  </si>
  <si>
    <t>SPRATLY IS.</t>
  </si>
  <si>
    <t>ITALY</t>
  </si>
  <si>
    <t>ST. KITTS &amp; NEVIS</t>
  </si>
  <si>
    <t>ST. HELENA</t>
  </si>
  <si>
    <t>LIECHTENSTEIN</t>
  </si>
  <si>
    <t>ST. PAUL I.</t>
  </si>
  <si>
    <t>ST. PETER &amp; ST. PAUL ROCKS</t>
  </si>
  <si>
    <t>LUXEMBOURG</t>
  </si>
  <si>
    <t>ST. MAARTEN, SABA ST. EUSTATIUS</t>
  </si>
  <si>
    <t>MADEIRA IS.</t>
  </si>
  <si>
    <t>MALTA</t>
  </si>
  <si>
    <t>SUMATRA</t>
  </si>
  <si>
    <t>SVALBARD</t>
  </si>
  <si>
    <t>MONACO</t>
  </si>
  <si>
    <t>SWAN IS.</t>
  </si>
  <si>
    <t>TAJIKISTAN</t>
  </si>
  <si>
    <t>NETHERLANDS</t>
  </si>
  <si>
    <t>TANGIER</t>
  </si>
  <si>
    <t>NORTHERN IRELAND</t>
  </si>
  <si>
    <t>NORWAY</t>
  </si>
  <si>
    <t>TERRITORY OF NEW GUINEA</t>
  </si>
  <si>
    <t>TIBET</t>
  </si>
  <si>
    <t>POLAND</t>
  </si>
  <si>
    <t>TOKELAU IS.</t>
  </si>
  <si>
    <t>TRIESTE</t>
  </si>
  <si>
    <t>PORTUGAL</t>
  </si>
  <si>
    <t>TRINDADE &amp; MARTIM VAZ IS.</t>
  </si>
  <si>
    <t>TRISTAN DA CUNHA &amp; GOUGH I.</t>
  </si>
  <si>
    <t>ROMANIA</t>
  </si>
  <si>
    <t>TROMELIN I.</t>
  </si>
  <si>
    <t>ST. PIERRE &amp; MIQUELON</t>
  </si>
  <si>
    <t>SAN MARINO</t>
  </si>
  <si>
    <t>SCOTLAND</t>
  </si>
  <si>
    <t>TURKMENISTAN</t>
  </si>
  <si>
    <t>SPAIN</t>
  </si>
  <si>
    <t>TUVALU</t>
  </si>
  <si>
    <t>UK SOVEREIGN BASE AREAS ON CYPRUS</t>
  </si>
  <si>
    <t>SWEDEN</t>
  </si>
  <si>
    <t>VIRGIN IS.</t>
  </si>
  <si>
    <t>UGANDA</t>
  </si>
  <si>
    <t>SWITZERLAND</t>
  </si>
  <si>
    <t>UKRAINE</t>
  </si>
  <si>
    <t>UNITED NATIONS HQ</t>
  </si>
  <si>
    <t>UNITED STATES OF AMERICA</t>
  </si>
  <si>
    <t>UZBEKISTAN</t>
  </si>
  <si>
    <t>VIET NAM</t>
  </si>
  <si>
    <t>WALES</t>
  </si>
  <si>
    <t>VATICAN</t>
  </si>
  <si>
    <t>SERBIA</t>
  </si>
  <si>
    <t>WAKE I.</t>
  </si>
  <si>
    <t>WALLIS &amp; FUTUNA IS.</t>
  </si>
  <si>
    <t>WEST MALAYSIA</t>
  </si>
  <si>
    <t>W. KIRIBATI (GILBERT IS. )</t>
  </si>
  <si>
    <t>WESTERN SAHARA</t>
  </si>
  <si>
    <t>WILLIS I.</t>
  </si>
  <si>
    <t>BAHRAIN</t>
  </si>
  <si>
    <t>BANGLADESH</t>
  </si>
  <si>
    <t>BHUTAN</t>
  </si>
  <si>
    <t>ZANZIBAR</t>
  </si>
  <si>
    <t>COSTA RICA</t>
  </si>
  <si>
    <t>MYANMAR</t>
  </si>
  <si>
    <t>CAMBODIA</t>
  </si>
  <si>
    <t>SRI LANKA</t>
  </si>
  <si>
    <t>CHINA</t>
  </si>
  <si>
    <t>HONG KONG</t>
  </si>
  <si>
    <t>INDIA</t>
  </si>
  <si>
    <t>INDONESIA</t>
  </si>
  <si>
    <t>IRAN</t>
  </si>
  <si>
    <t>IRAQ</t>
  </si>
  <si>
    <t>ISRAEL</t>
  </si>
  <si>
    <t>JAPAN</t>
  </si>
  <si>
    <t>JORDAN</t>
  </si>
  <si>
    <t>DEMOCRATIC PEOPLE'S REP. OF KOREA</t>
  </si>
  <si>
    <t>BRUNEI DARUSSALAM</t>
  </si>
  <si>
    <t>KUWAIT</t>
  </si>
  <si>
    <t>LEBANON</t>
  </si>
  <si>
    <t>MONGOLIA</t>
  </si>
  <si>
    <t>NEPAL</t>
  </si>
  <si>
    <t>OMAN</t>
  </si>
  <si>
    <t>PAKISTAN</t>
  </si>
  <si>
    <t>PHILIPPINES</t>
  </si>
  <si>
    <t>QATAR</t>
  </si>
  <si>
    <t>SAUDI ARABIA</t>
  </si>
  <si>
    <t>SEYCHELLES</t>
  </si>
  <si>
    <t>SINGAPORE</t>
  </si>
  <si>
    <t>DJIBOUTI</t>
  </si>
  <si>
    <t>SYRIA</t>
  </si>
  <si>
    <t>TAIWAN</t>
  </si>
  <si>
    <t>THAILAND</t>
  </si>
  <si>
    <t>TURKEY</t>
  </si>
  <si>
    <t>UNITED ARAB EMIRATES</t>
  </si>
  <si>
    <t>ALGERIA</t>
  </si>
  <si>
    <t>ANGOLA</t>
  </si>
  <si>
    <t>BOTSWANA</t>
  </si>
  <si>
    <t>BURUNDI</t>
  </si>
  <si>
    <t>CAMEROON</t>
  </si>
  <si>
    <t>CENTRAL AFRICA</t>
  </si>
  <si>
    <t>CAPE VERDE</t>
  </si>
  <si>
    <t>CHAD</t>
  </si>
  <si>
    <t>REPUBLIC OF THE CONGO</t>
  </si>
  <si>
    <t>DEMOCRATIC REPUBLIC OF THE CONGO</t>
  </si>
  <si>
    <t>BENIN</t>
  </si>
  <si>
    <t>GABON</t>
  </si>
  <si>
    <t>THE GAMBIA</t>
  </si>
  <si>
    <t>GHANA</t>
  </si>
  <si>
    <t>COTE D'IVOIRE</t>
  </si>
  <si>
    <t>KENYA</t>
  </si>
  <si>
    <t>LESOTHO</t>
  </si>
  <si>
    <t>LIBERIA</t>
  </si>
  <si>
    <t>LIBYA</t>
  </si>
  <si>
    <t>MADAGASCAR</t>
  </si>
  <si>
    <t>MALAWI</t>
  </si>
  <si>
    <t>MALI</t>
  </si>
  <si>
    <t>MAURITANIA</t>
  </si>
  <si>
    <t>MOROCCO</t>
  </si>
  <si>
    <t>NIGERIA</t>
  </si>
  <si>
    <t>ZIMBABWE</t>
  </si>
  <si>
    <t>REUNION I.</t>
  </si>
  <si>
    <t>RWANDA</t>
  </si>
  <si>
    <t>SENEGAL</t>
  </si>
  <si>
    <t>SIERRA LEONE</t>
  </si>
  <si>
    <t>ROTUMA I.</t>
  </si>
  <si>
    <t>SOUTH AFRICA</t>
  </si>
  <si>
    <t>NAMIBIA</t>
  </si>
  <si>
    <t>SUDAN</t>
  </si>
  <si>
    <t>SWAZILAND</t>
  </si>
  <si>
    <t>TANZANIA</t>
  </si>
  <si>
    <t>TUNISIA</t>
  </si>
  <si>
    <t>EGYPT</t>
  </si>
  <si>
    <t>BURKINA FASO</t>
  </si>
  <si>
    <t>ZAMBIA</t>
  </si>
  <si>
    <t>TOGO</t>
  </si>
  <si>
    <t>WALVIS BAY</t>
  </si>
  <si>
    <t>CONWAY REEF</t>
  </si>
  <si>
    <t>BANABA I. (OCEAN I.)</t>
  </si>
  <si>
    <t>YEMEN</t>
  </si>
  <si>
    <t>PENGUIN IS.</t>
  </si>
  <si>
    <t>CROATIA</t>
  </si>
  <si>
    <t>SLOVENIA</t>
  </si>
  <si>
    <t>BOSNIA-HERZEGOVINA</t>
  </si>
  <si>
    <t>MACEDONIA</t>
  </si>
  <si>
    <t>CZECH REPUBLIC</t>
  </si>
  <si>
    <t>SLOVAK REPUBLIC</t>
  </si>
  <si>
    <t>PRATAS I.</t>
  </si>
  <si>
    <t>SCARBOROUGH REEF</t>
  </si>
  <si>
    <t>TEMOTU PROVINCE</t>
  </si>
  <si>
    <t>AUSTRAL I.</t>
  </si>
  <si>
    <t>MARQUESAS IS.</t>
  </si>
  <si>
    <t>TIMOR-LESTE</t>
  </si>
  <si>
    <t>CHESTERFIELD IS.</t>
  </si>
  <si>
    <t>DUCIE I.</t>
  </si>
  <si>
    <t>MONTENEGRO</t>
  </si>
  <si>
    <t>SWAINS I.</t>
  </si>
  <si>
    <t>SAINT BARTHELEMY</t>
  </si>
  <si>
    <t>CURACAO</t>
  </si>
  <si>
    <t>ST MAARTEN</t>
  </si>
  <si>
    <t>SABA &amp; ST. EUSTATIUS</t>
  </si>
  <si>
    <t>BONAIRE</t>
  </si>
  <si>
    <t>SOUTH SUDAN (REPUBLIC OF)</t>
  </si>
  <si>
    <t>REPUBLIC OF KOSOVO</t>
  </si>
  <si>
    <t>f</t>
  </si>
  <si>
    <t>AMERICAN SAMOA</t>
  </si>
  <si>
    <t>id</t>
  </si>
  <si>
    <t>name</t>
  </si>
  <si>
    <t>code</t>
  </si>
  <si>
    <t>is_deleted</t>
  </si>
  <si>
    <t>Y</t>
  </si>
  <si>
    <t>Name</t>
  </si>
  <si>
    <t>Tables Created</t>
  </si>
  <si>
    <t>Data-In-CSV</t>
  </si>
  <si>
    <t>ADIF Spec</t>
  </si>
  <si>
    <t>3.0.9</t>
  </si>
  <si>
    <t>dxcc_id</t>
  </si>
  <si>
    <t>pas_subdivision_type_id</t>
  </si>
  <si>
    <t>has_oblast</t>
  </si>
  <si>
    <t>has_sas</t>
  </si>
  <si>
    <t>sas_subdivision_type_id</t>
  </si>
  <si>
    <t>pas_subdivision_type</t>
  </si>
  <si>
    <t>County</t>
  </si>
  <si>
    <t>District</t>
  </si>
  <si>
    <t>PROVINCE</t>
  </si>
  <si>
    <t>KUNTA</t>
  </si>
  <si>
    <t>STATE</t>
  </si>
  <si>
    <t>SUBYEKT</t>
  </si>
  <si>
    <t>VOBLAST</t>
  </si>
  <si>
    <t>MAAKOND</t>
  </si>
  <si>
    <t>OBLAST</t>
  </si>
  <si>
    <t>DEPARTMENT</t>
  </si>
  <si>
    <t>REGION</t>
  </si>
  <si>
    <t>DISTRITO</t>
  </si>
  <si>
    <t>PREFECTURE</t>
  </si>
  <si>
    <t>RAION</t>
  </si>
  <si>
    <t>DISTRICT</t>
  </si>
  <si>
    <t>AMT</t>
  </si>
  <si>
    <t>BUNDESLAND</t>
  </si>
  <si>
    <t>MEGYE</t>
  </si>
  <si>
    <t>COUNTY</t>
  </si>
  <si>
    <t>VOIVODESHIP</t>
  </si>
  <si>
    <t>JUDETE</t>
  </si>
  <si>
    <t>LAN</t>
  </si>
  <si>
    <t>CANTON</t>
  </si>
  <si>
    <t>PROVINSI</t>
  </si>
  <si>
    <t>CHANGWAT</t>
  </si>
  <si>
    <t>ZUPANIJA</t>
  </si>
  <si>
    <t>OKRES</t>
  </si>
  <si>
    <t>pas_summary</t>
  </si>
  <si>
    <t>y</t>
  </si>
  <si>
    <t>sas_subdivision_type</t>
  </si>
  <si>
    <t xml:space="preserve">Nova Scotia </t>
  </si>
  <si>
    <t xml:space="preserve">Ontario </t>
  </si>
  <si>
    <t xml:space="preserve">Manitoba </t>
  </si>
  <si>
    <t xml:space="preserve">Saskatchewan </t>
  </si>
  <si>
    <t xml:space="preserve">Alberta </t>
  </si>
  <si>
    <t xml:space="preserve">British Columbia </t>
  </si>
  <si>
    <t xml:space="preserve">Northwest Territories </t>
  </si>
  <si>
    <t xml:space="preserve">New Brunswick </t>
  </si>
  <si>
    <t xml:space="preserve">Newfoundland and Labrador </t>
  </si>
  <si>
    <t xml:space="preserve">Yukon </t>
  </si>
  <si>
    <t xml:space="preserve">Prince Edward Island </t>
  </si>
  <si>
    <t xml:space="preserve">Nunavut </t>
  </si>
  <si>
    <t>dxcc</t>
  </si>
  <si>
    <t>Geta</t>
  </si>
  <si>
    <t>Hammarland</t>
  </si>
  <si>
    <t>Jomala</t>
  </si>
  <si>
    <t>Kumlinge</t>
  </si>
  <si>
    <t>Lemland</t>
  </si>
  <si>
    <t>Lumparland</t>
  </si>
  <si>
    <t>Maarianhamina</t>
  </si>
  <si>
    <t>Saltvik</t>
  </si>
  <si>
    <t>Sottunga</t>
  </si>
  <si>
    <t>Sund</t>
  </si>
  <si>
    <t>subdivision</t>
  </si>
  <si>
    <t>AK</t>
  </si>
  <si>
    <t>Alaska</t>
  </si>
  <si>
    <t>Aland Is.</t>
  </si>
  <si>
    <t>UO</t>
  </si>
  <si>
    <t>AB</t>
  </si>
  <si>
    <t>CB</t>
  </si>
  <si>
    <t>Chelyabinsk (Chelyabinskaya oblast)</t>
  </si>
  <si>
    <t>SV</t>
  </si>
  <si>
    <t>Sverdlovskaya oblast</t>
  </si>
  <si>
    <t>PM</t>
  </si>
  <si>
    <t>KP</t>
  </si>
  <si>
    <t>TO</t>
  </si>
  <si>
    <t>Tomsk (Tomskaya oblast)</t>
  </si>
  <si>
    <t>HM</t>
  </si>
  <si>
    <t>Khanty-Mansyisky Autonomous Okrug</t>
  </si>
  <si>
    <t>YN</t>
  </si>
  <si>
    <t>Yamalo-Nenetsky Autonomous Okrug</t>
  </si>
  <si>
    <t>TN</t>
  </si>
  <si>
    <t>Tyumen' (Tyumenskaya oblast)</t>
  </si>
  <si>
    <t>OM</t>
  </si>
  <si>
    <t>Omsk (Omskaya oblast)</t>
  </si>
  <si>
    <t>NS</t>
  </si>
  <si>
    <t>Novosibirsk (Novosibirskaya oblast)</t>
  </si>
  <si>
    <t>KN</t>
  </si>
  <si>
    <t>Kurgan (Kurganskaya oblast)</t>
  </si>
  <si>
    <t>OB</t>
  </si>
  <si>
    <t>Orenburg (Orenburgskaya oblast)</t>
  </si>
  <si>
    <t>KE</t>
  </si>
  <si>
    <t>Kemerovo (Kemerovskaya oblast)</t>
  </si>
  <si>
    <t>BA</t>
  </si>
  <si>
    <t>Republic of Bashkortostan</t>
  </si>
  <si>
    <t>KO</t>
  </si>
  <si>
    <t>Republic of Komi</t>
  </si>
  <si>
    <t>AL</t>
  </si>
  <si>
    <t>Altaysky Kraj</t>
  </si>
  <si>
    <t>GA</t>
  </si>
  <si>
    <t>Republic Gorny Altay</t>
  </si>
  <si>
    <t>KK</t>
  </si>
  <si>
    <t>Krasnoyarsk (Krasnoyarsk Kraj)</t>
  </si>
  <si>
    <t>TM</t>
  </si>
  <si>
    <t>HK</t>
  </si>
  <si>
    <t>Khabarovsk (Khabarovsky Kraj)</t>
  </si>
  <si>
    <t>EA</t>
  </si>
  <si>
    <t>Yevreyskaya Autonomous Oblast</t>
  </si>
  <si>
    <t>SL</t>
  </si>
  <si>
    <t>Sakhalin (Sakhalinskaya oblast)</t>
  </si>
  <si>
    <t>EV</t>
  </si>
  <si>
    <t>MG</t>
  </si>
  <si>
    <t>Magadan (Magadanskaya oblast)</t>
  </si>
  <si>
    <t>AM</t>
  </si>
  <si>
    <t>Amurskaya oblast</t>
  </si>
  <si>
    <t>CK</t>
  </si>
  <si>
    <t>Chukotka Autonomous Okrug</t>
  </si>
  <si>
    <t>PK</t>
  </si>
  <si>
    <t>Primorsky Kraj</t>
  </si>
  <si>
    <t>BU</t>
  </si>
  <si>
    <t>Republic of Buryatia</t>
  </si>
  <si>
    <t>YA</t>
  </si>
  <si>
    <t>Sakha (Yakut) Republic</t>
  </si>
  <si>
    <t>IR</t>
  </si>
  <si>
    <t>Irkutsk (Irkutskaya oblast)</t>
  </si>
  <si>
    <t>CT</t>
  </si>
  <si>
    <t>HA</t>
  </si>
  <si>
    <t>Republic of Khakassia</t>
  </si>
  <si>
    <t>KY</t>
  </si>
  <si>
    <t>TU</t>
  </si>
  <si>
    <t>Republic of Tuva</t>
  </si>
  <si>
    <t>KT</t>
  </si>
  <si>
    <t>Kamchatka (Kamchatskaya oblast)</t>
  </si>
  <si>
    <t>oblast</t>
  </si>
  <si>
    <t>before_date</t>
  </si>
  <si>
    <t>referred_to_as</t>
  </si>
  <si>
    <t>Koryaksky Autonomous Okrug</t>
  </si>
  <si>
    <t>Zabaykalsky Kraj</t>
  </si>
  <si>
    <t>Evenkiysky Autonomous Okrug</t>
  </si>
  <si>
    <t>Taymyr Autonomous Okrug</t>
  </si>
  <si>
    <t>Chita (Chitinskaya oblast)</t>
  </si>
  <si>
    <t>Komi-Permyatsky Autonomous Okrug</t>
  </si>
  <si>
    <t>Permskaya Kraj</t>
  </si>
  <si>
    <t>Perm` (Permskaya oblast)</t>
  </si>
  <si>
    <t>Ust’-Ordynsky Autonomous Okrug</t>
  </si>
  <si>
    <t>Aginsky Buryatsky Autonomous Okrug</t>
  </si>
  <si>
    <t>Asiatic Russia</t>
  </si>
  <si>
    <t>IB</t>
  </si>
  <si>
    <t>Baleares</t>
  </si>
  <si>
    <t>Beleric Is.</t>
  </si>
  <si>
    <t>MI</t>
  </si>
  <si>
    <t>Minsk (Minskaya voblasts')</t>
  </si>
  <si>
    <t>BR</t>
  </si>
  <si>
    <t>Brest (Brestskaya voblasts')</t>
  </si>
  <si>
    <t>HR</t>
  </si>
  <si>
    <t>Grodno (Hrodzenskaya voblasts')</t>
  </si>
  <si>
    <t>VI</t>
  </si>
  <si>
    <t>Vitebsk (Vitsyebskaya voblasts')</t>
  </si>
  <si>
    <t>MA</t>
  </si>
  <si>
    <t>Mogilev (Mahilyowskaya voblasts')</t>
  </si>
  <si>
    <t>HO</t>
  </si>
  <si>
    <t>Gomel (Homyel'skaya voblasts')</t>
  </si>
  <si>
    <t>Horad Minsk</t>
  </si>
  <si>
    <t>Belarus</t>
  </si>
  <si>
    <t>Canary Is.</t>
  </si>
  <si>
    <t>GC</t>
  </si>
  <si>
    <t>Las Palmas</t>
  </si>
  <si>
    <t>TF</t>
  </si>
  <si>
    <t>Tenerife</t>
  </si>
  <si>
    <t>Canada</t>
  </si>
  <si>
    <t>pas_015.csv</t>
  </si>
  <si>
    <t>pas_015_cqzone.csv</t>
  </si>
  <si>
    <t>pas_001.csv</t>
  </si>
  <si>
    <t>pas_015_ituzone.csv</t>
  </si>
  <si>
    <t>pas_029.csv</t>
  </si>
  <si>
    <t>File</t>
  </si>
  <si>
    <t>dxcc.csv</t>
  </si>
  <si>
    <t>All DXCC Countries</t>
  </si>
  <si>
    <t>pas_summary.csv</t>
  </si>
  <si>
    <t>pas_subdivision_type.csv</t>
  </si>
  <si>
    <t>sas_subdivision_type.csv</t>
  </si>
  <si>
    <t>Comments</t>
  </si>
  <si>
    <t>Includes CQ Zone and ITU Zone one-to-many tables</t>
  </si>
  <si>
    <t>CE</t>
  </si>
  <si>
    <t>Ceuta</t>
  </si>
  <si>
    <t>ML</t>
  </si>
  <si>
    <t>Melilla</t>
  </si>
  <si>
    <t>Cetua &amp; Melilla</t>
  </si>
  <si>
    <t>COL</t>
  </si>
  <si>
    <t>Colima</t>
  </si>
  <si>
    <t>DF</t>
  </si>
  <si>
    <t>Distrito Federal</t>
  </si>
  <si>
    <t>EMX</t>
  </si>
  <si>
    <t>GTO</t>
  </si>
  <si>
    <t>Guanajuato</t>
  </si>
  <si>
    <t>HGO</t>
  </si>
  <si>
    <t>Hidalgo</t>
  </si>
  <si>
    <t>JAL</t>
  </si>
  <si>
    <t>Jalisco</t>
  </si>
  <si>
    <t>MIC</t>
  </si>
  <si>
    <t>MOR</t>
  </si>
  <si>
    <t>Morelos</t>
  </si>
  <si>
    <t>NAY</t>
  </si>
  <si>
    <t>Nayarit</t>
  </si>
  <si>
    <t>PUE</t>
  </si>
  <si>
    <t>Puebla</t>
  </si>
  <si>
    <t>QRO</t>
  </si>
  <si>
    <t>TLX</t>
  </si>
  <si>
    <t>Tlaxcala</t>
  </si>
  <si>
    <t>VER</t>
  </si>
  <si>
    <t>Veracruz-Llave</t>
  </si>
  <si>
    <t>AGS</t>
  </si>
  <si>
    <t>Aguascalientes</t>
  </si>
  <si>
    <t>BC</t>
  </si>
  <si>
    <t>Baja California</t>
  </si>
  <si>
    <t>BCS</t>
  </si>
  <si>
    <t>Baja California Sur</t>
  </si>
  <si>
    <t>CHH</t>
  </si>
  <si>
    <t>Chihuahua</t>
  </si>
  <si>
    <t>COA</t>
  </si>
  <si>
    <t>Coahuila de Zaragoza</t>
  </si>
  <si>
    <t>DGO</t>
  </si>
  <si>
    <t>Durango</t>
  </si>
  <si>
    <t>NL</t>
  </si>
  <si>
    <t>Nuevo Leon</t>
  </si>
  <si>
    <t>SLP</t>
  </si>
  <si>
    <t>SIN</t>
  </si>
  <si>
    <t>Sinaloa</t>
  </si>
  <si>
    <t>SON</t>
  </si>
  <si>
    <t>Sonora</t>
  </si>
  <si>
    <t>TMS</t>
  </si>
  <si>
    <t>Tamaulipas</t>
  </si>
  <si>
    <t>ZAC</t>
  </si>
  <si>
    <t>Zacatecas</t>
  </si>
  <si>
    <t>CAM</t>
  </si>
  <si>
    <t>Campeche</t>
  </si>
  <si>
    <t>CHS</t>
  </si>
  <si>
    <t>Chiapas</t>
  </si>
  <si>
    <t>GRO</t>
  </si>
  <si>
    <t>Guerrero</t>
  </si>
  <si>
    <t>OAX</t>
  </si>
  <si>
    <t>Oaxaca</t>
  </si>
  <si>
    <t>QTR</t>
  </si>
  <si>
    <t>Quintana Roo</t>
  </si>
  <si>
    <t>TAB</t>
  </si>
  <si>
    <t>Tabasco</t>
  </si>
  <si>
    <t>YUC</t>
  </si>
  <si>
    <t>Yucatán</t>
  </si>
  <si>
    <t>Mexico</t>
  </si>
  <si>
    <t>Estonia</t>
  </si>
  <si>
    <t>Harju County (Harjumaa)</t>
  </si>
  <si>
    <t>Hiiuma County (Hiiumaa)</t>
  </si>
  <si>
    <t>Ida-Viru County (Ida-Virumaa)</t>
  </si>
  <si>
    <t>Polva County (Polvamaa)</t>
  </si>
  <si>
    <t>Rapla County (Raplamaa)</t>
  </si>
  <si>
    <t>Saare County (Saaremaa)</t>
  </si>
  <si>
    <t>Tartu County (Tartumaa)</t>
  </si>
  <si>
    <t>Valga County (Valgamaa)</t>
  </si>
  <si>
    <t>Viljandi County (Viljandimaa)</t>
  </si>
  <si>
    <t>SP</t>
  </si>
  <si>
    <t>City of St. Petersburg</t>
  </si>
  <si>
    <t>LO</t>
  </si>
  <si>
    <t>Leningradskaya oblast</t>
  </si>
  <si>
    <t>KL</t>
  </si>
  <si>
    <t>Republic of Karelia</t>
  </si>
  <si>
    <t>AR</t>
  </si>
  <si>
    <t>Arkhangelsk (Arkhangelskaya oblast)</t>
  </si>
  <si>
    <t>NO</t>
  </si>
  <si>
    <t>Nenetsky Autonomous Okrug</t>
  </si>
  <si>
    <t>VO</t>
  </si>
  <si>
    <t>Vologda (Vologodskaya oblast)</t>
  </si>
  <si>
    <t>NV</t>
  </si>
  <si>
    <t>Novgorodskaya oblast</t>
  </si>
  <si>
    <t>PS</t>
  </si>
  <si>
    <t>Pskov (Pskovskaya oblast)</t>
  </si>
  <si>
    <t>MU</t>
  </si>
  <si>
    <t>Murmansk (Murmanskaya oblast)</t>
  </si>
  <si>
    <t>City of Moscow</t>
  </si>
  <si>
    <t>MO</t>
  </si>
  <si>
    <t>Moscowskaya oblast</t>
  </si>
  <si>
    <t>OR</t>
  </si>
  <si>
    <t>Oryel (Orlovskaya oblast)</t>
  </si>
  <si>
    <t>LP</t>
  </si>
  <si>
    <t>Lipetsk (Lipetskaya oblast)</t>
  </si>
  <si>
    <t>TV</t>
  </si>
  <si>
    <t>Tver' (Tverskaya oblast)</t>
  </si>
  <si>
    <t>SM</t>
  </si>
  <si>
    <t>Smolensk (Smolenskaya oblast)</t>
  </si>
  <si>
    <t>YR</t>
  </si>
  <si>
    <t>Yaroslavl (Yaroslavskaya oblast)</t>
  </si>
  <si>
    <t>KS</t>
  </si>
  <si>
    <t>Kostroma (Kostromskaya oblast)</t>
  </si>
  <si>
    <t>TL</t>
  </si>
  <si>
    <t>Tula (Tul'skaya oblast)</t>
  </si>
  <si>
    <t>VR</t>
  </si>
  <si>
    <t>Voronezh (Voronezhskaya oblast)</t>
  </si>
  <si>
    <t>TB</t>
  </si>
  <si>
    <t>Tambov (Tambovskaya oblast)</t>
  </si>
  <si>
    <t>RA</t>
  </si>
  <si>
    <t>Ryazan' (Ryazanskaya oblast)</t>
  </si>
  <si>
    <t>NN</t>
  </si>
  <si>
    <t>Nizhni Novgorod (Nizhegorodskaya oblast)</t>
  </si>
  <si>
    <t>IV</t>
  </si>
  <si>
    <t>Ivanovo (Ivanovskaya oblast)</t>
  </si>
  <si>
    <t>VL</t>
  </si>
  <si>
    <t>Vladimir (Vladimirskaya oblast)</t>
  </si>
  <si>
    <t>KU</t>
  </si>
  <si>
    <t>Kursk (Kurskaya oblast)</t>
  </si>
  <si>
    <t>KG</t>
  </si>
  <si>
    <t>Kaluga (Kaluzhskaya oblast)</t>
  </si>
  <si>
    <t>Bryansk (Bryanskaya oblast)</t>
  </si>
  <si>
    <t>BO</t>
  </si>
  <si>
    <t>Belgorod (Belgorodskaya oblast)</t>
  </si>
  <si>
    <t>VG</t>
  </si>
  <si>
    <t>Volgograd (Volgogradskaya oblast)</t>
  </si>
  <si>
    <t>SA</t>
  </si>
  <si>
    <t>Saratov (Saratovskaya oblast)</t>
  </si>
  <si>
    <t>PE</t>
  </si>
  <si>
    <t>Penza (Penzenskaya oblast)</t>
  </si>
  <si>
    <t>SR</t>
  </si>
  <si>
    <t>Samara (Samarskaya oblast)</t>
  </si>
  <si>
    <t>UL</t>
  </si>
  <si>
    <t>Ulyanovsk (Ulyanovskaya oblast)</t>
  </si>
  <si>
    <t>KI</t>
  </si>
  <si>
    <t>Kirov (Kirovskaya oblast)</t>
  </si>
  <si>
    <t>TA</t>
  </si>
  <si>
    <t>Republic of Tataria</t>
  </si>
  <si>
    <t>MR</t>
  </si>
  <si>
    <t>Republic of Marij-El</t>
  </si>
  <si>
    <t>MD</t>
  </si>
  <si>
    <t>Republic of Mordovia</t>
  </si>
  <si>
    <t>UD</t>
  </si>
  <si>
    <t>Republic of Udmurtia</t>
  </si>
  <si>
    <t>CU</t>
  </si>
  <si>
    <t>Republic of Chuvashia</t>
  </si>
  <si>
    <t>KR</t>
  </si>
  <si>
    <t>Krasnodar (Krasnodarsky Kraj)</t>
  </si>
  <si>
    <t>KC</t>
  </si>
  <si>
    <t>Republic of Karachaevo-Cherkessia</t>
  </si>
  <si>
    <t>ST</t>
  </si>
  <si>
    <t>Stavropol' (Stavropolsky Kraj)</t>
  </si>
  <si>
    <t>KM</t>
  </si>
  <si>
    <t>Republic of Kalmykia</t>
  </si>
  <si>
    <t>SO</t>
  </si>
  <si>
    <t>Republic of Northern Ossetia</t>
  </si>
  <si>
    <t>RO</t>
  </si>
  <si>
    <t>Rostov-on-Don (Rostovskaya oblast)</t>
  </si>
  <si>
    <t>CN</t>
  </si>
  <si>
    <t>Republic Chechnya</t>
  </si>
  <si>
    <t>IN</t>
  </si>
  <si>
    <t>Republic of Ingushetia</t>
  </si>
  <si>
    <t>AO</t>
  </si>
  <si>
    <t>Astrakhan' (Astrakhanskaya oblast)</t>
  </si>
  <si>
    <t>DA</t>
  </si>
  <si>
    <t>Republic of Daghestan</t>
  </si>
  <si>
    <t>KB</t>
  </si>
  <si>
    <t>Republic of Kabardino-Balkaria</t>
  </si>
  <si>
    <t>AD</t>
  </si>
  <si>
    <t>Republic of Adygeya</t>
  </si>
  <si>
    <t>European Russia</t>
  </si>
  <si>
    <t>Franz Josef Land</t>
  </si>
  <si>
    <t>import_only</t>
  </si>
  <si>
    <t>R</t>
  </si>
  <si>
    <t>FJL</t>
  </si>
  <si>
    <t>Cuba</t>
  </si>
  <si>
    <t>Cienfuegos</t>
  </si>
  <si>
    <t>Ciudad de La Habana</t>
  </si>
  <si>
    <t>Granma</t>
  </si>
  <si>
    <t>Holquin</t>
  </si>
  <si>
    <t>Isla de la Juventud</t>
  </si>
  <si>
    <t>La Habana</t>
  </si>
  <si>
    <t>Las Tunas</t>
  </si>
  <si>
    <t>Matanzas</t>
  </si>
  <si>
    <t>Sancti Spiritus</t>
  </si>
  <si>
    <t>Santiago de Cuba</t>
  </si>
  <si>
    <t>Villa Clara</t>
  </si>
  <si>
    <t>El Salvador</t>
  </si>
  <si>
    <t>AH</t>
  </si>
  <si>
    <t>CA</t>
  </si>
  <si>
    <t>CH</t>
  </si>
  <si>
    <t>LI</t>
  </si>
  <si>
    <t>PA</t>
  </si>
  <si>
    <t>UN</t>
  </si>
  <si>
    <t>SS</t>
  </si>
  <si>
    <t>US</t>
  </si>
  <si>
    <t>Chalatenango</t>
  </si>
  <si>
    <t>La Libertad</t>
  </si>
  <si>
    <t>La Paz</t>
  </si>
  <si>
    <t>San Miguel</t>
  </si>
  <si>
    <t>San Salvador</t>
  </si>
  <si>
    <t>San Vicente</t>
  </si>
  <si>
    <t>Santa Ana</t>
  </si>
  <si>
    <t>Sonsonate</t>
  </si>
  <si>
    <t>Nicaragua</t>
  </si>
  <si>
    <t>CI</t>
  </si>
  <si>
    <t>CO</t>
  </si>
  <si>
    <t>ES</t>
  </si>
  <si>
    <t>GR</t>
  </si>
  <si>
    <t>JI</t>
  </si>
  <si>
    <t>LE</t>
  </si>
  <si>
    <t>MN</t>
  </si>
  <si>
    <t>MS</t>
  </si>
  <si>
    <t>MT</t>
  </si>
  <si>
    <t>SJ</t>
  </si>
  <si>
    <t>RI</t>
  </si>
  <si>
    <t>AN</t>
  </si>
  <si>
    <t>Atlantico Norte</t>
  </si>
  <si>
    <t>AS</t>
  </si>
  <si>
    <t>Atlantico Sur</t>
  </si>
  <si>
    <t>Boaco</t>
  </si>
  <si>
    <t>Carazo</t>
  </si>
  <si>
    <t>Chinandega</t>
  </si>
  <si>
    <t>Chontales</t>
  </si>
  <si>
    <t>Estel</t>
  </si>
  <si>
    <t>Granada</t>
  </si>
  <si>
    <t>Jinotega</t>
  </si>
  <si>
    <t>Leon</t>
  </si>
  <si>
    <t>Madriz</t>
  </si>
  <si>
    <t>Managua</t>
  </si>
  <si>
    <t>Masaya</t>
  </si>
  <si>
    <t>Matagalpa</t>
  </si>
  <si>
    <t>Nueva Segovia</t>
  </si>
  <si>
    <t>Rivas</t>
  </si>
  <si>
    <t>C</t>
  </si>
  <si>
    <t>Capital federal (Buenos Aires City)</t>
  </si>
  <si>
    <t>B</t>
  </si>
  <si>
    <t>Buenos Aires Province</t>
  </si>
  <si>
    <t>S</t>
  </si>
  <si>
    <t>Santa Fe</t>
  </si>
  <si>
    <t>H</t>
  </si>
  <si>
    <t>Chaco</t>
  </si>
  <si>
    <t>P</t>
  </si>
  <si>
    <t>Formosa</t>
  </si>
  <si>
    <t>X</t>
  </si>
  <si>
    <t>Cordoba</t>
  </si>
  <si>
    <t>N</t>
  </si>
  <si>
    <t>Misiones</t>
  </si>
  <si>
    <t>E</t>
  </si>
  <si>
    <t>Entre Rios</t>
  </si>
  <si>
    <t>T</t>
  </si>
  <si>
    <t>W</t>
  </si>
  <si>
    <t>Corrientes</t>
  </si>
  <si>
    <t>M</t>
  </si>
  <si>
    <t>Mendoza</t>
  </si>
  <si>
    <t>G</t>
  </si>
  <si>
    <t>Santiago del Estero</t>
  </si>
  <si>
    <t>A</t>
  </si>
  <si>
    <t>Salta</t>
  </si>
  <si>
    <t>J</t>
  </si>
  <si>
    <t>San Juan</t>
  </si>
  <si>
    <t>D</t>
  </si>
  <si>
    <t>San Luis</t>
  </si>
  <si>
    <t>K</t>
  </si>
  <si>
    <t>Catamarca</t>
  </si>
  <si>
    <t>F</t>
  </si>
  <si>
    <t>La Rioja</t>
  </si>
  <si>
    <t>Jujuy</t>
  </si>
  <si>
    <t>L</t>
  </si>
  <si>
    <t>La Pampa</t>
  </si>
  <si>
    <t>U</t>
  </si>
  <si>
    <t>Chubut</t>
  </si>
  <si>
    <t>Z</t>
  </si>
  <si>
    <t>Santa Cruz</t>
  </si>
  <si>
    <t>V</t>
  </si>
  <si>
    <t>Tierra del Fuego</t>
  </si>
  <si>
    <t>Q</t>
  </si>
  <si>
    <t>Chuquisaca</t>
  </si>
  <si>
    <t>Cochabamba</t>
  </si>
  <si>
    <t>El Beni</t>
  </si>
  <si>
    <t>O</t>
  </si>
  <si>
    <t>Oruro</t>
  </si>
  <si>
    <t>Pando</t>
  </si>
  <si>
    <t>Potosi</t>
  </si>
  <si>
    <t>Tarija</t>
  </si>
  <si>
    <t>Bolivia</t>
  </si>
  <si>
    <t>Brazil</t>
  </si>
  <si>
    <t>GO</t>
  </si>
  <si>
    <t>SC</t>
  </si>
  <si>
    <t>Santa Catarina</t>
  </si>
  <si>
    <t>SE</t>
  </si>
  <si>
    <t>Sergipe</t>
  </si>
  <si>
    <t>Alagoas</t>
  </si>
  <si>
    <t>Amazonas</t>
  </si>
  <si>
    <t>Tocantins</t>
  </si>
  <si>
    <t>AP</t>
  </si>
  <si>
    <t>PB</t>
  </si>
  <si>
    <t>Maranhao</t>
  </si>
  <si>
    <t>RN</t>
  </si>
  <si>
    <t>Rio Grande do Norte</t>
  </si>
  <si>
    <t>PI</t>
  </si>
  <si>
    <t>Piaui</t>
  </si>
  <si>
    <t>Oietrito Federal (Brasila)</t>
  </si>
  <si>
    <t>AC</t>
  </si>
  <si>
    <t>Acre</t>
  </si>
  <si>
    <t>Mato Grosso do Sul</t>
  </si>
  <si>
    <t>RR</t>
  </si>
  <si>
    <t>Roraima</t>
  </si>
  <si>
    <t>RJ</t>
  </si>
  <si>
    <t>Rio de Janeiro</t>
  </si>
  <si>
    <t>Sao Paulo</t>
  </si>
  <si>
    <t>RS</t>
  </si>
  <si>
    <t>Rio Grande do Sul</t>
  </si>
  <si>
    <t>Minas Gerais</t>
  </si>
  <si>
    <t>PR</t>
  </si>
  <si>
    <t>Bahia</t>
  </si>
  <si>
    <t>Pernambuco</t>
  </si>
  <si>
    <t>Mato Grosso</t>
  </si>
  <si>
    <t>Hawaii</t>
  </si>
  <si>
    <t>HI</t>
  </si>
  <si>
    <t>DXCC ID</t>
  </si>
  <si>
    <t>Country</t>
  </si>
  <si>
    <t>N.A</t>
  </si>
  <si>
    <t>Two CQ Zone Entries for Orenburg (Orenburgskaya oblast) (S=16 T=17)</t>
  </si>
  <si>
    <t>Master DXCC list</t>
  </si>
  <si>
    <t>Chilie</t>
  </si>
  <si>
    <t>II</t>
  </si>
  <si>
    <t>Antofagasta</t>
  </si>
  <si>
    <t>III</t>
  </si>
  <si>
    <t>Atacama</t>
  </si>
  <si>
    <t>I</t>
  </si>
  <si>
    <t>XV</t>
  </si>
  <si>
    <t>Arica y Parinacota</t>
  </si>
  <si>
    <t>Coquimbo</t>
  </si>
  <si>
    <t>RM</t>
  </si>
  <si>
    <t>Region Metropolitana de Santiago</t>
  </si>
  <si>
    <t>Libertador General Bernardo O'Higgins</t>
  </si>
  <si>
    <t>VII</t>
  </si>
  <si>
    <t>Maule</t>
  </si>
  <si>
    <t>VIII</t>
  </si>
  <si>
    <t>IX</t>
  </si>
  <si>
    <t>XIV</t>
  </si>
  <si>
    <t>Los Lagos</t>
  </si>
  <si>
    <t>XI</t>
  </si>
  <si>
    <t>XII</t>
  </si>
  <si>
    <t>Magallanes</t>
  </si>
  <si>
    <t>KA</t>
  </si>
  <si>
    <t>Kalingrad (Kaliningradskaya oblast)</t>
  </si>
  <si>
    <t>Kalingrad</t>
  </si>
  <si>
    <t>Akmolinsk</t>
  </si>
  <si>
    <t>AT</t>
  </si>
  <si>
    <t>Aktyubnsk</t>
  </si>
  <si>
    <t>AY</t>
  </si>
  <si>
    <t>Almaty</t>
  </si>
  <si>
    <t>Atyrau</t>
  </si>
  <si>
    <t>SG</t>
  </si>
  <si>
    <t>East Kazakhstan</t>
  </si>
  <si>
    <t>ZM</t>
  </si>
  <si>
    <t>Zhambyl</t>
  </si>
  <si>
    <t>BY</t>
  </si>
  <si>
    <t>West Kazakhstan</t>
  </si>
  <si>
    <t>Karaganda</t>
  </si>
  <si>
    <t>Kostanay</t>
  </si>
  <si>
    <t>Kyzylorda</t>
  </si>
  <si>
    <t>Mangystau</t>
  </si>
  <si>
    <t>PV</t>
  </si>
  <si>
    <t>Pavlodar</t>
  </si>
  <si>
    <t>North Kazakhstan</t>
  </si>
  <si>
    <t>ON</t>
  </si>
  <si>
    <t>South Kazakhstan</t>
  </si>
  <si>
    <t>AA</t>
  </si>
  <si>
    <t>Astana city</t>
  </si>
  <si>
    <t>Almaty city</t>
  </si>
  <si>
    <t>Kazakhstan</t>
  </si>
  <si>
    <t>Paraguay</t>
  </si>
  <si>
    <t>Alto Paraguay</t>
  </si>
  <si>
    <t>Presidente Hayes</t>
  </si>
  <si>
    <t>Amambay</t>
  </si>
  <si>
    <t>San Pedro</t>
  </si>
  <si>
    <t>ASU</t>
  </si>
  <si>
    <t>Central</t>
  </si>
  <si>
    <t>Cordillera</t>
  </si>
  <si>
    <t>Caazapl</t>
  </si>
  <si>
    <t>Miaiones</t>
  </si>
  <si>
    <t>Itapua</t>
  </si>
  <si>
    <t>Republic of Korea</t>
  </si>
  <si>
    <t>Choongchungbuk-do (North Chungcheong Province)</t>
  </si>
  <si>
    <t>Chungcheongnam-do (South Chungcheong Province)</t>
  </si>
  <si>
    <t>Gangwon-do</t>
  </si>
  <si>
    <t>Gyeonggi-do</t>
  </si>
  <si>
    <t>Gyeongsangbug-do (North Gyeongsang Province)</t>
  </si>
  <si>
    <t>Gyeongsangnam-do (South Gyeongsang Province)</t>
  </si>
  <si>
    <t>Jeju-do</t>
  </si>
  <si>
    <t>Jeollabuk-do (North Jeolla Province)</t>
  </si>
  <si>
    <t>Jeollanam-do (South Jeolla Province)</t>
  </si>
  <si>
    <t>Busan Gwang'yeogsi (Pusan Metropolitan City)</t>
  </si>
  <si>
    <t>Daegu Gwang'yeogsi (Taegu Metropolitan City)</t>
  </si>
  <si>
    <t>Daejeon Gwang'yeogsi (Daejeon Metropolitan City)</t>
  </si>
  <si>
    <t>Gwangju Gwang'yeogsi (Kwangju Metropolitan City)</t>
  </si>
  <si>
    <t>Incheon Gwang'yeogsi (Inchon Metropolitan City)</t>
  </si>
  <si>
    <t>Seoul Teugbyeolsi (Seoul Special City)</t>
  </si>
  <si>
    <t>Ulsan Gwanq'yeogsi (Ulsan Metropolitan City)</t>
  </si>
  <si>
    <t>Kure Island</t>
  </si>
  <si>
    <t>QC</t>
  </si>
  <si>
    <t>MB</t>
  </si>
  <si>
    <t>SK</t>
  </si>
  <si>
    <t>NT</t>
  </si>
  <si>
    <t>NB</t>
  </si>
  <si>
    <t>YT</t>
  </si>
  <si>
    <t>NU</t>
  </si>
  <si>
    <t>Uraguay</t>
  </si>
  <si>
    <t>Montevideo</t>
  </si>
  <si>
    <t>Canelones</t>
  </si>
  <si>
    <t>Colonia</t>
  </si>
  <si>
    <t>Soriano</t>
  </si>
  <si>
    <t>Rio Negro</t>
  </si>
  <si>
    <t>Paysandu</t>
  </si>
  <si>
    <t>Salto</t>
  </si>
  <si>
    <t>Artigsa</t>
  </si>
  <si>
    <t>FD</t>
  </si>
  <si>
    <t>Florida</t>
  </si>
  <si>
    <t>FS</t>
  </si>
  <si>
    <t>Flores</t>
  </si>
  <si>
    <t>DU</t>
  </si>
  <si>
    <t>Durazno</t>
  </si>
  <si>
    <t>Tacuarembo</t>
  </si>
  <si>
    <t>RV</t>
  </si>
  <si>
    <t>Rivera</t>
  </si>
  <si>
    <t>Maldonado</t>
  </si>
  <si>
    <t>LA</t>
  </si>
  <si>
    <t>Lavalleja</t>
  </si>
  <si>
    <t>Rocha</t>
  </si>
  <si>
    <t>TT</t>
  </si>
  <si>
    <t>Treinta y Tres</t>
  </si>
  <si>
    <t>CL</t>
  </si>
  <si>
    <t>Cerro Largo</t>
  </si>
  <si>
    <t>Lord Howe Is</t>
  </si>
  <si>
    <t>LH</t>
  </si>
  <si>
    <t>Venezuela</t>
  </si>
  <si>
    <t>Apure</t>
  </si>
  <si>
    <t>Aragua</t>
  </si>
  <si>
    <t>Barinas</t>
  </si>
  <si>
    <t>Bolívar</t>
  </si>
  <si>
    <t>Carabobo</t>
  </si>
  <si>
    <t>Cojedes</t>
  </si>
  <si>
    <t>Delta Amacuro</t>
  </si>
  <si>
    <t>DC</t>
  </si>
  <si>
    <t>Distrito Capital</t>
  </si>
  <si>
    <t>FA</t>
  </si>
  <si>
    <t>GU</t>
  </si>
  <si>
    <t>Lara</t>
  </si>
  <si>
    <t>ME</t>
  </si>
  <si>
    <t>Miranda</t>
  </si>
  <si>
    <t>Monagas</t>
  </si>
  <si>
    <t>NE</t>
  </si>
  <si>
    <t>Nueva Esparta</t>
  </si>
  <si>
    <t>PO</t>
  </si>
  <si>
    <t>Portuguesa</t>
  </si>
  <si>
    <t>SU</t>
  </si>
  <si>
    <t>Sucre</t>
  </si>
  <si>
    <t>TR</t>
  </si>
  <si>
    <t>Trujillo</t>
  </si>
  <si>
    <t>VA</t>
  </si>
  <si>
    <t>Vargas</t>
  </si>
  <si>
    <t>Yaracuy</t>
  </si>
  <si>
    <t>ZU</t>
  </si>
  <si>
    <t>Zulia</t>
  </si>
  <si>
    <t>Azores</t>
  </si>
  <si>
    <t>ACT</t>
  </si>
  <si>
    <t>Australian Capital Territory</t>
  </si>
  <si>
    <t>NSW</t>
  </si>
  <si>
    <t>New South Wales</t>
  </si>
  <si>
    <t>VIC</t>
  </si>
  <si>
    <t>Victoria</t>
  </si>
  <si>
    <t>QLD</t>
  </si>
  <si>
    <t>Queensland</t>
  </si>
  <si>
    <t>South Australia</t>
  </si>
  <si>
    <t>WA</t>
  </si>
  <si>
    <t>Western Australia</t>
  </si>
  <si>
    <t>TAS</t>
  </si>
  <si>
    <t>Tasmania</t>
  </si>
  <si>
    <t>Northern Territory</t>
  </si>
  <si>
    <t>Australia</t>
  </si>
  <si>
    <t>Malyj Vysotskij</t>
  </si>
  <si>
    <t>Leningradskaya Oblast</t>
  </si>
  <si>
    <t>MV</t>
  </si>
  <si>
    <t>Macquarie Is</t>
  </si>
  <si>
    <t>Papua New Guinea</t>
  </si>
  <si>
    <t>NCD</t>
  </si>
  <si>
    <t>National Capital District (Port Moresby)</t>
  </si>
  <si>
    <t>CPM</t>
  </si>
  <si>
    <t>CPK</t>
  </si>
  <si>
    <t>Chimbu</t>
  </si>
  <si>
    <t>EHG</t>
  </si>
  <si>
    <t>Eastern Highlands</t>
  </si>
  <si>
    <t>EBR</t>
  </si>
  <si>
    <t>East New Britain</t>
  </si>
  <si>
    <t>ESW</t>
  </si>
  <si>
    <t>East Sepik</t>
  </si>
  <si>
    <t>EPW</t>
  </si>
  <si>
    <t>Enga</t>
  </si>
  <si>
    <t>GPK</t>
  </si>
  <si>
    <t>Gulf</t>
  </si>
  <si>
    <t>MPM</t>
  </si>
  <si>
    <t>Madang</t>
  </si>
  <si>
    <t>MRL</t>
  </si>
  <si>
    <t>Manus</t>
  </si>
  <si>
    <t>MBA</t>
  </si>
  <si>
    <t>Milne Bay</t>
  </si>
  <si>
    <t>MPL</t>
  </si>
  <si>
    <t>Morobe</t>
  </si>
  <si>
    <t>NIK</t>
  </si>
  <si>
    <t>New Ireland</t>
  </si>
  <si>
    <t>NPP</t>
  </si>
  <si>
    <t>Northern</t>
  </si>
  <si>
    <t>NSA</t>
  </si>
  <si>
    <t>North Solomons</t>
  </si>
  <si>
    <t>SAN</t>
  </si>
  <si>
    <t>Santaun</t>
  </si>
  <si>
    <t>SHM</t>
  </si>
  <si>
    <t>Southern Highlands</t>
  </si>
  <si>
    <t>WPD</t>
  </si>
  <si>
    <t>Western</t>
  </si>
  <si>
    <t>WHM</t>
  </si>
  <si>
    <t>Western Highlands</t>
  </si>
  <si>
    <t>WBR</t>
  </si>
  <si>
    <t>West New Britain</t>
  </si>
  <si>
    <t>New Zealand</t>
  </si>
  <si>
    <t>AUK</t>
  </si>
  <si>
    <t>Auckland</t>
  </si>
  <si>
    <t>BOP</t>
  </si>
  <si>
    <t>Bay of Plenty</t>
  </si>
  <si>
    <t>NTL</t>
  </si>
  <si>
    <t>Northland</t>
  </si>
  <si>
    <t>WKO</t>
  </si>
  <si>
    <t>Waikato</t>
  </si>
  <si>
    <t>GIS</t>
  </si>
  <si>
    <t>Gisborne</t>
  </si>
  <si>
    <t>HKB</t>
  </si>
  <si>
    <t>Hawkes Bay</t>
  </si>
  <si>
    <t>MWT</t>
  </si>
  <si>
    <t>Manawatu-Wanganui</t>
  </si>
  <si>
    <t>TKI</t>
  </si>
  <si>
    <t>Taranaki</t>
  </si>
  <si>
    <t>WGN</t>
  </si>
  <si>
    <t>Wellington</t>
  </si>
  <si>
    <t>CAN</t>
  </si>
  <si>
    <t>Canterbury</t>
  </si>
  <si>
    <t>MBH</t>
  </si>
  <si>
    <t>Marlborough</t>
  </si>
  <si>
    <t>NSN</t>
  </si>
  <si>
    <t>Nelson</t>
  </si>
  <si>
    <t>Tasman</t>
  </si>
  <si>
    <t>WTC</t>
  </si>
  <si>
    <t>West Coast</t>
  </si>
  <si>
    <t>OTA</t>
  </si>
  <si>
    <t>Otago</t>
  </si>
  <si>
    <t>STL</t>
  </si>
  <si>
    <t>Southland</t>
  </si>
  <si>
    <t>Minami Torishima</t>
  </si>
  <si>
    <t>ANE</t>
  </si>
  <si>
    <t>Anenii Noi</t>
  </si>
  <si>
    <t>Balti</t>
  </si>
  <si>
    <t>BAS</t>
  </si>
  <si>
    <t>Basarabeasca</t>
  </si>
  <si>
    <t>BRI</t>
  </si>
  <si>
    <t>Briceni</t>
  </si>
  <si>
    <t>CHL</t>
  </si>
  <si>
    <t>Cahul</t>
  </si>
  <si>
    <t>CAL</t>
  </si>
  <si>
    <t>Calarasi</t>
  </si>
  <si>
    <t>Cantemir</t>
  </si>
  <si>
    <t>CAS</t>
  </si>
  <si>
    <t>Causeni</t>
  </si>
  <si>
    <t>Chisinau</t>
  </si>
  <si>
    <t>CIM</t>
  </si>
  <si>
    <t>Cimislia</t>
  </si>
  <si>
    <t>CRI</t>
  </si>
  <si>
    <t>Criuleni</t>
  </si>
  <si>
    <t>DON</t>
  </si>
  <si>
    <t>Donduseni</t>
  </si>
  <si>
    <t>DRO</t>
  </si>
  <si>
    <t>Drochia</t>
  </si>
  <si>
    <t>DBI</t>
  </si>
  <si>
    <t>Dubasari</t>
  </si>
  <si>
    <t>EDI</t>
  </si>
  <si>
    <t>Edine</t>
  </si>
  <si>
    <t>FAL</t>
  </si>
  <si>
    <t>Falesti</t>
  </si>
  <si>
    <t>FLO</t>
  </si>
  <si>
    <t>Floresti</t>
  </si>
  <si>
    <t>Gagauzia</t>
  </si>
  <si>
    <t>GLO</t>
  </si>
  <si>
    <t>Glodeni</t>
  </si>
  <si>
    <t>HIN</t>
  </si>
  <si>
    <t>Hîncesti</t>
  </si>
  <si>
    <t>IAL</t>
  </si>
  <si>
    <t>Ialoveni</t>
  </si>
  <si>
    <t>LEO</t>
  </si>
  <si>
    <t>Leova</t>
  </si>
  <si>
    <t>NIS</t>
  </si>
  <si>
    <t>Nisporeni</t>
  </si>
  <si>
    <t>OCN</t>
  </si>
  <si>
    <t>Ocnita</t>
  </si>
  <si>
    <t>OHI</t>
  </si>
  <si>
    <t>Orhei</t>
  </si>
  <si>
    <t>REZ</t>
  </si>
  <si>
    <t>Rezina</t>
  </si>
  <si>
    <t>RIS</t>
  </si>
  <si>
    <t>Rîscani</t>
  </si>
  <si>
    <t>Sîngerei</t>
  </si>
  <si>
    <t>SOL</t>
  </si>
  <si>
    <t>Soldanesti</t>
  </si>
  <si>
    <t>SOA</t>
  </si>
  <si>
    <t>Soroca</t>
  </si>
  <si>
    <t>STE</t>
  </si>
  <si>
    <t>Stefan Voda</t>
  </si>
  <si>
    <t>STR</t>
  </si>
  <si>
    <t>Straseni</t>
  </si>
  <si>
    <t>TAR</t>
  </si>
  <si>
    <t>Taraclia</t>
  </si>
  <si>
    <t>TEL</t>
  </si>
  <si>
    <t>Telenesti</t>
  </si>
  <si>
    <t>TI</t>
  </si>
  <si>
    <t>Tighina</t>
  </si>
  <si>
    <t>SN</t>
  </si>
  <si>
    <t>Transnistria</t>
  </si>
  <si>
    <t>UGI</t>
  </si>
  <si>
    <t>Ungheni</t>
  </si>
  <si>
    <t>Maldova</t>
  </si>
  <si>
    <t>Ogasawara</t>
  </si>
  <si>
    <t>(</t>
  </si>
  <si>
    <t>id SERIAL PRIMARY KEY,</t>
  </si>
  <si>
    <t>code CHAR(2) NOT NULL, -- two char AM, BL, BN, ...</t>
  </si>
  <si>
    <t>subdivision VARCHAR(60) NOT NULL,</t>
  </si>
  <si>
    <t>);</t>
  </si>
  <si>
    <t>dxcc_id INT NOT NULL,</t>
  </si>
  <si>
    <t>region VARCHAR(60) NOT NULL,</t>
  </si>
  <si>
    <t>region</t>
  </si>
  <si>
    <t>Austria</t>
  </si>
  <si>
    <t>Vienna (Wien)</t>
  </si>
  <si>
    <t>WC</t>
  </si>
  <si>
    <t>Wien</t>
  </si>
  <si>
    <t>Salzburg</t>
  </si>
  <si>
    <t>Hallein</t>
  </si>
  <si>
    <t>JO</t>
  </si>
  <si>
    <t>St. Johann</t>
  </si>
  <si>
    <t>Salzburg-Land</t>
  </si>
  <si>
    <t>Tamsweg</t>
  </si>
  <si>
    <t>ZE</t>
  </si>
  <si>
    <t>Zell Am See</t>
  </si>
  <si>
    <t>Amstetten</t>
  </si>
  <si>
    <t>BL</t>
  </si>
  <si>
    <t>Bruck/Leitha</t>
  </si>
  <si>
    <t>BN</t>
  </si>
  <si>
    <t>Baden</t>
  </si>
  <si>
    <t>GD</t>
  </si>
  <si>
    <t>GF</t>
  </si>
  <si>
    <t>HL</t>
  </si>
  <si>
    <t>Hollabrunn</t>
  </si>
  <si>
    <t>Horn</t>
  </si>
  <si>
    <t>Korneuburg</t>
  </si>
  <si>
    <t>Krems-Region</t>
  </si>
  <si>
    <t>Krems</t>
  </si>
  <si>
    <t>LF</t>
  </si>
  <si>
    <t>Lilienfeld</t>
  </si>
  <si>
    <t>Melk</t>
  </si>
  <si>
    <t>Mistelbach</t>
  </si>
  <si>
    <t>NK</t>
  </si>
  <si>
    <t>Neunkirchen</t>
  </si>
  <si>
    <t>PC</t>
  </si>
  <si>
    <t>PL</t>
  </si>
  <si>
    <t>SB</t>
  </si>
  <si>
    <t>Scheibbs</t>
  </si>
  <si>
    <t>SW</t>
  </si>
  <si>
    <t>Schwechat</t>
  </si>
  <si>
    <t>Tulln</t>
  </si>
  <si>
    <t>WB</t>
  </si>
  <si>
    <t>Wr.Neustadt-Bezirk</t>
  </si>
  <si>
    <t>WN</t>
  </si>
  <si>
    <t>Wr.Neustadt</t>
  </si>
  <si>
    <t>WT</t>
  </si>
  <si>
    <t>Waidhofen/Thaya</t>
  </si>
  <si>
    <t>WU</t>
  </si>
  <si>
    <t>Wien-Umgebung</t>
  </si>
  <si>
    <t>WY</t>
  </si>
  <si>
    <t>Waidhofen/Ybbs</t>
  </si>
  <si>
    <t>ZT</t>
  </si>
  <si>
    <t>Zwettl</t>
  </si>
  <si>
    <t>Burgenland</t>
  </si>
  <si>
    <t>EC</t>
  </si>
  <si>
    <t>Eisenstadt</t>
  </si>
  <si>
    <t>EU</t>
  </si>
  <si>
    <t>Eisenstadt-Umgebung</t>
  </si>
  <si>
    <t>GS</t>
  </si>
  <si>
    <t>JE</t>
  </si>
  <si>
    <t>Jennersdorf</t>
  </si>
  <si>
    <t>Mattersburg</t>
  </si>
  <si>
    <t>ND</t>
  </si>
  <si>
    <t>Neusiedl/See</t>
  </si>
  <si>
    <t>OP</t>
  </si>
  <si>
    <t>Oberpullendorf</t>
  </si>
  <si>
    <t>OW</t>
  </si>
  <si>
    <t>Oberwart</t>
  </si>
  <si>
    <t>Braunau/Inn</t>
  </si>
  <si>
    <t>EF</t>
  </si>
  <si>
    <t>Eferding</t>
  </si>
  <si>
    <t>FR</t>
  </si>
  <si>
    <t>Freistadt</t>
  </si>
  <si>
    <t>GM</t>
  </si>
  <si>
    <t>Gmunden</t>
  </si>
  <si>
    <t>Grieskirchen</t>
  </si>
  <si>
    <t>Kirchdorf</t>
  </si>
  <si>
    <t>LC</t>
  </si>
  <si>
    <t>Linz</t>
  </si>
  <si>
    <t>LL</t>
  </si>
  <si>
    <t>Linz-Land</t>
  </si>
  <si>
    <t>Perg</t>
  </si>
  <si>
    <t>Ried/Innkreis</t>
  </si>
  <si>
    <t>Rohrbach</t>
  </si>
  <si>
    <t>SD</t>
  </si>
  <si>
    <t>Steyr-Land</t>
  </si>
  <si>
    <t>Steyr</t>
  </si>
  <si>
    <t>UU</t>
  </si>
  <si>
    <t>Urfahr</t>
  </si>
  <si>
    <t>VB</t>
  </si>
  <si>
    <t>WE</t>
  </si>
  <si>
    <t>Wels</t>
  </si>
  <si>
    <t>WL</t>
  </si>
  <si>
    <t>Wels-Land</t>
  </si>
  <si>
    <t>Styria (Steiermark)</t>
  </si>
  <si>
    <t>BM</t>
  </si>
  <si>
    <t>DL</t>
  </si>
  <si>
    <t>Deutschlandsberg</t>
  </si>
  <si>
    <t>FB</t>
  </si>
  <si>
    <t>FF</t>
  </si>
  <si>
    <t>GB</t>
  </si>
  <si>
    <t>Graz</t>
  </si>
  <si>
    <t>Graz-Umgebung</t>
  </si>
  <si>
    <t>HB</t>
  </si>
  <si>
    <t>HF</t>
  </si>
  <si>
    <t>JU</t>
  </si>
  <si>
    <t>KF</t>
  </si>
  <si>
    <t>LB</t>
  </si>
  <si>
    <t>Leibnitz</t>
  </si>
  <si>
    <t>Leoben</t>
  </si>
  <si>
    <t>Liezen</t>
  </si>
  <si>
    <t>LN</t>
  </si>
  <si>
    <t>Leoben-Land</t>
  </si>
  <si>
    <t>Murau</t>
  </si>
  <si>
    <t>MZ</t>
  </si>
  <si>
    <t>Voitsberg</t>
  </si>
  <si>
    <t>WZ</t>
  </si>
  <si>
    <t>Weiz</t>
  </si>
  <si>
    <t>Tyrol (Tirol)</t>
  </si>
  <si>
    <t>IC</t>
  </si>
  <si>
    <t>Innsbruck</t>
  </si>
  <si>
    <t>IL</t>
  </si>
  <si>
    <t>Innsbruck-Land</t>
  </si>
  <si>
    <t>IM</t>
  </si>
  <si>
    <t>Imst</t>
  </si>
  <si>
    <t>Kufstein</t>
  </si>
  <si>
    <t>Landeck</t>
  </si>
  <si>
    <t>LZ</t>
  </si>
  <si>
    <t>Lienz</t>
  </si>
  <si>
    <t>RE</t>
  </si>
  <si>
    <t>Reutte</t>
  </si>
  <si>
    <t>SZ</t>
  </si>
  <si>
    <t>Schwaz</t>
  </si>
  <si>
    <t>FE</t>
  </si>
  <si>
    <t>Feldkirchen</t>
  </si>
  <si>
    <t>HE</t>
  </si>
  <si>
    <t>Hermagor</t>
  </si>
  <si>
    <t>Klagenfurt</t>
  </si>
  <si>
    <t>Klagenfurt-Land</t>
  </si>
  <si>
    <t>Spittal/Drau</t>
  </si>
  <si>
    <t>St.Veit/Glan</t>
  </si>
  <si>
    <t>Villach</t>
  </si>
  <si>
    <t>VK</t>
  </si>
  <si>
    <t>Villach-Land</t>
  </si>
  <si>
    <t>WO</t>
  </si>
  <si>
    <t>Wolfsberg</t>
  </si>
  <si>
    <t>Vorarlberg</t>
  </si>
  <si>
    <t>Bregenz</t>
  </si>
  <si>
    <t>BZ</t>
  </si>
  <si>
    <t>Bludenz</t>
  </si>
  <si>
    <t>DO</t>
  </si>
  <si>
    <t>Dornbirn</t>
  </si>
  <si>
    <t>FK</t>
  </si>
  <si>
    <t>Feldkirch</t>
  </si>
  <si>
    <t>Bad Aussee</t>
  </si>
  <si>
    <t>Bruck/Mur</t>
  </si>
  <si>
    <t>Feldbach</t>
  </si>
  <si>
    <t>Hartberg</t>
  </si>
  <si>
    <t>Hartberg-Fürstenfeld</t>
  </si>
  <si>
    <t>Judenburg</t>
  </si>
  <si>
    <t>Knittelfeld</t>
  </si>
  <si>
    <t>Murtal</t>
  </si>
  <si>
    <t>Radkersburg</t>
  </si>
  <si>
    <t>before_date DATE,</t>
  </si>
  <si>
    <t>pas_206_region</t>
  </si>
  <si>
    <t>pas_206_subdivision</t>
  </si>
  <si>
    <t>Belgium</t>
  </si>
  <si>
    <t>Antwerpen</t>
  </si>
  <si>
    <t>Brussels</t>
  </si>
  <si>
    <t>BW</t>
  </si>
  <si>
    <t>Brabant Wallon</t>
  </si>
  <si>
    <t>HT</t>
  </si>
  <si>
    <t>Hainaut</t>
  </si>
  <si>
    <t>Limburg</t>
  </si>
  <si>
    <t>LG</t>
  </si>
  <si>
    <t>Liêge</t>
  </si>
  <si>
    <t>NM</t>
  </si>
  <si>
    <t>Namur</t>
  </si>
  <si>
    <t>LU</t>
  </si>
  <si>
    <t>Luxembourg</t>
  </si>
  <si>
    <t>OV</t>
  </si>
  <si>
    <t>Oost-Vlaanderen</t>
  </si>
  <si>
    <t>Vlaams Brabant</t>
  </si>
  <si>
    <t>WV</t>
  </si>
  <si>
    <t>West-Vlaanderen</t>
  </si>
  <si>
    <t>Bulgaria</t>
  </si>
  <si>
    <t>Burgas</t>
  </si>
  <si>
    <t>Sliven</t>
  </si>
  <si>
    <t>Yambol (Jambol)</t>
  </si>
  <si>
    <t>City of Sofia</t>
  </si>
  <si>
    <t>Sofija Grad</t>
  </si>
  <si>
    <t>Hashkovo</t>
  </si>
  <si>
    <t>Haskovo</t>
  </si>
  <si>
    <t>Stara Zagora</t>
  </si>
  <si>
    <t>Plovdiv</t>
  </si>
  <si>
    <t>PD</t>
  </si>
  <si>
    <t>Smoljan</t>
  </si>
  <si>
    <t>Sofia</t>
  </si>
  <si>
    <t>Blagoevgrad</t>
  </si>
  <si>
    <t>KD</t>
  </si>
  <si>
    <t>Kjustendil</t>
  </si>
  <si>
    <t>Pernik</t>
  </si>
  <si>
    <t>SF</t>
  </si>
  <si>
    <t>Sofija (Sofia)</t>
  </si>
  <si>
    <t>Gabrovo</t>
  </si>
  <si>
    <t>LV</t>
  </si>
  <si>
    <t>Pleven</t>
  </si>
  <si>
    <t>VT</t>
  </si>
  <si>
    <t>Montanta</t>
  </si>
  <si>
    <t>Montana</t>
  </si>
  <si>
    <t>VD</t>
  </si>
  <si>
    <t>Vidin</t>
  </si>
  <si>
    <t>Vraca</t>
  </si>
  <si>
    <t>Ruse</t>
  </si>
  <si>
    <t>RZ</t>
  </si>
  <si>
    <t>Razgrad</t>
  </si>
  <si>
    <t>Silistra</t>
  </si>
  <si>
    <t>Varna</t>
  </si>
  <si>
    <t>VN</t>
  </si>
  <si>
    <t>Corsica</t>
  </si>
  <si>
    <t>2A</t>
  </si>
  <si>
    <t>Corse-du-Sud</t>
  </si>
  <si>
    <t>2B</t>
  </si>
  <si>
    <t>Haute-Corse</t>
  </si>
  <si>
    <t>Denmark</t>
  </si>
  <si>
    <t>Koebenhavns amt</t>
  </si>
  <si>
    <t>Frederiksborg amt</t>
  </si>
  <si>
    <t>Roskilde amt</t>
  </si>
  <si>
    <t>Vestsjaellands amt</t>
  </si>
  <si>
    <t>Bornholms amt</t>
  </si>
  <si>
    <t>Fyns amt</t>
  </si>
  <si>
    <t>Ribe amt</t>
  </si>
  <si>
    <t>Vejle amt</t>
  </si>
  <si>
    <t>Viborg amt</t>
  </si>
  <si>
    <t>Nordjyllands amt</t>
  </si>
  <si>
    <t>Copenhagen City</t>
  </si>
  <si>
    <t>Frederiksberg</t>
  </si>
  <si>
    <t>code CHAR(3) NOT NULL, -- three char 105, 106, 107, ...</t>
  </si>
  <si>
    <t>Somero</t>
  </si>
  <si>
    <t>Alastaro</t>
  </si>
  <si>
    <t>Askainen</t>
  </si>
  <si>
    <t>Aura</t>
  </si>
  <si>
    <t>Eura</t>
  </si>
  <si>
    <t>Eurajoki</t>
  </si>
  <si>
    <t>Halikko</t>
  </si>
  <si>
    <t>Harjavalta</t>
  </si>
  <si>
    <t>Honkajoki</t>
  </si>
  <si>
    <t>Houtskari</t>
  </si>
  <si>
    <t>Huittinen</t>
  </si>
  <si>
    <t>Kaarina</t>
  </si>
  <si>
    <t>Karinainen</t>
  </si>
  <si>
    <t>Karvia</t>
  </si>
  <si>
    <t>Kiikala</t>
  </si>
  <si>
    <t>Kiikoinen</t>
  </si>
  <si>
    <t>Kisko</t>
  </si>
  <si>
    <t>Kiukainen</t>
  </si>
  <si>
    <t>Kodisjoki</t>
  </si>
  <si>
    <t>Korppoo</t>
  </si>
  <si>
    <t>Koski tl</t>
  </si>
  <si>
    <t>Kullaa</t>
  </si>
  <si>
    <t>Kustavi</t>
  </si>
  <si>
    <t>Kuusjoki</t>
  </si>
  <si>
    <t>Laitila</t>
  </si>
  <si>
    <t>Lappi</t>
  </si>
  <si>
    <t>Lavia</t>
  </si>
  <si>
    <t>Lemu</t>
  </si>
  <si>
    <t>Lieto</t>
  </si>
  <si>
    <t>Loimaa</t>
  </si>
  <si>
    <t>Loimaan kunta</t>
  </si>
  <si>
    <t>Luvia</t>
  </si>
  <si>
    <t>Marttila</t>
  </si>
  <si>
    <t>Masku</t>
  </si>
  <si>
    <t>Merikarvia</t>
  </si>
  <si>
    <t>Merimasku</t>
  </si>
  <si>
    <t>Mietoinen</t>
  </si>
  <si>
    <t>Muurla</t>
  </si>
  <si>
    <t>Naantali</t>
  </si>
  <si>
    <t>Nakkila</t>
  </si>
  <si>
    <t>Nauvo</t>
  </si>
  <si>
    <t>Noormarkku</t>
  </si>
  <si>
    <t>Nousiainen</t>
  </si>
  <si>
    <t>Paimio</t>
  </si>
  <si>
    <t>Parainen</t>
  </si>
  <si>
    <t>Pertteli</t>
  </si>
  <si>
    <t>Pomarkku</t>
  </si>
  <si>
    <t>Pori</t>
  </si>
  <si>
    <t>Punkalaidun</t>
  </si>
  <si>
    <t>Raisio</t>
  </si>
  <si>
    <t>Rauma</t>
  </si>
  <si>
    <t>Rusko</t>
  </si>
  <si>
    <t>Salo</t>
  </si>
  <si>
    <t>Sauvo</t>
  </si>
  <si>
    <t>Siikainen</t>
  </si>
  <si>
    <t>Suodenniemi</t>
  </si>
  <si>
    <t>Taivassalo</t>
  </si>
  <si>
    <t>Tarvasjoki</t>
  </si>
  <si>
    <t>Turku</t>
  </si>
  <si>
    <t>Ulvila</t>
  </si>
  <si>
    <t>Uusikaupunki</t>
  </si>
  <si>
    <t>Vahto</t>
  </si>
  <si>
    <t>Vammala</t>
  </si>
  <si>
    <t>Vampula</t>
  </si>
  <si>
    <t>Vehmaa</t>
  </si>
  <si>
    <t>Velkua</t>
  </si>
  <si>
    <t>Askola</t>
  </si>
  <si>
    <t>Espoo</t>
  </si>
  <si>
    <t>Hanko</t>
  </si>
  <si>
    <t>Helsinki</t>
  </si>
  <si>
    <t>Inkoo</t>
  </si>
  <si>
    <t>Karjaa</t>
  </si>
  <si>
    <t>Karjalohja</t>
  </si>
  <si>
    <t>Karkkila</t>
  </si>
  <si>
    <t>Kauniainen</t>
  </si>
  <si>
    <t>Kerava</t>
  </si>
  <si>
    <t>Kirkkonummi</t>
  </si>
  <si>
    <t>Liljendal</t>
  </si>
  <si>
    <t>Lohjan kaupunki</t>
  </si>
  <si>
    <t>Loviisa</t>
  </si>
  <si>
    <t>Nummi-Pusula</t>
  </si>
  <si>
    <t>Orimattila</t>
  </si>
  <si>
    <t>Pernaja</t>
  </si>
  <si>
    <t>Pohja</t>
  </si>
  <si>
    <t>Pornainen</t>
  </si>
  <si>
    <t>Porvoo</t>
  </si>
  <si>
    <t>Pukkila</t>
  </si>
  <si>
    <t>Sammatti</t>
  </si>
  <si>
    <t>Sipoo</t>
  </si>
  <si>
    <t>Siuntio</t>
  </si>
  <si>
    <t>Tammisaari</t>
  </si>
  <si>
    <t>Tuusula</t>
  </si>
  <si>
    <t>Vantaa</t>
  </si>
  <si>
    <t>Vihti</t>
  </si>
  <si>
    <t>Asikkala</t>
  </si>
  <si>
    <t>Forssa</t>
  </si>
  <si>
    <t>Hattula</t>
  </si>
  <si>
    <t>Hauho</t>
  </si>
  <si>
    <t>Hollola</t>
  </si>
  <si>
    <t>Humppila</t>
  </si>
  <si>
    <t>Janakkala</t>
  </si>
  <si>
    <t>Jokioinen</t>
  </si>
  <si>
    <t>Juupajoki</t>
  </si>
  <si>
    <t>Kalvola</t>
  </si>
  <si>
    <t>Kangasala</t>
  </si>
  <si>
    <t>Kuhmalahti</t>
  </si>
  <si>
    <t>Kuru</t>
  </si>
  <si>
    <t>Lahti</t>
  </si>
  <si>
    <t>Lammi</t>
  </si>
  <si>
    <t>Loppi</t>
  </si>
  <si>
    <t>Luopioinen</t>
  </si>
  <si>
    <t>Nastola</t>
  </si>
  <si>
    <t>Nokia</t>
  </si>
  <si>
    <t>Orivesi</t>
  </si>
  <si>
    <t>Padasjoki</t>
  </si>
  <si>
    <t>Pirkkala</t>
  </si>
  <si>
    <t>Renko</t>
  </si>
  <si>
    <t>Ruovesi</t>
  </si>
  <si>
    <t>Sahalahti</t>
  </si>
  <si>
    <t>Tammela</t>
  </si>
  <si>
    <t>Tampere</t>
  </si>
  <si>
    <t>Toijala</t>
  </si>
  <si>
    <t>Tuulos</t>
  </si>
  <si>
    <t>Urjala</t>
  </si>
  <si>
    <t>Valkeakoski</t>
  </si>
  <si>
    <t>Vesilahti</t>
  </si>
  <si>
    <t>Viiala</t>
  </si>
  <si>
    <t>Vilppula</t>
  </si>
  <si>
    <t>Virrat</t>
  </si>
  <si>
    <t>Ikaalinen</t>
  </si>
  <si>
    <t>Parkano</t>
  </si>
  <si>
    <t>Viljakkala</t>
  </si>
  <si>
    <t>Enonkoski</t>
  </si>
  <si>
    <t>Hartola</t>
  </si>
  <si>
    <t>Haukivuori</t>
  </si>
  <si>
    <t>Heinola</t>
  </si>
  <si>
    <t>Hirvensalmi</t>
  </si>
  <si>
    <t>Joroinen</t>
  </si>
  <si>
    <t>Juva</t>
  </si>
  <si>
    <t>Kangaslampi</t>
  </si>
  <si>
    <t>Kangasniemi</t>
  </si>
  <si>
    <t>Mikkeli</t>
  </si>
  <si>
    <t>Pertunmaa</t>
  </si>
  <si>
    <t>Punkaharju</t>
  </si>
  <si>
    <t>Puumala</t>
  </si>
  <si>
    <t>Rantasalmi</t>
  </si>
  <si>
    <t>Ristiina</t>
  </si>
  <si>
    <t>Savonlinna</t>
  </si>
  <si>
    <t>Savonranta</t>
  </si>
  <si>
    <t>Sulkava</t>
  </si>
  <si>
    <t>Hamina</t>
  </si>
  <si>
    <t>Iitti</t>
  </si>
  <si>
    <t>Imatra</t>
  </si>
  <si>
    <t>Jaala</t>
  </si>
  <si>
    <t>Joutseno</t>
  </si>
  <si>
    <t>Kotka</t>
  </si>
  <si>
    <t>Kouvola</t>
  </si>
  <si>
    <t>Kuusankoski</t>
  </si>
  <si>
    <t>Lappeenranta</t>
  </si>
  <si>
    <t>Lemi</t>
  </si>
  <si>
    <t>Parikkala</t>
  </si>
  <si>
    <t>Ruokolahti</t>
  </si>
  <si>
    <t>Saari</t>
  </si>
  <si>
    <t>Savitaipale</t>
  </si>
  <si>
    <t>Suomenniemi</t>
  </si>
  <si>
    <t>Taipalsaari</t>
  </si>
  <si>
    <t>Uukuniemi</t>
  </si>
  <si>
    <t>Valkeala</t>
  </si>
  <si>
    <t>Virolahti</t>
  </si>
  <si>
    <t>Anjalankoski</t>
  </si>
  <si>
    <t>Alavus</t>
  </si>
  <si>
    <t>Halsua</t>
  </si>
  <si>
    <t>Hankasalmi</t>
  </si>
  <si>
    <t>Himanka</t>
  </si>
  <si>
    <t>Ilmajoki</t>
  </si>
  <si>
    <t>Isojoki</t>
  </si>
  <si>
    <t>Joutsa</t>
  </si>
  <si>
    <t>Jurva</t>
  </si>
  <si>
    <t>Kannonkoski</t>
  </si>
  <si>
    <t>Kannus</t>
  </si>
  <si>
    <t>Karijoki</t>
  </si>
  <si>
    <t>Karstula</t>
  </si>
  <si>
    <t>Kaskinen</t>
  </si>
  <si>
    <t>Kauhajoki</t>
  </si>
  <si>
    <t>Kauhava</t>
  </si>
  <si>
    <t>Kaustinen</t>
  </si>
  <si>
    <t>Keuruu</t>
  </si>
  <si>
    <t>Kinnula</t>
  </si>
  <si>
    <t>Kokkola</t>
  </si>
  <si>
    <t>Konnevesi</t>
  </si>
  <si>
    <t>Korpilahti</t>
  </si>
  <si>
    <t>Kristiinankaupunki</t>
  </si>
  <si>
    <t>Kruunupyy</t>
  </si>
  <si>
    <t>Kuhmoinen</t>
  </si>
  <si>
    <t>Kuortane</t>
  </si>
  <si>
    <t>Kurikka</t>
  </si>
  <si>
    <t>Laihia</t>
  </si>
  <si>
    <t>Lapua</t>
  </si>
  <si>
    <t>Laukaa</t>
  </si>
  <si>
    <t>Lohtaja</t>
  </si>
  <si>
    <t>Luhanka</t>
  </si>
  <si>
    <t>Luoto</t>
  </si>
  <si>
    <t>Maalahti</t>
  </si>
  <si>
    <t>Maksamaa</t>
  </si>
  <si>
    <t>Multia</t>
  </si>
  <si>
    <t>Mustasaari</t>
  </si>
  <si>
    <t>Muurame</t>
  </si>
  <si>
    <t>Nurmo</t>
  </si>
  <si>
    <t>Oravainen</t>
  </si>
  <si>
    <t>Perho</t>
  </si>
  <si>
    <t>Pietarsaari</t>
  </si>
  <si>
    <t>Pihtipudas</t>
  </si>
  <si>
    <t>Soini</t>
  </si>
  <si>
    <t>Sumiainen</t>
  </si>
  <si>
    <t>Suolahti</t>
  </si>
  <si>
    <t>Teuva</t>
  </si>
  <si>
    <t>Toholampi</t>
  </si>
  <si>
    <t>Toivakka</t>
  </si>
  <si>
    <t>Ullava</t>
  </si>
  <si>
    <t>Uurainen</t>
  </si>
  <si>
    <t>Uusikaarlepyy</t>
  </si>
  <si>
    <t>Vaasa</t>
  </si>
  <si>
    <t>Veteli</t>
  </si>
  <si>
    <t>Viitasaari</t>
  </si>
  <si>
    <t>Vimpeli</t>
  </si>
  <si>
    <t>Ylistaro</t>
  </si>
  <si>
    <t>Eno</t>
  </si>
  <si>
    <t>Iisalmi</t>
  </si>
  <si>
    <t>Ilomantsi</t>
  </si>
  <si>
    <t>Joensuu</t>
  </si>
  <si>
    <t>Juankoski</t>
  </si>
  <si>
    <t>Juuka</t>
  </si>
  <si>
    <t>Kaavi</t>
  </si>
  <si>
    <t>Karttula</t>
  </si>
  <si>
    <t>Keitele</t>
  </si>
  <si>
    <t>Kiihtelysvaara</t>
  </si>
  <si>
    <t>Kitee</t>
  </si>
  <si>
    <t>Kiuruvesi</t>
  </si>
  <si>
    <t>Kontiolahti</t>
  </si>
  <si>
    <t>Kuopio</t>
  </si>
  <si>
    <t>Lapinlahti</t>
  </si>
  <si>
    <t>Lieksa</t>
  </si>
  <si>
    <t>Liperi</t>
  </si>
  <si>
    <t>Maaninka</t>
  </si>
  <si>
    <t>Nurmes</t>
  </si>
  <si>
    <t>Outokumpu</t>
  </si>
  <si>
    <t>Pielavesi</t>
  </si>
  <si>
    <t>Rautalampi</t>
  </si>
  <si>
    <t>Rautavaara</t>
  </si>
  <si>
    <t>Suonenjoki</t>
  </si>
  <si>
    <t>Tervo</t>
  </si>
  <si>
    <t>Tuupovaara</t>
  </si>
  <si>
    <t>Tuusniemi</t>
  </si>
  <si>
    <t>Valtimo</t>
  </si>
  <si>
    <t>Varkaus</t>
  </si>
  <si>
    <t>Vehmersalmi</t>
  </si>
  <si>
    <t>Vesanto</t>
  </si>
  <si>
    <t>Alavieska</t>
  </si>
  <si>
    <t>Haapavesi</t>
  </si>
  <si>
    <t>Hailuoto</t>
  </si>
  <si>
    <t>Haukipudas</t>
  </si>
  <si>
    <t>Hyrynsalmi</t>
  </si>
  <si>
    <t>Ii</t>
  </si>
  <si>
    <t>Kajaani</t>
  </si>
  <si>
    <t>Kalajoki</t>
  </si>
  <si>
    <t>Kempele</t>
  </si>
  <si>
    <t>Kiiminki</t>
  </si>
  <si>
    <t>Kuhmo</t>
  </si>
  <si>
    <t>Kuivaniemi</t>
  </si>
  <si>
    <t>Kuusamo</t>
  </si>
  <si>
    <t>Liminka</t>
  </si>
  <si>
    <t>Lumijoki</t>
  </si>
  <si>
    <t>Muhos</t>
  </si>
  <si>
    <t>Nivala</t>
  </si>
  <si>
    <t>Oulainen</t>
  </si>
  <si>
    <t>Oulu</t>
  </si>
  <si>
    <t>Oulunsalo</t>
  </si>
  <si>
    <t>Paltamo</t>
  </si>
  <si>
    <t>Pattijoki</t>
  </si>
  <si>
    <t>Piippola</t>
  </si>
  <si>
    <t>Pulkkila</t>
  </si>
  <si>
    <t>Puolanka</t>
  </si>
  <si>
    <t>Raahe</t>
  </si>
  <si>
    <t>Rantsila</t>
  </si>
  <si>
    <t>Ruukki</t>
  </si>
  <si>
    <t>Sievi</t>
  </si>
  <si>
    <t>Siikajoki</t>
  </si>
  <si>
    <t>Sotkamo</t>
  </si>
  <si>
    <t>Suomussalmi</t>
  </si>
  <si>
    <t>Taivalkoski</t>
  </si>
  <si>
    <t>Vaala</t>
  </si>
  <si>
    <t>Vihanti</t>
  </si>
  <si>
    <t>Vuolijoki</t>
  </si>
  <si>
    <t>Yli-Ii</t>
  </si>
  <si>
    <t>Ylikiiminki</t>
  </si>
  <si>
    <t>Ylivieska</t>
  </si>
  <si>
    <t>Inari</t>
  </si>
  <si>
    <t>Kemi</t>
  </si>
  <si>
    <t>Keminmaa</t>
  </si>
  <si>
    <t>Kolari</t>
  </si>
  <si>
    <t>Muonio</t>
  </si>
  <si>
    <t>Pelkosenniemi</t>
  </si>
  <si>
    <t>Pello</t>
  </si>
  <si>
    <t>Posio</t>
  </si>
  <si>
    <t>Ranua</t>
  </si>
  <si>
    <t>Rovaniemi</t>
  </si>
  <si>
    <t>Rovaniemen mlk</t>
  </si>
  <si>
    <t>Salla</t>
  </si>
  <si>
    <t>Savukoski</t>
  </si>
  <si>
    <t>Simo</t>
  </si>
  <si>
    <t>Tervola</t>
  </si>
  <si>
    <t>Tornio</t>
  </si>
  <si>
    <t>Utsjoki</t>
  </si>
  <si>
    <t>Ylitornio</t>
  </si>
  <si>
    <t>Finland</t>
  </si>
  <si>
    <t>Sardinia</t>
  </si>
  <si>
    <t>pas_225_subdivision.csv</t>
  </si>
  <si>
    <t>Sardinia (Sardegna)</t>
  </si>
  <si>
    <t>Cagliari</t>
  </si>
  <si>
    <t>Carbonia-Iglesias</t>
  </si>
  <si>
    <t>Nuoro</t>
  </si>
  <si>
    <t>OG</t>
  </si>
  <si>
    <t>Ogliastra</t>
  </si>
  <si>
    <t>Oristano</t>
  </si>
  <si>
    <t>OT</t>
  </si>
  <si>
    <t>Olbia-Tempio</t>
  </si>
  <si>
    <t>Sassari</t>
  </si>
  <si>
    <t>VS</t>
  </si>
  <si>
    <t>MedioCampidano</t>
  </si>
  <si>
    <t>Medio Campidano</t>
  </si>
  <si>
    <t>code CHAR(2) NOT NULL, -- two char CA, CI, MD, ...</t>
  </si>
  <si>
    <t>import_only BOOLEAN NOT NULL DEFAULT '0',</t>
  </si>
  <si>
    <t>France</t>
  </si>
  <si>
    <t>Ain</t>
  </si>
  <si>
    <t>Aisne</t>
  </si>
  <si>
    <t>Allier</t>
  </si>
  <si>
    <t>Alpes-de-Haute-Provence</t>
  </si>
  <si>
    <t>Hautes-Alpes</t>
  </si>
  <si>
    <t>Alpes-Maritimes</t>
  </si>
  <si>
    <t>Ardennes</t>
  </si>
  <si>
    <t>Aube</t>
  </si>
  <si>
    <t>Aude</t>
  </si>
  <si>
    <t>Aveyron</t>
  </si>
  <si>
    <t>Bouches-du-Rhone</t>
  </si>
  <si>
    <t>Calvados</t>
  </si>
  <si>
    <t>Cantal</t>
  </si>
  <si>
    <t>Charente</t>
  </si>
  <si>
    <t>Charente-Maritime</t>
  </si>
  <si>
    <t>Cher</t>
  </si>
  <si>
    <t>Cote-d'Or</t>
  </si>
  <si>
    <t>Cotes-d'Armor</t>
  </si>
  <si>
    <t>Creuse</t>
  </si>
  <si>
    <t>Dordogne</t>
  </si>
  <si>
    <t>Doubs</t>
  </si>
  <si>
    <t>Eure</t>
  </si>
  <si>
    <t>Eure-et-Loir</t>
  </si>
  <si>
    <t>Gard</t>
  </si>
  <si>
    <t>Haute-Garonne</t>
  </si>
  <si>
    <t>Gere</t>
  </si>
  <si>
    <t>Gironde</t>
  </si>
  <si>
    <t>Ille-et-Vilaine</t>
  </si>
  <si>
    <t>Indre</t>
  </si>
  <si>
    <t>Indre-et-Loire</t>
  </si>
  <si>
    <t>Jura</t>
  </si>
  <si>
    <t>Landes</t>
  </si>
  <si>
    <t>Loir-et-Cher</t>
  </si>
  <si>
    <t>Loire</t>
  </si>
  <si>
    <t>Haute-Loire</t>
  </si>
  <si>
    <t>Loire-Atlantique</t>
  </si>
  <si>
    <t>Loiret</t>
  </si>
  <si>
    <t>Lot</t>
  </si>
  <si>
    <t>Lot-et-Garonne</t>
  </si>
  <si>
    <t>Maine-et-Loire</t>
  </si>
  <si>
    <t>Manche</t>
  </si>
  <si>
    <t>Marne</t>
  </si>
  <si>
    <t>Haute-Marne</t>
  </si>
  <si>
    <t>Mayenne</t>
  </si>
  <si>
    <t>Meurthe-et-Moselle</t>
  </si>
  <si>
    <t>Meuse</t>
  </si>
  <si>
    <t>Morbihan</t>
  </si>
  <si>
    <t>Moselle</t>
  </si>
  <si>
    <t>Nord</t>
  </si>
  <si>
    <t>Oise</t>
  </si>
  <si>
    <t>Orne</t>
  </si>
  <si>
    <t>Pas-de-Calais</t>
  </si>
  <si>
    <t>Bas-Rhin</t>
  </si>
  <si>
    <t>Haut-Rhin</t>
  </si>
  <si>
    <t>Sarthe</t>
  </si>
  <si>
    <t>Savoie</t>
  </si>
  <si>
    <t>Haute-Savoie</t>
  </si>
  <si>
    <t>Paris</t>
  </si>
  <si>
    <t>Seine-Maritime</t>
  </si>
  <si>
    <t>Seine-et-Marne</t>
  </si>
  <si>
    <t>Yvelines</t>
  </si>
  <si>
    <t>Somme</t>
  </si>
  <si>
    <t>Tarn</t>
  </si>
  <si>
    <t>Tarn-et-Garonne</t>
  </si>
  <si>
    <t>Var</t>
  </si>
  <si>
    <t>Vaucluse</t>
  </si>
  <si>
    <t>Vienne</t>
  </si>
  <si>
    <t>Haute-Vienne</t>
  </si>
  <si>
    <t>Vosges</t>
  </si>
  <si>
    <t>Yonne</t>
  </si>
  <si>
    <t>Territoire de Belfort</t>
  </si>
  <si>
    <t>Essonne</t>
  </si>
  <si>
    <t>Hauts-de-Selne</t>
  </si>
  <si>
    <t>Seine-Saint-Denis</t>
  </si>
  <si>
    <t>Val-de-Marne</t>
  </si>
  <si>
    <t>Val-d'Oise</t>
  </si>
  <si>
    <t xml:space="preserve">Number 20 is missing from the ADIF list on France. </t>
  </si>
  <si>
    <t>Fed. Rep. Of Germany</t>
  </si>
  <si>
    <t>BB</t>
  </si>
  <si>
    <t>Brandenburg</t>
  </si>
  <si>
    <t>BE</t>
  </si>
  <si>
    <t>Berlin</t>
  </si>
  <si>
    <t>Baden-Württemberg</t>
  </si>
  <si>
    <t>Freistaat Bayern</t>
  </si>
  <si>
    <t>Freie Hansestadt Bremen</t>
  </si>
  <si>
    <t>Hessen</t>
  </si>
  <si>
    <t>HH</t>
  </si>
  <si>
    <t>Freie und Hansestadt Hamburg</t>
  </si>
  <si>
    <t>Mecklenburg-Vorpommern</t>
  </si>
  <si>
    <t>NI</t>
  </si>
  <si>
    <t>Niedersachsen</t>
  </si>
  <si>
    <t>NW</t>
  </si>
  <si>
    <t>Nordrhein-Westfalen</t>
  </si>
  <si>
    <t>RP</t>
  </si>
  <si>
    <t>Rheinland-Pfalz</t>
  </si>
  <si>
    <t>Saarland</t>
  </si>
  <si>
    <t>SH</t>
  </si>
  <si>
    <t>Schleswig-Holstein</t>
  </si>
  <si>
    <t>Freistaat Sachsen</t>
  </si>
  <si>
    <t>Sachsen-Anhalt</t>
  </si>
  <si>
    <t>TH</t>
  </si>
  <si>
    <t>Freistaat Thüringen</t>
  </si>
  <si>
    <t>Hungary</t>
  </si>
  <si>
    <t>GY</t>
  </si>
  <si>
    <t>Vas</t>
  </si>
  <si>
    <t>ZA</t>
  </si>
  <si>
    <t>Zala</t>
  </si>
  <si>
    <t>VE</t>
  </si>
  <si>
    <t>Baranya</t>
  </si>
  <si>
    <t>Somogy</t>
  </si>
  <si>
    <t>Tolna</t>
  </si>
  <si>
    <t>BP</t>
  </si>
  <si>
    <t>Budapest</t>
  </si>
  <si>
    <t>Heves</t>
  </si>
  <si>
    <t>NG</t>
  </si>
  <si>
    <t>Pest</t>
  </si>
  <si>
    <t>CS</t>
  </si>
  <si>
    <t>Ireland</t>
  </si>
  <si>
    <t>CW</t>
  </si>
  <si>
    <t>Carlow (Ceatharlach)</t>
  </si>
  <si>
    <t>Cork (Corcaigh)</t>
  </si>
  <si>
    <t>Galway (Gaillimh)</t>
  </si>
  <si>
    <t>Kildare (Cill Dara)</t>
  </si>
  <si>
    <t>Kilkenny (Cill Chainnigh)</t>
  </si>
  <si>
    <t>LS</t>
  </si>
  <si>
    <t>Laois (Laois)</t>
  </si>
  <si>
    <t>LM</t>
  </si>
  <si>
    <t>Leitrim (Liatroim)</t>
  </si>
  <si>
    <t>LK</t>
  </si>
  <si>
    <t>Limerick (Luimneach)</t>
  </si>
  <si>
    <t>LD</t>
  </si>
  <si>
    <t>Longford (An Longfort)</t>
  </si>
  <si>
    <t>Mayo (Maigh Eo)</t>
  </si>
  <si>
    <t>MH</t>
  </si>
  <si>
    <t>OY</t>
  </si>
  <si>
    <t>Sligo (Sligeach)</t>
  </si>
  <si>
    <t>WD</t>
  </si>
  <si>
    <t>WH</t>
  </si>
  <si>
    <t>WX</t>
  </si>
  <si>
    <t>Wexford (Loch Garman)</t>
  </si>
  <si>
    <t>WW</t>
  </si>
  <si>
    <t>pas_284</t>
  </si>
  <si>
    <t>pas_327</t>
  </si>
  <si>
    <t>pas_339</t>
  </si>
  <si>
    <t>pas_375</t>
  </si>
  <si>
    <t>pas_386</t>
  </si>
  <si>
    <t>pas_387</t>
  </si>
  <si>
    <t>pas_497</t>
  </si>
  <si>
    <t>pas_503</t>
  </si>
  <si>
    <t>pas_504</t>
  </si>
  <si>
    <t>Italy</t>
  </si>
  <si>
    <t>code CHAR(2) NOT NULL, -- assuming two char BO, FE, FO, ...</t>
  </si>
  <si>
    <t>Liguria</t>
  </si>
  <si>
    <t>GE</t>
  </si>
  <si>
    <t>Genova</t>
  </si>
  <si>
    <t>Imperia</t>
  </si>
  <si>
    <t>La Spezia</t>
  </si>
  <si>
    <t>Savona</t>
  </si>
  <si>
    <t>Piedmont (Piemonte)</t>
  </si>
  <si>
    <t>Alessandria</t>
  </si>
  <si>
    <t>Asti</t>
  </si>
  <si>
    <t>BI</t>
  </si>
  <si>
    <t>Biella</t>
  </si>
  <si>
    <t>Cuneo</t>
  </si>
  <si>
    <t>Novara</t>
  </si>
  <si>
    <t>Torino</t>
  </si>
  <si>
    <t>Verbano Cusio Ossola</t>
  </si>
  <si>
    <t>VC</t>
  </si>
  <si>
    <t>Vercelli</t>
  </si>
  <si>
    <t>Aosta Valley (Valle D'Aosta)</t>
  </si>
  <si>
    <t>Aosta</t>
  </si>
  <si>
    <t>Lombardy (Lombardia)</t>
  </si>
  <si>
    <t>BG</t>
  </si>
  <si>
    <t>Bergamo</t>
  </si>
  <si>
    <t>BS</t>
  </si>
  <si>
    <t>Brescia</t>
  </si>
  <si>
    <t>Como</t>
  </si>
  <si>
    <t>CR</t>
  </si>
  <si>
    <t>Cremona</t>
  </si>
  <si>
    <t>Lecco</t>
  </si>
  <si>
    <t>Lodi</t>
  </si>
  <si>
    <t>Monza e Brianza</t>
  </si>
  <si>
    <t>Mantova</t>
  </si>
  <si>
    <t>Milano</t>
  </si>
  <si>
    <t>Pavia</t>
  </si>
  <si>
    <t>Sondrio</t>
  </si>
  <si>
    <t>Varese</t>
  </si>
  <si>
    <t>Veneto</t>
  </si>
  <si>
    <t>Trentino-South Tyrol (Trentino-Alto Adige)</t>
  </si>
  <si>
    <t>Bolzano</t>
  </si>
  <si>
    <t>Trento</t>
  </si>
  <si>
    <t>Friuli-Venezia Giulia</t>
  </si>
  <si>
    <t>Gorizia</t>
  </si>
  <si>
    <t>PN</t>
  </si>
  <si>
    <t>Pordenone</t>
  </si>
  <si>
    <t>TS</t>
  </si>
  <si>
    <t>Trieste</t>
  </si>
  <si>
    <t>Udine</t>
  </si>
  <si>
    <t>Emilia Romagna</t>
  </si>
  <si>
    <t>Bologna</t>
  </si>
  <si>
    <t>Ferrara</t>
  </si>
  <si>
    <t>FO</t>
  </si>
  <si>
    <t>FC</t>
  </si>
  <si>
    <t>Forlì-Cesena</t>
  </si>
  <si>
    <t>Modena</t>
  </si>
  <si>
    <t>Parma</t>
  </si>
  <si>
    <t>Piacenza</t>
  </si>
  <si>
    <t>Ravenna</t>
  </si>
  <si>
    <t>Reggio Emilia</t>
  </si>
  <si>
    <t>Rimini</t>
  </si>
  <si>
    <t>Tuscany (Toscana)</t>
  </si>
  <si>
    <t>Arezzo</t>
  </si>
  <si>
    <t>FI</t>
  </si>
  <si>
    <t>Firenze</t>
  </si>
  <si>
    <t>Grosseto</t>
  </si>
  <si>
    <t>Livorno</t>
  </si>
  <si>
    <t>Lucca</t>
  </si>
  <si>
    <t>Massa Carrara</t>
  </si>
  <si>
    <t>PT</t>
  </si>
  <si>
    <t>Pistoia</t>
  </si>
  <si>
    <t>Pisa</t>
  </si>
  <si>
    <t>Prato</t>
  </si>
  <si>
    <t>SI</t>
  </si>
  <si>
    <t>Siena</t>
  </si>
  <si>
    <t>Abruzzo</t>
  </si>
  <si>
    <t>Chieti</t>
  </si>
  <si>
    <t>AQ</t>
  </si>
  <si>
    <t>L'Aquila</t>
  </si>
  <si>
    <t>Pescara</t>
  </si>
  <si>
    <t>TE</t>
  </si>
  <si>
    <t>Teramo</t>
  </si>
  <si>
    <t>Marche</t>
  </si>
  <si>
    <t>Ancona</t>
  </si>
  <si>
    <t>Ascoli Piceno</t>
  </si>
  <si>
    <t>FM</t>
  </si>
  <si>
    <t>Fermo</t>
  </si>
  <si>
    <t>MC</t>
  </si>
  <si>
    <t>Macerata</t>
  </si>
  <si>
    <t>PU</t>
  </si>
  <si>
    <t>Pesaro e Urbino</t>
  </si>
  <si>
    <t>Basilicata</t>
  </si>
  <si>
    <t>Matera</t>
  </si>
  <si>
    <t>PZ</t>
  </si>
  <si>
    <t>Potenza</t>
  </si>
  <si>
    <t>Puglia</t>
  </si>
  <si>
    <t>Bari</t>
  </si>
  <si>
    <t>BT</t>
  </si>
  <si>
    <t>Barletta-Andria-Trani</t>
  </si>
  <si>
    <t>Brindisi</t>
  </si>
  <si>
    <t>FG</t>
  </si>
  <si>
    <t>Foggia</t>
  </si>
  <si>
    <t>Lecce</t>
  </si>
  <si>
    <t>Taranto</t>
  </si>
  <si>
    <t>Calabria</t>
  </si>
  <si>
    <t>CZ</t>
  </si>
  <si>
    <t>Catanzaro</t>
  </si>
  <si>
    <t>Cosenza</t>
  </si>
  <si>
    <t>Crotone</t>
  </si>
  <si>
    <t>RC</t>
  </si>
  <si>
    <t>Reggio Calabria</t>
  </si>
  <si>
    <t>VV</t>
  </si>
  <si>
    <t>Vibo Valentia</t>
  </si>
  <si>
    <t>Campania</t>
  </si>
  <si>
    <t>AV</t>
  </si>
  <si>
    <t>Avellino</t>
  </si>
  <si>
    <t>Benevento</t>
  </si>
  <si>
    <t>Caserta</t>
  </si>
  <si>
    <t>NA</t>
  </si>
  <si>
    <t>Napoli</t>
  </si>
  <si>
    <t>Salerno</t>
  </si>
  <si>
    <t>Molise</t>
  </si>
  <si>
    <t>IS</t>
  </si>
  <si>
    <t>Isernia</t>
  </si>
  <si>
    <t>Campobasso</t>
  </si>
  <si>
    <t>Latium (Lazio)</t>
  </si>
  <si>
    <t>Frosinone</t>
  </si>
  <si>
    <t>LT</t>
  </si>
  <si>
    <t>Latina</t>
  </si>
  <si>
    <t>Rieti</t>
  </si>
  <si>
    <t>Roma</t>
  </si>
  <si>
    <t>Viterbo</t>
  </si>
  <si>
    <t>Umbria</t>
  </si>
  <si>
    <t>PG</t>
  </si>
  <si>
    <t>Perugia</t>
  </si>
  <si>
    <t>Terni</t>
  </si>
  <si>
    <t>Sicliy (Sicilia)</t>
  </si>
  <si>
    <t>AG</t>
  </si>
  <si>
    <t>Agrigento</t>
  </si>
  <si>
    <t>Caltanissetta</t>
  </si>
  <si>
    <t>Catania</t>
  </si>
  <si>
    <t>EN</t>
  </si>
  <si>
    <t>Enna</t>
  </si>
  <si>
    <t>Messina</t>
  </si>
  <si>
    <t>Palermo</t>
  </si>
  <si>
    <t>RG</t>
  </si>
  <si>
    <t>Ragusa</t>
  </si>
  <si>
    <t>Siracusa</t>
  </si>
  <si>
    <t>TP</t>
  </si>
  <si>
    <t>Trapani</t>
  </si>
  <si>
    <t>Forlì</t>
  </si>
  <si>
    <t>Maderia Is.</t>
  </si>
  <si>
    <t>Madeira</t>
  </si>
  <si>
    <t>Netherlands</t>
  </si>
  <si>
    <t>DR</t>
  </si>
  <si>
    <t>Drenthe</t>
  </si>
  <si>
    <t>Friesland</t>
  </si>
  <si>
    <t>Groningen</t>
  </si>
  <si>
    <t>Noord-Brabant</t>
  </si>
  <si>
    <t>Overijssel</t>
  </si>
  <si>
    <t>ZH</t>
  </si>
  <si>
    <t>Zuid-Holland</t>
  </si>
  <si>
    <t>FL</t>
  </si>
  <si>
    <t>Flevoland</t>
  </si>
  <si>
    <t>Gelderland</t>
  </si>
  <si>
    <t>NH</t>
  </si>
  <si>
    <t>Noord-Holland</t>
  </si>
  <si>
    <t>UT</t>
  </si>
  <si>
    <t>Utrecht</t>
  </si>
  <si>
    <t>ZL</t>
  </si>
  <si>
    <t>Zeeland</t>
  </si>
  <si>
    <t>Zachodnio-Pomorskie</t>
  </si>
  <si>
    <t>Pomorskie</t>
  </si>
  <si>
    <t>Kujawsko-Pomorskie</t>
  </si>
  <si>
    <t>Lubuskie</t>
  </si>
  <si>
    <t>Wielkopolskie</t>
  </si>
  <si>
    <t>Warminsko-Mazurskie</t>
  </si>
  <si>
    <t>Podlaskie</t>
  </si>
  <si>
    <t>Mazowieckie</t>
  </si>
  <si>
    <t>Dolnoslaskie</t>
  </si>
  <si>
    <t>Opolskie</t>
  </si>
  <si>
    <t>Lodzkie</t>
  </si>
  <si>
    <t>Swietokrzyskie</t>
  </si>
  <si>
    <t>Podkarpackie</t>
  </si>
  <si>
    <t>Lubelskie</t>
  </si>
  <si>
    <t>Slaskie</t>
  </si>
  <si>
    <t>Malopolskie</t>
  </si>
  <si>
    <t>Aveiro</t>
  </si>
  <si>
    <t>BJ</t>
  </si>
  <si>
    <t>Beja</t>
  </si>
  <si>
    <t>Braga</t>
  </si>
  <si>
    <t>Bragança</t>
  </si>
  <si>
    <t>Castelo Branco</t>
  </si>
  <si>
    <t>Coimbra</t>
  </si>
  <si>
    <t>Evora</t>
  </si>
  <si>
    <t>Faro</t>
  </si>
  <si>
    <t>Guarda</t>
  </si>
  <si>
    <t>LR</t>
  </si>
  <si>
    <t>Leiria</t>
  </si>
  <si>
    <t>LX</t>
  </si>
  <si>
    <t>Lisboa</t>
  </si>
  <si>
    <t>Portalegre</t>
  </si>
  <si>
    <t>Porto</t>
  </si>
  <si>
    <t>Santarem</t>
  </si>
  <si>
    <t>Setubal</t>
  </si>
  <si>
    <t>Viana do Castelo</t>
  </si>
  <si>
    <t>Vila Real</t>
  </si>
  <si>
    <t>Viseu</t>
  </si>
  <si>
    <t>Portugal</t>
  </si>
  <si>
    <t>Arad</t>
  </si>
  <si>
    <t>HD</t>
  </si>
  <si>
    <t>Hunedoara</t>
  </si>
  <si>
    <t>IF</t>
  </si>
  <si>
    <t>Ilfov</t>
  </si>
  <si>
    <t>Conatarta</t>
  </si>
  <si>
    <t>GL</t>
  </si>
  <si>
    <t>Galati</t>
  </si>
  <si>
    <t>Tulcea</t>
  </si>
  <si>
    <t>Vrancea</t>
  </si>
  <si>
    <t>Alba</t>
  </si>
  <si>
    <t>BH</t>
  </si>
  <si>
    <t>Bihor</t>
  </si>
  <si>
    <t>Bistrita-Nasaud</t>
  </si>
  <si>
    <t>CJ</t>
  </si>
  <si>
    <t>Cluj</t>
  </si>
  <si>
    <t>MM</t>
  </si>
  <si>
    <t>BV</t>
  </si>
  <si>
    <t>CV</t>
  </si>
  <si>
    <t>Covasna</t>
  </si>
  <si>
    <t>Harghita</t>
  </si>
  <si>
    <t>Arge'</t>
  </si>
  <si>
    <t>DJ</t>
  </si>
  <si>
    <t>Dolj</t>
  </si>
  <si>
    <t>GJ</t>
  </si>
  <si>
    <t>Gorj</t>
  </si>
  <si>
    <t>Olt</t>
  </si>
  <si>
    <t>Bacau</t>
  </si>
  <si>
    <t>Boto'ani</t>
  </si>
  <si>
    <t>Vaslui</t>
  </si>
  <si>
    <t>DB</t>
  </si>
  <si>
    <t>Giurqiu</t>
  </si>
  <si>
    <t>Ialomita</t>
  </si>
  <si>
    <t>PH</t>
  </si>
  <si>
    <t>Prahova</t>
  </si>
  <si>
    <t>Teleorman</t>
  </si>
  <si>
    <t>Romania</t>
  </si>
  <si>
    <t>Spain</t>
  </si>
  <si>
    <t>pas_281.csv</t>
  </si>
  <si>
    <t>Avila</t>
  </si>
  <si>
    <t>Burgos</t>
  </si>
  <si>
    <t>A Coruña</t>
  </si>
  <si>
    <t>Lugo</t>
  </si>
  <si>
    <t>Asturias</t>
  </si>
  <si>
    <t>OU</t>
  </si>
  <si>
    <t>Ourense</t>
  </si>
  <si>
    <t>Palencia</t>
  </si>
  <si>
    <t>Pontevedra</t>
  </si>
  <si>
    <t>Cantabria</t>
  </si>
  <si>
    <t>Salamanca</t>
  </si>
  <si>
    <t>Segovia</t>
  </si>
  <si>
    <t>Soria</t>
  </si>
  <si>
    <t>Valladolid</t>
  </si>
  <si>
    <t>Zamora</t>
  </si>
  <si>
    <t>Vizcaya</t>
  </si>
  <si>
    <t>HU</t>
  </si>
  <si>
    <t>Huesca</t>
  </si>
  <si>
    <t>Navarra</t>
  </si>
  <si>
    <t>Guipuzcoa</t>
  </si>
  <si>
    <t>Teruel</t>
  </si>
  <si>
    <t>Alava</t>
  </si>
  <si>
    <t>Zaragoza</t>
  </si>
  <si>
    <t>Barcelona</t>
  </si>
  <si>
    <t>GI</t>
  </si>
  <si>
    <t>Girona</t>
  </si>
  <si>
    <t>Lleida</t>
  </si>
  <si>
    <t>Tarragona</t>
  </si>
  <si>
    <t>Badajoz</t>
  </si>
  <si>
    <t>CC</t>
  </si>
  <si>
    <t>Caceres</t>
  </si>
  <si>
    <t>Ciudad Real</t>
  </si>
  <si>
    <t>Cuenca</t>
  </si>
  <si>
    <t>Guadalajara</t>
  </si>
  <si>
    <t>Madrid</t>
  </si>
  <si>
    <t>Toledo</t>
  </si>
  <si>
    <t>Alicante</t>
  </si>
  <si>
    <t>Albacete</t>
  </si>
  <si>
    <t>Castellon</t>
  </si>
  <si>
    <t>Murcia</t>
  </si>
  <si>
    <t>Valencia</t>
  </si>
  <si>
    <t>Almeria</t>
  </si>
  <si>
    <t>Cadiz</t>
  </si>
  <si>
    <t>Huelva</t>
  </si>
  <si>
    <t>Jaen</t>
  </si>
  <si>
    <t>Malaga</t>
  </si>
  <si>
    <t>Sevilla</t>
  </si>
  <si>
    <t>Sweden</t>
  </si>
  <si>
    <t>BD</t>
  </si>
  <si>
    <t>Switzerland</t>
  </si>
  <si>
    <t>Aargau</t>
  </si>
  <si>
    <t>Appenzell Ausserrhoden</t>
  </si>
  <si>
    <t>AI</t>
  </si>
  <si>
    <t>Appenzell Innerrhoden</t>
  </si>
  <si>
    <t>Basel Landschaft</t>
  </si>
  <si>
    <t>Basel Stadt</t>
  </si>
  <si>
    <t>Bern</t>
  </si>
  <si>
    <t>Freiburg / Fribourg</t>
  </si>
  <si>
    <t>Genf / Genève</t>
  </si>
  <si>
    <t>Glarus</t>
  </si>
  <si>
    <t>Graubuenden / Grisons</t>
  </si>
  <si>
    <t>Luzern</t>
  </si>
  <si>
    <t>Neuenburg / Neuchâtel</t>
  </si>
  <si>
    <t>Nidwalden</t>
  </si>
  <si>
    <t>Obwalden</t>
  </si>
  <si>
    <t>Schaffhausen</t>
  </si>
  <si>
    <t>Schwyz</t>
  </si>
  <si>
    <t>Solothurn</t>
  </si>
  <si>
    <t>St. Gallen</t>
  </si>
  <si>
    <t>Tessin / Ticino</t>
  </si>
  <si>
    <t>TG</t>
  </si>
  <si>
    <t>Thurgau</t>
  </si>
  <si>
    <t>UR</t>
  </si>
  <si>
    <t>Uri</t>
  </si>
  <si>
    <t>Waadt / Vaud</t>
  </si>
  <si>
    <t>Wallis / Valais</t>
  </si>
  <si>
    <t>Zuerich</t>
  </si>
  <si>
    <t>ZG</t>
  </si>
  <si>
    <t>Zug</t>
  </si>
  <si>
    <t>Ukraine</t>
  </si>
  <si>
    <t>Sums'ka Oblast'</t>
  </si>
  <si>
    <t>Ternopil's'ka Oblast'</t>
  </si>
  <si>
    <t>Cherkas'ka Oblast'</t>
  </si>
  <si>
    <t>Zakarpats'ka Oblast'</t>
  </si>
  <si>
    <t>DN</t>
  </si>
  <si>
    <t>Dnipropetrovs'ka Oblast'</t>
  </si>
  <si>
    <t>OD</t>
  </si>
  <si>
    <t>Odes'ka Oblast'</t>
  </si>
  <si>
    <t>Khersons'ka Oblast'</t>
  </si>
  <si>
    <t>Poltavs'ka Oblast'</t>
  </si>
  <si>
    <t>Donets'ka Oblast'</t>
  </si>
  <si>
    <t>Rivnens'ka Oblast'</t>
  </si>
  <si>
    <t>Kharkivs'ka Oblast'</t>
  </si>
  <si>
    <t>Luhans'ka Oblast'</t>
  </si>
  <si>
    <t>Vinnyts'ka Oblast'</t>
  </si>
  <si>
    <t>Volyos'ka Oblast'</t>
  </si>
  <si>
    <t>ZP</t>
  </si>
  <si>
    <t>Zaporiz'ka Oblast'</t>
  </si>
  <si>
    <t>Chernihivs'ka Oblast'</t>
  </si>
  <si>
    <t>Ivano-Frankivs'ka Oblast'</t>
  </si>
  <si>
    <t>Khmel'nyts'ka Oblast'</t>
  </si>
  <si>
    <t>KV</t>
  </si>
  <si>
    <t>Kyïv</t>
  </si>
  <si>
    <t>Kyivs'ka Oblast'</t>
  </si>
  <si>
    <t>Kirovohrads'ka Oblast'</t>
  </si>
  <si>
    <t>L'vivs'ka Oblast'</t>
  </si>
  <si>
    <t>Zhytomyrs'ka Oblast'</t>
  </si>
  <si>
    <t>Chernivets'ka Oblast'</t>
  </si>
  <si>
    <t>Mykolaivs'ka Oblast'</t>
  </si>
  <si>
    <t>Respublika Krym</t>
  </si>
  <si>
    <t>Sevastopol'</t>
  </si>
  <si>
    <t>code CHAR(2) NOT NULL, -- two letter state code</t>
  </si>
  <si>
    <t>Connecticut</t>
  </si>
  <si>
    <t>Maine</t>
  </si>
  <si>
    <t>Massachusetts</t>
  </si>
  <si>
    <t>New Hampshire</t>
  </si>
  <si>
    <t>Rhode Island</t>
  </si>
  <si>
    <t>Vermont</t>
  </si>
  <si>
    <t>NJ</t>
  </si>
  <si>
    <t>New Jersey</t>
  </si>
  <si>
    <t>NY</t>
  </si>
  <si>
    <t>New York</t>
  </si>
  <si>
    <t>DE</t>
  </si>
  <si>
    <t>Delaware</t>
  </si>
  <si>
    <t>District of Columbia</t>
  </si>
  <si>
    <t>Maryland</t>
  </si>
  <si>
    <t>Pennsylvania</t>
  </si>
  <si>
    <t>Alabama</t>
  </si>
  <si>
    <t>Georgia</t>
  </si>
  <si>
    <t>Kentucky</t>
  </si>
  <si>
    <t>NC</t>
  </si>
  <si>
    <t>North Carolina</t>
  </si>
  <si>
    <t>South Carolina</t>
  </si>
  <si>
    <t>Tennessee</t>
  </si>
  <si>
    <t>Virginia</t>
  </si>
  <si>
    <t>Arkansas</t>
  </si>
  <si>
    <t>Louisiana</t>
  </si>
  <si>
    <t>Mississippi</t>
  </si>
  <si>
    <t>New Mexico</t>
  </si>
  <si>
    <t>OK</t>
  </si>
  <si>
    <t>Oklahoma</t>
  </si>
  <si>
    <t>TX</t>
  </si>
  <si>
    <t>Texas</t>
  </si>
  <si>
    <t>California</t>
  </si>
  <si>
    <t>AZ</t>
  </si>
  <si>
    <t>Arizona</t>
  </si>
  <si>
    <t>ID</t>
  </si>
  <si>
    <t>Idaho</t>
  </si>
  <si>
    <t>Nevada</t>
  </si>
  <si>
    <t>Oregon</t>
  </si>
  <si>
    <t>Utah</t>
  </si>
  <si>
    <t>Washington</t>
  </si>
  <si>
    <t>Wyoming</t>
  </si>
  <si>
    <t>Michigan</t>
  </si>
  <si>
    <t>OH</t>
  </si>
  <si>
    <t>Ohio</t>
  </si>
  <si>
    <t>West Virginia</t>
  </si>
  <si>
    <t>Illinois</t>
  </si>
  <si>
    <t>Indiana</t>
  </si>
  <si>
    <t>WI</t>
  </si>
  <si>
    <t>Wisconsin</t>
  </si>
  <si>
    <t>Colorado</t>
  </si>
  <si>
    <t>IA</t>
  </si>
  <si>
    <t>Iowa</t>
  </si>
  <si>
    <t>Kansas</t>
  </si>
  <si>
    <t>Minnesota</t>
  </si>
  <si>
    <t>Missouri</t>
  </si>
  <si>
    <t>Nebraska</t>
  </si>
  <si>
    <t>North Dakota</t>
  </si>
  <si>
    <t>South Dakota</t>
  </si>
  <si>
    <t>United States</t>
  </si>
  <si>
    <t>Japan</t>
  </si>
  <si>
    <t>China</t>
  </si>
  <si>
    <t>Anhui</t>
  </si>
  <si>
    <t>Beijing</t>
  </si>
  <si>
    <t>CQ</t>
  </si>
  <si>
    <t>Chongqing</t>
  </si>
  <si>
    <t>FJ</t>
  </si>
  <si>
    <t>Fujian</t>
  </si>
  <si>
    <t>Guangdong</t>
  </si>
  <si>
    <t>Gansu</t>
  </si>
  <si>
    <t>GX</t>
  </si>
  <si>
    <t>Guangxi</t>
  </si>
  <si>
    <t>GZ</t>
  </si>
  <si>
    <t>Guizhou</t>
  </si>
  <si>
    <t>Henan</t>
  </si>
  <si>
    <t>Hubei</t>
  </si>
  <si>
    <t>Hebei</t>
  </si>
  <si>
    <t>Hainan</t>
  </si>
  <si>
    <t>Heilongjiang</t>
  </si>
  <si>
    <t>HN</t>
  </si>
  <si>
    <t>Hunan</t>
  </si>
  <si>
    <t>JL</t>
  </si>
  <si>
    <t>Jilin</t>
  </si>
  <si>
    <t>JS</t>
  </si>
  <si>
    <t>Jiangsu</t>
  </si>
  <si>
    <t>JX</t>
  </si>
  <si>
    <t>Jiangxi</t>
  </si>
  <si>
    <t>Liaoning</t>
  </si>
  <si>
    <t>Neimenggu</t>
  </si>
  <si>
    <t>NX</t>
  </si>
  <si>
    <t>Ningxia</t>
  </si>
  <si>
    <t>QH</t>
  </si>
  <si>
    <t>Qinghai</t>
  </si>
  <si>
    <t>Sichuan</t>
  </si>
  <si>
    <t>Shandong</t>
  </si>
  <si>
    <t>Shanghai</t>
  </si>
  <si>
    <t>Shaanxi</t>
  </si>
  <si>
    <t>SX</t>
  </si>
  <si>
    <t>Shanxi</t>
  </si>
  <si>
    <t>TJ</t>
  </si>
  <si>
    <t>Tianjin</t>
  </si>
  <si>
    <t>XJ</t>
  </si>
  <si>
    <t>Xinjiang</t>
  </si>
  <si>
    <t>XZ</t>
  </si>
  <si>
    <t>Xizang</t>
  </si>
  <si>
    <t>Yunnan</t>
  </si>
  <si>
    <t>ZJ</t>
  </si>
  <si>
    <t>Zhejiang</t>
  </si>
  <si>
    <t>pas_327.csv</t>
  </si>
  <si>
    <t>Indonisia</t>
  </si>
  <si>
    <t>Bali</t>
  </si>
  <si>
    <t>Bangka Belitung</t>
  </si>
  <si>
    <t>Banten</t>
  </si>
  <si>
    <t>Bengkulu</t>
  </si>
  <si>
    <t>YO</t>
  </si>
  <si>
    <t>DI Yogyakarta</t>
  </si>
  <si>
    <t>JK</t>
  </si>
  <si>
    <t>DKI Jakarta (Jakarta)</t>
  </si>
  <si>
    <t>Gorontalo</t>
  </si>
  <si>
    <t>JA</t>
  </si>
  <si>
    <t>Jambi</t>
  </si>
  <si>
    <t>JB</t>
  </si>
  <si>
    <t>Jawa Barat (West Java)</t>
  </si>
  <si>
    <t>JT</t>
  </si>
  <si>
    <t>Jawa Tengah (Central Java)</t>
  </si>
  <si>
    <t>Jawa Timur (East Java)</t>
  </si>
  <si>
    <t>Kalimantan Barat (West Borneo)</t>
  </si>
  <si>
    <t>Kalimantan Selatan (South Borneo)</t>
  </si>
  <si>
    <t>Kalimantan Tengah (Central Borneo)</t>
  </si>
  <si>
    <t>Kalimantan Timur (East Borneo)</t>
  </si>
  <si>
    <t>Kepulauan Riau</t>
  </si>
  <si>
    <t>Lampung</t>
  </si>
  <si>
    <t>Maluku (Moluccas)</t>
  </si>
  <si>
    <t>Maluku Utara (North Moluccas)</t>
  </si>
  <si>
    <t>Nanggroe Aceh Darussalam (Aceh)</t>
  </si>
  <si>
    <t>Nusa Tenggara Barat (West Lesser Sunda Isl)</t>
  </si>
  <si>
    <t>Nusa Tenggara Timur (East Lesser Suna Isl)</t>
  </si>
  <si>
    <t>IJ</t>
  </si>
  <si>
    <t>Papua (Irian Jaya)</t>
  </si>
  <si>
    <t>Riau</t>
  </si>
  <si>
    <t>Sulawesi Barat (West Celebes)</t>
  </si>
  <si>
    <t>Sulawesi Selatan (South Celebes)</t>
  </si>
  <si>
    <t>Sulawesi Tengah (Central Celebes)</t>
  </si>
  <si>
    <t>Sulawesi Tenggara (Southeast Celebes)</t>
  </si>
  <si>
    <t>Sulawesi Utara (North Celebes)</t>
  </si>
  <si>
    <t>Sumatera Barat (West Sumatra)</t>
  </si>
  <si>
    <t>Sumatera Selatan (South Sumatra)</t>
  </si>
  <si>
    <t>Sumatera Utara (North Sumatra)</t>
  </si>
  <si>
    <t>pas_339_region.csv</t>
  </si>
  <si>
    <t>Kanto</t>
  </si>
  <si>
    <t>Chiba</t>
  </si>
  <si>
    <t>Gunma</t>
  </si>
  <si>
    <t>Ibaraki</t>
  </si>
  <si>
    <t>Kanagawa</t>
  </si>
  <si>
    <t>Saitama</t>
  </si>
  <si>
    <t>Tochigi</t>
  </si>
  <si>
    <t>Tokyo</t>
  </si>
  <si>
    <t>Yamanashi</t>
  </si>
  <si>
    <t>Tokai</t>
  </si>
  <si>
    <t>Aichi</t>
  </si>
  <si>
    <t>Gifu</t>
  </si>
  <si>
    <t>Mie</t>
  </si>
  <si>
    <t>Shizuoka</t>
  </si>
  <si>
    <t>Kansai</t>
  </si>
  <si>
    <t>Hyogo</t>
  </si>
  <si>
    <t>Kyoto</t>
  </si>
  <si>
    <t>Nara</t>
  </si>
  <si>
    <t>Osaka</t>
  </si>
  <si>
    <t>Shiga</t>
  </si>
  <si>
    <t>Wakayama</t>
  </si>
  <si>
    <t>Chugoku</t>
  </si>
  <si>
    <t>Hiroshima</t>
  </si>
  <si>
    <t>Okayama</t>
  </si>
  <si>
    <t>Shimane</t>
  </si>
  <si>
    <t>Tottori</t>
  </si>
  <si>
    <t>Yamaguchi</t>
  </si>
  <si>
    <t>Shikoku</t>
  </si>
  <si>
    <t>Ehime</t>
  </si>
  <si>
    <t>Kagawa</t>
  </si>
  <si>
    <t>Kochi</t>
  </si>
  <si>
    <t>Tokushima</t>
  </si>
  <si>
    <t>Kyushu</t>
  </si>
  <si>
    <t>Fukuoka</t>
  </si>
  <si>
    <t>Kagoshima</t>
  </si>
  <si>
    <t>Kumamoto</t>
  </si>
  <si>
    <t>Miyazaki</t>
  </si>
  <si>
    <t>Nagasaki</t>
  </si>
  <si>
    <t>Oita</t>
  </si>
  <si>
    <t>Okinawa</t>
  </si>
  <si>
    <t>Saga</t>
  </si>
  <si>
    <t>Tohoku</t>
  </si>
  <si>
    <t>Akita</t>
  </si>
  <si>
    <t>Aomori</t>
  </si>
  <si>
    <t>Fukushima</t>
  </si>
  <si>
    <t>Iwate</t>
  </si>
  <si>
    <t>Miyagi</t>
  </si>
  <si>
    <t>Yamagata</t>
  </si>
  <si>
    <t>Hokkaido</t>
  </si>
  <si>
    <t>Hokuriku</t>
  </si>
  <si>
    <t>Fukui</t>
  </si>
  <si>
    <t>Ishikawa</t>
  </si>
  <si>
    <t>Toyama</t>
  </si>
  <si>
    <t>Shin'estu</t>
  </si>
  <si>
    <t>Nagano</t>
  </si>
  <si>
    <t>Niigata</t>
  </si>
  <si>
    <t>pas_339_region_id</t>
  </si>
  <si>
    <t>pas_339_subdivision.csv</t>
  </si>
  <si>
    <t>CREATE TABLE adif.pas_339_region</t>
  </si>
  <si>
    <t>region VARCHAR(20) NOT NULL,</t>
  </si>
  <si>
    <t>CONSTRAINT pas_339_region_uq UNIQUE (region)</t>
  </si>
  <si>
    <t>CREATE TABLE adif.pas_339_subdivision</t>
  </si>
  <si>
    <t>pas_339_region_id INT NOT NULL,</t>
  </si>
  <si>
    <t>code CHAR(2) NOT NULL, -- two char 01, 02, 03, ...</t>
  </si>
  <si>
    <t>subdivision VARCHAR(20) NOT NULL,</t>
  </si>
  <si>
    <t>CONSTRAINT pas_339_subdivision_uq UNIQUE (code,subdivision)</t>
  </si>
  <si>
    <t>pas_375_region.csv</t>
  </si>
  <si>
    <t>Southern Tagalog</t>
  </si>
  <si>
    <t>AUR</t>
  </si>
  <si>
    <t>Aurora</t>
  </si>
  <si>
    <t>BTG</t>
  </si>
  <si>
    <t>Batangas</t>
  </si>
  <si>
    <t>CAV</t>
  </si>
  <si>
    <t>Cavite</t>
  </si>
  <si>
    <t>LAG</t>
  </si>
  <si>
    <t>Laguna</t>
  </si>
  <si>
    <t>MAD</t>
  </si>
  <si>
    <t>Marinduque</t>
  </si>
  <si>
    <t>MDC</t>
  </si>
  <si>
    <t>Mindoro Occidental</t>
  </si>
  <si>
    <t>MDR</t>
  </si>
  <si>
    <t>Mindoro Oriental</t>
  </si>
  <si>
    <t>PLW</t>
  </si>
  <si>
    <t>Palawan</t>
  </si>
  <si>
    <t>QUE</t>
  </si>
  <si>
    <t>Quezon</t>
  </si>
  <si>
    <t>RIZ</t>
  </si>
  <si>
    <t>Rizal</t>
  </si>
  <si>
    <t>ROM</t>
  </si>
  <si>
    <t>Romblon</t>
  </si>
  <si>
    <t>Ilocos</t>
  </si>
  <si>
    <t>ILN</t>
  </si>
  <si>
    <t>Ilocos Norte</t>
  </si>
  <si>
    <t>ILS</t>
  </si>
  <si>
    <t>Ilocos Sur</t>
  </si>
  <si>
    <t>LUN</t>
  </si>
  <si>
    <t>La Union</t>
  </si>
  <si>
    <t>PAN</t>
  </si>
  <si>
    <t>Pangasinan</t>
  </si>
  <si>
    <t>Cagayan Valley</t>
  </si>
  <si>
    <t>BTN</t>
  </si>
  <si>
    <t>Batanes</t>
  </si>
  <si>
    <t>CAG</t>
  </si>
  <si>
    <t>Cagayan</t>
  </si>
  <si>
    <t>ISA</t>
  </si>
  <si>
    <t>Isabela</t>
  </si>
  <si>
    <t>NUV</t>
  </si>
  <si>
    <t>Nueva Vizcaya</t>
  </si>
  <si>
    <t>QUI</t>
  </si>
  <si>
    <t>Quirino</t>
  </si>
  <si>
    <t>Cordillera Administrative Region</t>
  </si>
  <si>
    <t>ABR</t>
  </si>
  <si>
    <t>Abra</t>
  </si>
  <si>
    <t>APA</t>
  </si>
  <si>
    <t>Apayao</t>
  </si>
  <si>
    <t>BEN</t>
  </si>
  <si>
    <t>Benguet</t>
  </si>
  <si>
    <t>IFU</t>
  </si>
  <si>
    <t>Ifugao</t>
  </si>
  <si>
    <t>KAL</t>
  </si>
  <si>
    <t>Kalinga-Apayso</t>
  </si>
  <si>
    <t>MOU</t>
  </si>
  <si>
    <t>Mountain Province</t>
  </si>
  <si>
    <t>Central Luzon</t>
  </si>
  <si>
    <t>BAN</t>
  </si>
  <si>
    <t>Batasn</t>
  </si>
  <si>
    <t>BUL</t>
  </si>
  <si>
    <t>Bulacan</t>
  </si>
  <si>
    <t>NUE</t>
  </si>
  <si>
    <t>Nueva Ecija</t>
  </si>
  <si>
    <t>PAM</t>
  </si>
  <si>
    <t>Pampanga</t>
  </si>
  <si>
    <t>Tarlac</t>
  </si>
  <si>
    <t>ZMB</t>
  </si>
  <si>
    <t>Zambales</t>
  </si>
  <si>
    <t>Bicol</t>
  </si>
  <si>
    <t>ALB</t>
  </si>
  <si>
    <t>Albay</t>
  </si>
  <si>
    <t>Camarines Norte</t>
  </si>
  <si>
    <t>Camarines Sur</t>
  </si>
  <si>
    <t>CAT</t>
  </si>
  <si>
    <t>Catanduanes</t>
  </si>
  <si>
    <t>MAS</t>
  </si>
  <si>
    <t>Masbate</t>
  </si>
  <si>
    <t>SOR</t>
  </si>
  <si>
    <t>Sorsogon</t>
  </si>
  <si>
    <t>Eastern Visayas</t>
  </si>
  <si>
    <t>BIL</t>
  </si>
  <si>
    <t>Biliran</t>
  </si>
  <si>
    <t>EAS</t>
  </si>
  <si>
    <t>Eastern Samar</t>
  </si>
  <si>
    <t>LEY</t>
  </si>
  <si>
    <t>Leyte</t>
  </si>
  <si>
    <t>Northern Samar</t>
  </si>
  <si>
    <t>SLE</t>
  </si>
  <si>
    <t>Southern Leyte</t>
  </si>
  <si>
    <t>WSA</t>
  </si>
  <si>
    <t>Western Samar</t>
  </si>
  <si>
    <t>Western Visayas</t>
  </si>
  <si>
    <t>AKL</t>
  </si>
  <si>
    <t>Aklan</t>
  </si>
  <si>
    <t>ANT</t>
  </si>
  <si>
    <t>Antique</t>
  </si>
  <si>
    <t>CAP</t>
  </si>
  <si>
    <t>Capiz</t>
  </si>
  <si>
    <t>GUI</t>
  </si>
  <si>
    <t>Guimaras</t>
  </si>
  <si>
    <t>ILI</t>
  </si>
  <si>
    <t>Iloilo</t>
  </si>
  <si>
    <t>NEC</t>
  </si>
  <si>
    <t>Negroe Occidental</t>
  </si>
  <si>
    <t>Central Visayas</t>
  </si>
  <si>
    <t>BOH</t>
  </si>
  <si>
    <t>Bohol</t>
  </si>
  <si>
    <t>CEB</t>
  </si>
  <si>
    <t>Cebu</t>
  </si>
  <si>
    <t>NER</t>
  </si>
  <si>
    <t>Negros Oriental</t>
  </si>
  <si>
    <t>SIG</t>
  </si>
  <si>
    <t>Siquijor</t>
  </si>
  <si>
    <t>Zamboanga Peninsular (Western Mindanao)</t>
  </si>
  <si>
    <t>ZAN</t>
  </si>
  <si>
    <t>Zamboanga del Norte</t>
  </si>
  <si>
    <t>ZAS</t>
  </si>
  <si>
    <t>Zamboanga del Sur</t>
  </si>
  <si>
    <t>ZSI</t>
  </si>
  <si>
    <t>Zamboanga Sibugay</t>
  </si>
  <si>
    <t>SOCCSKSARGEN (Central Mindanao)</t>
  </si>
  <si>
    <t>NCO</t>
  </si>
  <si>
    <t>North Cotabato</t>
  </si>
  <si>
    <t>SUK</t>
  </si>
  <si>
    <t>Sultan Kudarat</t>
  </si>
  <si>
    <t>SAR</t>
  </si>
  <si>
    <t>Sarangani</t>
  </si>
  <si>
    <t>SCO</t>
  </si>
  <si>
    <t>South Cotabato</t>
  </si>
  <si>
    <t>Autonomous Region in Muslim Mindanao</t>
  </si>
  <si>
    <t>Basilan</t>
  </si>
  <si>
    <t>LAS</t>
  </si>
  <si>
    <t>Lanao del Sur</t>
  </si>
  <si>
    <t>MAG</t>
  </si>
  <si>
    <t>Maguindanao</t>
  </si>
  <si>
    <t>SLU</t>
  </si>
  <si>
    <t>Sulu</t>
  </si>
  <si>
    <t>TAW</t>
  </si>
  <si>
    <t>Tawi-Tawi</t>
  </si>
  <si>
    <t>Northern Mindanao</t>
  </si>
  <si>
    <t>Lanao del Norte</t>
  </si>
  <si>
    <t>BUK</t>
  </si>
  <si>
    <t>Bukidnon</t>
  </si>
  <si>
    <t>Camiguin</t>
  </si>
  <si>
    <t>MSC</t>
  </si>
  <si>
    <t>Misamis Occidental</t>
  </si>
  <si>
    <t>MSR</t>
  </si>
  <si>
    <t>Misamis Oriental</t>
  </si>
  <si>
    <t>Davao (Southern Mindanao)</t>
  </si>
  <si>
    <t>COM</t>
  </si>
  <si>
    <t>Compostela Valley</t>
  </si>
  <si>
    <t>DAV</t>
  </si>
  <si>
    <t>Davao del Norte</t>
  </si>
  <si>
    <t>DAS</t>
  </si>
  <si>
    <t>Davao del Sur</t>
  </si>
  <si>
    <t>DAO</t>
  </si>
  <si>
    <t>Davao Oriental</t>
  </si>
  <si>
    <t>CARAGA</t>
  </si>
  <si>
    <t>AGN</t>
  </si>
  <si>
    <t>Agusan del Norte</t>
  </si>
  <si>
    <t>Agusan del Sur</t>
  </si>
  <si>
    <t>SUN</t>
  </si>
  <si>
    <t>Surigao del Norte</t>
  </si>
  <si>
    <t>SUR</t>
  </si>
  <si>
    <t>Surigao del Sur</t>
  </si>
  <si>
    <t>Philippines</t>
  </si>
  <si>
    <t>pas_375_region_id</t>
  </si>
  <si>
    <t>CREATE TABLE adif.pas_375_region</t>
  </si>
  <si>
    <t>CONSTRAINT pas_375_region_uq UNIQUE (region)</t>
  </si>
  <si>
    <t>CREATE TABLE adif.pas_375_subdivision</t>
  </si>
  <si>
    <t>pas_375_region_id INT NOT NULL,</t>
  </si>
  <si>
    <t>code CHAR(3) NOT NULL, -- three char AUR, BTG, CAV, ...</t>
  </si>
  <si>
    <t>CONSTRAINT pas_375_subdivision_uq UNIQUE (code,subdivision)</t>
  </si>
  <si>
    <t>pas_375_subdivision.csv</t>
  </si>
  <si>
    <t>pas_386.csv</t>
  </si>
  <si>
    <t>Taiwan</t>
  </si>
  <si>
    <t>CHA</t>
  </si>
  <si>
    <t>Changhua</t>
  </si>
  <si>
    <t>CYI</t>
  </si>
  <si>
    <t>Chiayi</t>
  </si>
  <si>
    <t>HSZ</t>
  </si>
  <si>
    <t>Hsinchu</t>
  </si>
  <si>
    <t>HUA</t>
  </si>
  <si>
    <t>Hualien</t>
  </si>
  <si>
    <t>ILA</t>
  </si>
  <si>
    <t>Ilan (Yilan)</t>
  </si>
  <si>
    <t>KHH</t>
  </si>
  <si>
    <t>Kaohsiung</t>
  </si>
  <si>
    <t>KEE</t>
  </si>
  <si>
    <t>Keelung</t>
  </si>
  <si>
    <t>MIA</t>
  </si>
  <si>
    <t>Miaoli</t>
  </si>
  <si>
    <t>NAN</t>
  </si>
  <si>
    <t>Nantou</t>
  </si>
  <si>
    <t>PEN</t>
  </si>
  <si>
    <t>Penghu</t>
  </si>
  <si>
    <t>PIF</t>
  </si>
  <si>
    <t>Pingtung</t>
  </si>
  <si>
    <t>TXG</t>
  </si>
  <si>
    <t>Taichung</t>
  </si>
  <si>
    <t>TNN</t>
  </si>
  <si>
    <t>Tainan</t>
  </si>
  <si>
    <t>TPE</t>
  </si>
  <si>
    <t>Taipei</t>
  </si>
  <si>
    <t>TTT</t>
  </si>
  <si>
    <t>Taitung</t>
  </si>
  <si>
    <t>TAO</t>
  </si>
  <si>
    <t>Taoyuan</t>
  </si>
  <si>
    <t>pas_387.csv</t>
  </si>
  <si>
    <t>Amnat Charoen</t>
  </si>
  <si>
    <t>Ang Thong</t>
  </si>
  <si>
    <t>Buri Ram</t>
  </si>
  <si>
    <t>Chachoengsao</t>
  </si>
  <si>
    <t>Chai Nat</t>
  </si>
  <si>
    <t>Chaiyaphum</t>
  </si>
  <si>
    <t>Chanthaburi</t>
  </si>
  <si>
    <t>Chiang Mai</t>
  </si>
  <si>
    <t>Chiang Rai</t>
  </si>
  <si>
    <t>Chon Buri</t>
  </si>
  <si>
    <t>Chumphon</t>
  </si>
  <si>
    <t>Kalasin</t>
  </si>
  <si>
    <t>Kamphasng Phet</t>
  </si>
  <si>
    <t>Kanchanaburi</t>
  </si>
  <si>
    <t>Khon Kaen</t>
  </si>
  <si>
    <t>Krabi</t>
  </si>
  <si>
    <t>Krung Thep Maha Nakhon Bangkok</t>
  </si>
  <si>
    <t>Lampang</t>
  </si>
  <si>
    <t>Lamphun</t>
  </si>
  <si>
    <t>Loei</t>
  </si>
  <si>
    <t>Lop Buri</t>
  </si>
  <si>
    <t>Mae Hong Son</t>
  </si>
  <si>
    <t>Maha Sarakham</t>
  </si>
  <si>
    <t>Mukdahan</t>
  </si>
  <si>
    <t>Nakhon Nayok</t>
  </si>
  <si>
    <t>Nakhon Pathom</t>
  </si>
  <si>
    <t>Nakhon Phanom</t>
  </si>
  <si>
    <t>Nakhon Ratchasima</t>
  </si>
  <si>
    <t>Nakhon Sawan</t>
  </si>
  <si>
    <t>Nakhon Si Thammarat</t>
  </si>
  <si>
    <t>Nan</t>
  </si>
  <si>
    <t>Narathiwat</t>
  </si>
  <si>
    <t>Nong Bua Lam Phu</t>
  </si>
  <si>
    <t>Nong Khai</t>
  </si>
  <si>
    <t>Nonthaburi</t>
  </si>
  <si>
    <t>Pathum Thani</t>
  </si>
  <si>
    <t>Pattani</t>
  </si>
  <si>
    <t>Phaket</t>
  </si>
  <si>
    <t>Phangnga</t>
  </si>
  <si>
    <t>Phatthalung</t>
  </si>
  <si>
    <t>Phatthaya</t>
  </si>
  <si>
    <t>Phayao</t>
  </si>
  <si>
    <t>Phetchabun</t>
  </si>
  <si>
    <t>Phetchaburi</t>
  </si>
  <si>
    <t>Phichit</t>
  </si>
  <si>
    <t>Phitsanulok</t>
  </si>
  <si>
    <t>Phra Nakhon Si Ayutthaya</t>
  </si>
  <si>
    <t>Phrae</t>
  </si>
  <si>
    <t>Prachin Buri</t>
  </si>
  <si>
    <t>Prachuap Khiri Khan</t>
  </si>
  <si>
    <t>Ranong</t>
  </si>
  <si>
    <t>Ratchaburi</t>
  </si>
  <si>
    <t>Rayong</t>
  </si>
  <si>
    <t>Roi Et</t>
  </si>
  <si>
    <t>Sa Kaeo</t>
  </si>
  <si>
    <t>Sakon Nakhon</t>
  </si>
  <si>
    <t>Samut Prakan</t>
  </si>
  <si>
    <t>Samut Sakhon</t>
  </si>
  <si>
    <t>Samut Songkhram</t>
  </si>
  <si>
    <t>Saraburi</t>
  </si>
  <si>
    <t>Satun</t>
  </si>
  <si>
    <t>Si Sa Ket</t>
  </si>
  <si>
    <t>Sing Buri</t>
  </si>
  <si>
    <t>Songkhla</t>
  </si>
  <si>
    <t>Sukhothai</t>
  </si>
  <si>
    <t>Suphan Buri</t>
  </si>
  <si>
    <t>Surat Thani</t>
  </si>
  <si>
    <t>Surin</t>
  </si>
  <si>
    <t>Tak</t>
  </si>
  <si>
    <t>Trang</t>
  </si>
  <si>
    <t>Trat</t>
  </si>
  <si>
    <t>Ubon Ratchathani</t>
  </si>
  <si>
    <t>Udon Thani</t>
  </si>
  <si>
    <t>Uthai Thani</t>
  </si>
  <si>
    <t>Uttaradit</t>
  </si>
  <si>
    <t>Yala</t>
  </si>
  <si>
    <t>Yasothon</t>
  </si>
  <si>
    <t>Thailand</t>
  </si>
  <si>
    <t>pas_497.csv</t>
  </si>
  <si>
    <t>Croatia</t>
  </si>
  <si>
    <t>Grad Zagreb</t>
  </si>
  <si>
    <t>pas_503_region.csv</t>
  </si>
  <si>
    <t>Czech Republic</t>
  </si>
  <si>
    <t>Prague (Praha)</t>
  </si>
  <si>
    <t>Praha 1</t>
  </si>
  <si>
    <t>APB</t>
  </si>
  <si>
    <t>Praha 2</t>
  </si>
  <si>
    <t>APC</t>
  </si>
  <si>
    <t>Praha 3</t>
  </si>
  <si>
    <t>APD</t>
  </si>
  <si>
    <t>Praha 4</t>
  </si>
  <si>
    <t>APE</t>
  </si>
  <si>
    <t>Praha 5</t>
  </si>
  <si>
    <t>APF</t>
  </si>
  <si>
    <t>Praha 6</t>
  </si>
  <si>
    <t>APG</t>
  </si>
  <si>
    <t>Praha 7</t>
  </si>
  <si>
    <t>APH</t>
  </si>
  <si>
    <t>Praha 8</t>
  </si>
  <si>
    <t>API</t>
  </si>
  <si>
    <t>Praha 9</t>
  </si>
  <si>
    <t>APJ</t>
  </si>
  <si>
    <t>Praha 10</t>
  </si>
  <si>
    <t>BBN</t>
  </si>
  <si>
    <t>Benesov</t>
  </si>
  <si>
    <t>BBE</t>
  </si>
  <si>
    <t>Beroun</t>
  </si>
  <si>
    <t>BKD</t>
  </si>
  <si>
    <t>Kladno</t>
  </si>
  <si>
    <t>BKO</t>
  </si>
  <si>
    <t>Kolin</t>
  </si>
  <si>
    <t>BKH</t>
  </si>
  <si>
    <t>Kutna Hora</t>
  </si>
  <si>
    <t>BME</t>
  </si>
  <si>
    <t>Melnik</t>
  </si>
  <si>
    <t>BMB</t>
  </si>
  <si>
    <t>Mlada Boleslav</t>
  </si>
  <si>
    <t>BNY</t>
  </si>
  <si>
    <t>Nymburk</t>
  </si>
  <si>
    <t>BPZ</t>
  </si>
  <si>
    <t>Praha zapad</t>
  </si>
  <si>
    <t>BPV</t>
  </si>
  <si>
    <t>Praha vychod</t>
  </si>
  <si>
    <t>BPB</t>
  </si>
  <si>
    <t>Pribram</t>
  </si>
  <si>
    <t>BRA</t>
  </si>
  <si>
    <t>Rakovnik</t>
  </si>
  <si>
    <t>CBU</t>
  </si>
  <si>
    <t>Ceske Budejovice</t>
  </si>
  <si>
    <t>CCK</t>
  </si>
  <si>
    <t>Cesky Krumlov</t>
  </si>
  <si>
    <t>CJH</t>
  </si>
  <si>
    <t>Jindrichuv Hradec</t>
  </si>
  <si>
    <t>CPE</t>
  </si>
  <si>
    <t>Pelhrimov</t>
  </si>
  <si>
    <t>CPI</t>
  </si>
  <si>
    <t>Pisek</t>
  </si>
  <si>
    <t>CPR</t>
  </si>
  <si>
    <t>Prachatice</t>
  </si>
  <si>
    <t>CST</t>
  </si>
  <si>
    <t>Strakonice</t>
  </si>
  <si>
    <t>CTA</t>
  </si>
  <si>
    <t>Tabor</t>
  </si>
  <si>
    <t>DDO</t>
  </si>
  <si>
    <t>Domazlice</t>
  </si>
  <si>
    <t>DCH</t>
  </si>
  <si>
    <t>Cheb</t>
  </si>
  <si>
    <t>DKV</t>
  </si>
  <si>
    <t>Karlovy Vary</t>
  </si>
  <si>
    <t>DKL</t>
  </si>
  <si>
    <t>Klatovy</t>
  </si>
  <si>
    <t>DPM</t>
  </si>
  <si>
    <t>Plzen mesto</t>
  </si>
  <si>
    <t>DPJ</t>
  </si>
  <si>
    <t>Plzen jih</t>
  </si>
  <si>
    <t>DPS</t>
  </si>
  <si>
    <t>Plzen sever</t>
  </si>
  <si>
    <t>Rokycany</t>
  </si>
  <si>
    <t>DSO</t>
  </si>
  <si>
    <t>Sokolov</t>
  </si>
  <si>
    <t>DTA</t>
  </si>
  <si>
    <t>Tachov</t>
  </si>
  <si>
    <t>Northern Bohemia (Severoceaky kraj)</t>
  </si>
  <si>
    <t>ECL</t>
  </si>
  <si>
    <t>Ceska Lipa</t>
  </si>
  <si>
    <t>EDE</t>
  </si>
  <si>
    <t>Decin</t>
  </si>
  <si>
    <t>ECH</t>
  </si>
  <si>
    <t>Chomutov</t>
  </si>
  <si>
    <t>EJA</t>
  </si>
  <si>
    <t>Jablonec n. Nisou</t>
  </si>
  <si>
    <t>ELI</t>
  </si>
  <si>
    <t>Liberec</t>
  </si>
  <si>
    <t>ELT</t>
  </si>
  <si>
    <t>Litomerice</t>
  </si>
  <si>
    <t>ELO</t>
  </si>
  <si>
    <t>Louny</t>
  </si>
  <si>
    <t>EMO</t>
  </si>
  <si>
    <t>Most</t>
  </si>
  <si>
    <t>ETE</t>
  </si>
  <si>
    <t>Teplice</t>
  </si>
  <si>
    <t>EUL</t>
  </si>
  <si>
    <t>Usti nad Labem</t>
  </si>
  <si>
    <t>Eastern Bohemia (Vychodocesky kraj)</t>
  </si>
  <si>
    <t>FHB</t>
  </si>
  <si>
    <t>Havlickuv Brod</t>
  </si>
  <si>
    <t>FHK</t>
  </si>
  <si>
    <t>Hradec Kralove</t>
  </si>
  <si>
    <t>FCR</t>
  </si>
  <si>
    <t>Chrudim</t>
  </si>
  <si>
    <t>FJI</t>
  </si>
  <si>
    <t>Jicin</t>
  </si>
  <si>
    <t>FNA</t>
  </si>
  <si>
    <t>Nachod</t>
  </si>
  <si>
    <t>FPA</t>
  </si>
  <si>
    <t>Pardubice</t>
  </si>
  <si>
    <t>FRK</t>
  </si>
  <si>
    <t>Rychn n. Kneznou</t>
  </si>
  <si>
    <t>FSE</t>
  </si>
  <si>
    <t>Semily</t>
  </si>
  <si>
    <t>FSV</t>
  </si>
  <si>
    <t>Svitavy</t>
  </si>
  <si>
    <t>FTR</t>
  </si>
  <si>
    <t>Trutnov</t>
  </si>
  <si>
    <t>FUO</t>
  </si>
  <si>
    <t>Usti nad Orlici</t>
  </si>
  <si>
    <t>GBL</t>
  </si>
  <si>
    <t>Blansko</t>
  </si>
  <si>
    <t>GBM</t>
  </si>
  <si>
    <t>Brno mesto</t>
  </si>
  <si>
    <t>GBV</t>
  </si>
  <si>
    <t>Brno venkov</t>
  </si>
  <si>
    <t>GBR</t>
  </si>
  <si>
    <t>Breclav</t>
  </si>
  <si>
    <t>GHO</t>
  </si>
  <si>
    <t>Hodonin</t>
  </si>
  <si>
    <t>GJI</t>
  </si>
  <si>
    <t>Jihlava</t>
  </si>
  <si>
    <t>GKR</t>
  </si>
  <si>
    <t>Kromeriz</t>
  </si>
  <si>
    <t>GPR</t>
  </si>
  <si>
    <t>Prostejov</t>
  </si>
  <si>
    <t>GTR</t>
  </si>
  <si>
    <t>Trebic</t>
  </si>
  <si>
    <t>GUH</t>
  </si>
  <si>
    <t>Uherske Hradiste</t>
  </si>
  <si>
    <t>GVY</t>
  </si>
  <si>
    <t>Vyskov</t>
  </si>
  <si>
    <t>GZL</t>
  </si>
  <si>
    <t>Zlin</t>
  </si>
  <si>
    <t>GZN</t>
  </si>
  <si>
    <t>Znojmo</t>
  </si>
  <si>
    <t>GZS</t>
  </si>
  <si>
    <t>Zdar nad Sazavou</t>
  </si>
  <si>
    <t>Northern Moravia (Soveromoravsky kraj)</t>
  </si>
  <si>
    <t>HBR</t>
  </si>
  <si>
    <t>Bruntal</t>
  </si>
  <si>
    <t>HFM</t>
  </si>
  <si>
    <t>Frydek-Mistek</t>
  </si>
  <si>
    <t>HJE</t>
  </si>
  <si>
    <t>Jesenik</t>
  </si>
  <si>
    <t>HKA</t>
  </si>
  <si>
    <t>Karvina</t>
  </si>
  <si>
    <t>HNJ</t>
  </si>
  <si>
    <t>Novy Jicin</t>
  </si>
  <si>
    <t>HOL</t>
  </si>
  <si>
    <t>Olomouc</t>
  </si>
  <si>
    <t>HOP</t>
  </si>
  <si>
    <t>Opava</t>
  </si>
  <si>
    <t>HOS</t>
  </si>
  <si>
    <t>Ostrava</t>
  </si>
  <si>
    <t>HPR</t>
  </si>
  <si>
    <t>Prerov</t>
  </si>
  <si>
    <t>HSU</t>
  </si>
  <si>
    <t>Sumperk</t>
  </si>
  <si>
    <t>HVS</t>
  </si>
  <si>
    <t>Vsetin</t>
  </si>
  <si>
    <t>pas_503_region_id</t>
  </si>
  <si>
    <t>CREATE TABLE adif.pas_503_region</t>
  </si>
  <si>
    <t>CONSTRAINT pas_503_region_uq UNIQUE (region)</t>
  </si>
  <si>
    <t>CREATE TABLE adif.pas_503_subdivision</t>
  </si>
  <si>
    <t>pas_503_region_id INT NOT NULL,</t>
  </si>
  <si>
    <t>code CHAR(3) NOT NULL, -- two char APA, APB, APC, ...</t>
  </si>
  <si>
    <t>CONSTRAINT pas_503_subdivision_uq UNIQUE (code,subdivision)</t>
  </si>
  <si>
    <t>pas_503_subdivision.csv</t>
  </si>
  <si>
    <t>pas_504_region.csv</t>
  </si>
  <si>
    <t>Slovak Republic</t>
  </si>
  <si>
    <t>CREATE TABLE adif.pas_504_region</t>
  </si>
  <si>
    <t>CONSTRAINT pas_504_region_uq UNIQUE (region)</t>
  </si>
  <si>
    <t>CREATE TABLE adif.pas_504_subdivision</t>
  </si>
  <si>
    <t>pas_504_region_id INT NOT NULL,</t>
  </si>
  <si>
    <t>code CHAR(3) NOT NULL, -- two char BAA, BAB, BAC, ...</t>
  </si>
  <si>
    <t>CONSTRAINT pas_504_subdivision_uq UNIQUE (code,subdivision)</t>
  </si>
  <si>
    <t>BAA</t>
  </si>
  <si>
    <t>Bratislava 1</t>
  </si>
  <si>
    <t>BAB</t>
  </si>
  <si>
    <t>Bratislava 2</t>
  </si>
  <si>
    <t>BAC</t>
  </si>
  <si>
    <t>Bratislava 3</t>
  </si>
  <si>
    <t>BAD</t>
  </si>
  <si>
    <t>Bratislava 4</t>
  </si>
  <si>
    <t>BAE</t>
  </si>
  <si>
    <t>Bratislava 5</t>
  </si>
  <si>
    <t>MAL</t>
  </si>
  <si>
    <t>Malacky</t>
  </si>
  <si>
    <t>PEZ</t>
  </si>
  <si>
    <t>Pezinok</t>
  </si>
  <si>
    <t>SEN</t>
  </si>
  <si>
    <t>Senec</t>
  </si>
  <si>
    <t>DST</t>
  </si>
  <si>
    <t>Dunajska Streda</t>
  </si>
  <si>
    <t>GAL</t>
  </si>
  <si>
    <t>Galanta</t>
  </si>
  <si>
    <t>HLO</t>
  </si>
  <si>
    <t>Hlohovec</t>
  </si>
  <si>
    <t>PIE</t>
  </si>
  <si>
    <t>Piestany</t>
  </si>
  <si>
    <t>SEA</t>
  </si>
  <si>
    <t>Senica</t>
  </si>
  <si>
    <t>SKA</t>
  </si>
  <si>
    <t>Skalica</t>
  </si>
  <si>
    <t>TRN</t>
  </si>
  <si>
    <t>Trnava</t>
  </si>
  <si>
    <t>Banovce n. Bebr.</t>
  </si>
  <si>
    <t>Ilava</t>
  </si>
  <si>
    <t>MYJ</t>
  </si>
  <si>
    <t>Myjava</t>
  </si>
  <si>
    <t>NMV</t>
  </si>
  <si>
    <t>Nove Mesto n. Vah</t>
  </si>
  <si>
    <t>PAR</t>
  </si>
  <si>
    <t>Partizanske</t>
  </si>
  <si>
    <t>PBY</t>
  </si>
  <si>
    <t>Povazska Bystrica</t>
  </si>
  <si>
    <t>PRI</t>
  </si>
  <si>
    <t>Prievidza</t>
  </si>
  <si>
    <t>PUC</t>
  </si>
  <si>
    <t>Puchov</t>
  </si>
  <si>
    <t>TNC</t>
  </si>
  <si>
    <t>Trencin</t>
  </si>
  <si>
    <t>Nitra (Nitrianaky kraj)</t>
  </si>
  <si>
    <t>KOM</t>
  </si>
  <si>
    <t>Komarno</t>
  </si>
  <si>
    <t>LVC</t>
  </si>
  <si>
    <t>Levice</t>
  </si>
  <si>
    <t>NIT</t>
  </si>
  <si>
    <t>Nitra</t>
  </si>
  <si>
    <t>NZA</t>
  </si>
  <si>
    <t>Nove Zamky</t>
  </si>
  <si>
    <t>SAL</t>
  </si>
  <si>
    <t>Sala</t>
  </si>
  <si>
    <t>TOP</t>
  </si>
  <si>
    <t>Topolcany</t>
  </si>
  <si>
    <t>ZMO</t>
  </si>
  <si>
    <t>Zlate Moravce</t>
  </si>
  <si>
    <t>BYT</t>
  </si>
  <si>
    <t>Bytca</t>
  </si>
  <si>
    <t>CAD</t>
  </si>
  <si>
    <t>Cadca</t>
  </si>
  <si>
    <t>DKU</t>
  </si>
  <si>
    <t>Dolny Kubin</t>
  </si>
  <si>
    <t>KNM</t>
  </si>
  <si>
    <t>Kysucke N. Mesto</t>
  </si>
  <si>
    <t>LMI</t>
  </si>
  <si>
    <t>Liptovsky Mikulas</t>
  </si>
  <si>
    <t>MAR</t>
  </si>
  <si>
    <t>Martin</t>
  </si>
  <si>
    <t>NAM</t>
  </si>
  <si>
    <t>Namestovo</t>
  </si>
  <si>
    <t>RUZ</t>
  </si>
  <si>
    <t>Ruzomberok</t>
  </si>
  <si>
    <t>TTE</t>
  </si>
  <si>
    <t>Turcianske Teplice</t>
  </si>
  <si>
    <t>TVR</t>
  </si>
  <si>
    <t>Tvrdosin</t>
  </si>
  <si>
    <t>ZIL</t>
  </si>
  <si>
    <t>Zilina</t>
  </si>
  <si>
    <t>BBY</t>
  </si>
  <si>
    <t>Banska Bystrica</t>
  </si>
  <si>
    <t>BST</t>
  </si>
  <si>
    <t>Banska Stiavnica</t>
  </si>
  <si>
    <t>BRE</t>
  </si>
  <si>
    <t>Brezno</t>
  </si>
  <si>
    <t>DET</t>
  </si>
  <si>
    <t>Detva</t>
  </si>
  <si>
    <t>KRU</t>
  </si>
  <si>
    <t>Krupina</t>
  </si>
  <si>
    <t>LUC</t>
  </si>
  <si>
    <t>Lucenec</t>
  </si>
  <si>
    <t>POL</t>
  </si>
  <si>
    <t>Poltar</t>
  </si>
  <si>
    <t>REV</t>
  </si>
  <si>
    <t>Revuca</t>
  </si>
  <si>
    <t>RSO</t>
  </si>
  <si>
    <t>Rimavska Sobota</t>
  </si>
  <si>
    <t>VKR</t>
  </si>
  <si>
    <t>Velky Krtis</t>
  </si>
  <si>
    <t>ZAR</t>
  </si>
  <si>
    <t>Zarnovica</t>
  </si>
  <si>
    <t>ZIH</t>
  </si>
  <si>
    <t>Ziar nad Hronom</t>
  </si>
  <si>
    <t>ZVO</t>
  </si>
  <si>
    <t>Zvolen</t>
  </si>
  <si>
    <t>GEL</t>
  </si>
  <si>
    <t>Gelnica</t>
  </si>
  <si>
    <t>KEA</t>
  </si>
  <si>
    <t>Kosice 1</t>
  </si>
  <si>
    <t>KEB</t>
  </si>
  <si>
    <t>Kosice 2</t>
  </si>
  <si>
    <t>KEC</t>
  </si>
  <si>
    <t>Kosice 3</t>
  </si>
  <si>
    <t>KED</t>
  </si>
  <si>
    <t>Kosice 4</t>
  </si>
  <si>
    <t>KEO</t>
  </si>
  <si>
    <t>Kosice-okolie</t>
  </si>
  <si>
    <t>Michalovce</t>
  </si>
  <si>
    <t>ROZ</t>
  </si>
  <si>
    <t>Roznava</t>
  </si>
  <si>
    <t>SOB</t>
  </si>
  <si>
    <t>Sobrance</t>
  </si>
  <si>
    <t>SNV</t>
  </si>
  <si>
    <t>Spisska Nova Ves</t>
  </si>
  <si>
    <t>TRE</t>
  </si>
  <si>
    <t>Trebisov</t>
  </si>
  <si>
    <t>BAR</t>
  </si>
  <si>
    <t>Bardejov</t>
  </si>
  <si>
    <t>HUM</t>
  </si>
  <si>
    <t>Humenne</t>
  </si>
  <si>
    <t>KEZ</t>
  </si>
  <si>
    <t>Kezmarok</t>
  </si>
  <si>
    <t>LEV</t>
  </si>
  <si>
    <t>Levoca</t>
  </si>
  <si>
    <t>MED</t>
  </si>
  <si>
    <t>Medzilaborce</t>
  </si>
  <si>
    <t>POP</t>
  </si>
  <si>
    <t>Poprad</t>
  </si>
  <si>
    <t>PRE</t>
  </si>
  <si>
    <t>Presov</t>
  </si>
  <si>
    <t>SAB</t>
  </si>
  <si>
    <t>Sabinov</t>
  </si>
  <si>
    <t>SNI</t>
  </si>
  <si>
    <t>Snina</t>
  </si>
  <si>
    <t>Stara Lubovna</t>
  </si>
  <si>
    <t>Stropkov</t>
  </si>
  <si>
    <t>SVI</t>
  </si>
  <si>
    <t>Svidnik</t>
  </si>
  <si>
    <t>VRT</t>
  </si>
  <si>
    <t>Vranov nad Toplou</t>
  </si>
  <si>
    <t>pas_504_subdivision.csv</t>
  </si>
  <si>
    <t>Argentina</t>
  </si>
  <si>
    <t>code CHAR(2) NOT NULL, -- two letter code</t>
  </si>
  <si>
    <t>code CHAR(3) NOT NULL, -- three char 001, 002, 003</t>
  </si>
  <si>
    <t>is_deleted BOOLEAN NOT NULL DEFAULT '0',</t>
  </si>
  <si>
    <t>CREATE TABLE adif.pas_006</t>
  </si>
  <si>
    <t>code CHAR(2) NOT NULL, -- two char AK</t>
  </si>
  <si>
    <t>CONSTRAINT pas_006_uq UNIQUE (code,subdivision)</t>
  </si>
  <si>
    <t>code CHAR(2) NOT NULL, -- two char AA, BB, CC</t>
  </si>
  <si>
    <t>oblast VARCHAR(3) NOT NULL,</t>
  </si>
  <si>
    <t>referred_to_as VARCHAR(80),</t>
  </si>
  <si>
    <t>code CHAR(2) NOT NULL, -- two char IB, IC, ...</t>
  </si>
  <si>
    <t>code CHAR(2) NOT NULL, --two char MI, BR, HR</t>
  </si>
  <si>
    <t>code CHAR(2) NOT NULL, --two hcar CG, TF, ...</t>
  </si>
  <si>
    <t>code CHAR(2) NOT NULL, -- two char CE, ML, ...</t>
  </si>
  <si>
    <t>code CHAR(3) NOT NULL, -- three char COL, DF, EMX, ...</t>
  </si>
  <si>
    <t>code CHAR(2) NOT NULL, -- two char SP, LO, KL, ...</t>
  </si>
  <si>
    <t>oblast CHAR(3) NOT NULL, -- three char, all oblast numbers are 3 digits</t>
  </si>
  <si>
    <t>code CHAR(3) NOT NULL, -- three char AR, ...</t>
  </si>
  <si>
    <t>code CHAR(2) NOT NULL, -- two char 09, 08, 06, ...</t>
  </si>
  <si>
    <t>code CHAR(2) NOT NULL, -- two char AH, CH, CA, ...</t>
  </si>
  <si>
    <t>code CHAR(2) NOT NULL, -- two char BO, CA, CI ...</t>
  </si>
  <si>
    <t>code CHAR(1) NOT NULL, -- one char A, B, C, ...</t>
  </si>
  <si>
    <t>code CHAR(1) NOT NULL, -- two char A, B, C, ...</t>
  </si>
  <si>
    <t>code CHAR(2) NOT NULL, -- assuming two char ES, GO, SC, ...</t>
  </si>
  <si>
    <t>code CHAR(2) NOT NULL, -- assuming two char HI</t>
  </si>
  <si>
    <t>code CHAR(4) NOT NULL, -- four char XIII, XIV, XII, ...</t>
  </si>
  <si>
    <t>code CHAR(2) NOT NULL, -- two char KA, ...</t>
  </si>
  <si>
    <t>oblast CHAR(3) NOT NULL, -- three char, oblast numbers are 3 digits</t>
  </si>
  <si>
    <t>code CHAR(2) NOT NULL, -- two char AA, BB, CC, ...</t>
  </si>
  <si>
    <t>oblast INT NOT NULL,</t>
  </si>
  <si>
    <t xml:space="preserve">code CHAR(3) NOT NULL, -- three char 16, ASU, 11 </t>
  </si>
  <si>
    <t xml:space="preserve">code CHAR(1) NOT NULL, -- one char 1, 9, 8, ... </t>
  </si>
  <si>
    <t xml:space="preserve">code CHAR(2) NOT NULL, -- two two char MO, CA, SJ, ... </t>
  </si>
  <si>
    <t xml:space="preserve">code CHAR(2) NOT NULL, -- two char LH, ... </t>
  </si>
  <si>
    <t>CREATE TABLE adif.pas_149</t>
  </si>
  <si>
    <t xml:space="preserve">code CHAR(2) NOT NULL, -- two char AC, ... </t>
  </si>
  <si>
    <t>CONSTRAINT pas_149_uq UNIQUE (code,subdivision)</t>
  </si>
  <si>
    <t>code CHAR(3) NOT NULL, -- three char ACT, SA, NSW, ...</t>
  </si>
  <si>
    <t>code CHAR(2) NOT NULL, -- two char LO, MV, ...</t>
  </si>
  <si>
    <t>code CHAR(2) NOT NULL, -- two char MA, ...</t>
  </si>
  <si>
    <t>code CHAR(3) NOT NULL, -- three char NCD, CPM, CPK, ...</t>
  </si>
  <si>
    <t>code CHAR(3) NOT NULL, -- three char AUK, BUP, NTL, ...</t>
  </si>
  <si>
    <t>code CHAR(2) NOT NULL, -- two char MT, ...</t>
  </si>
  <si>
    <t>code CHAR(3) NOT NULL, -- three char AAA, BBB, CCC, ...</t>
  </si>
  <si>
    <t>code CHAR(1) NOT NULL, -- one char O, ...</t>
  </si>
  <si>
    <t>code CHAR(2) NOT NULL, -- two char AN, BR, BW, ...</t>
  </si>
  <si>
    <t>code CHAR(2) NOT NULL, -- two char 2A, 2B, ...</t>
  </si>
  <si>
    <t>code CHAR(3) NOT NULL, -- three char 015, 025, 055, ...</t>
  </si>
  <si>
    <t>code CHAR(2) NOT NULL, -- assuming two char BB, BW, BW, ...</t>
  </si>
  <si>
    <t>code CHAR(2) NOT NULL, -- assuming two char GY, VA, ZA, ...</t>
  </si>
  <si>
    <t>code CHAR(2) NOT NULL, -- assuming two char CW, CN, CE, ...</t>
  </si>
  <si>
    <t>code CHAR(2) NOT NULL, -- assuming two char MD, ...</t>
  </si>
  <si>
    <t>code CHAR(2) NOT NULL, -- two char DR, FR, GR, ...</t>
  </si>
  <si>
    <t>code CHAR(1) NOT NULL, -- one char Z, F, P, ...</t>
  </si>
  <si>
    <t>code CHAR(2) NOT NULL, -- two char AV, BJ, BR, ...</t>
  </si>
  <si>
    <t>code CHAR(2) NOT NULL, -- two char AR, CS, HD, ...</t>
  </si>
  <si>
    <t>code CHAR(2) NOT NULL, -- two char AV, BU, C, ...</t>
  </si>
  <si>
    <t>code CHAR(2) NOT NULL, -- two char AB, I, BD, ...</t>
  </si>
  <si>
    <t>code CHAR(2) NOT NULL, -- two char AG, AR, AI, ...</t>
  </si>
  <si>
    <t>CREATE TABLE adif.pas_288</t>
  </si>
  <si>
    <t>code CHAR(2) NOT NULL, -- two char SU, TE, CH, ...</t>
  </si>
  <si>
    <t>code CHAR(2) NOT NULL, -- two char AH, BJ, CQ, ...</t>
  </si>
  <si>
    <t>CREATE TABLE adif.pas_327</t>
  </si>
  <si>
    <t>code CHAR(2) NOT NULL, -- two char BA, BB, BT, ...</t>
  </si>
  <si>
    <t>CONSTRAINT pas_327_uq UNIQUE (code,subdivision)</t>
  </si>
  <si>
    <t>CREATE TABLE adif.pas_386</t>
  </si>
  <si>
    <t>code CHAR(3) NOT NULL, -- two char DAS, DAO, CAM, ...</t>
  </si>
  <si>
    <t>CONSTRAINT pas_386_uq UNIQUE (code,subdivision)</t>
  </si>
  <si>
    <t>CREATE TABLE adif.pas_387</t>
  </si>
  <si>
    <t>code CHAR(2) NOT NULL, -- two char 37, 25, 81, ...</t>
  </si>
  <si>
    <t>CONSTRAINT pas_387_uq UNIQUE (code,subdivision)</t>
  </si>
  <si>
    <t>CREATE TABLE adif.pas_497</t>
  </si>
  <si>
    <t>CONSTRAINT pas_497_uq UNIQUE (code,subdivision)</t>
  </si>
  <si>
    <t>Home</t>
  </si>
  <si>
    <t>Trencin (Trenciansky kraj)</t>
  </si>
  <si>
    <t>Zilina (Zilinsky kraj)</t>
  </si>
  <si>
    <t>Bratislava (Bratislavsky kraj)</t>
  </si>
  <si>
    <t>Trnava (Trnavsky kraj)</t>
  </si>
  <si>
    <t>Banska Bystrica (Banskobystricky kraj)</t>
  </si>
  <si>
    <t>Kosice (Kosicky kraj)</t>
  </si>
  <si>
    <t>Presov (Presovsky kraj)</t>
  </si>
  <si>
    <t>pas_504_region_id</t>
  </si>
  <si>
    <t>Central Bohemia (Stredocesky kraj)</t>
  </si>
  <si>
    <t>Southern Bohemia (Jihocesky kraj)</t>
  </si>
  <si>
    <t>Western Bohemia (Zapadocesky kraj)</t>
  </si>
  <si>
    <t>Southern Moravia (Jihomoravsky kraj)</t>
  </si>
  <si>
    <t>Karlovacka Zupanija</t>
  </si>
  <si>
    <t>Varazdinska Zupanija</t>
  </si>
  <si>
    <t>Koprivnicko-Krizevacka Zupanija</t>
  </si>
  <si>
    <t>Bjelovarsko-Bilogorska zupanija</t>
  </si>
  <si>
    <t>Primorsko-Goranska zupanija</t>
  </si>
  <si>
    <t>Licko-Senjska zupanija</t>
  </si>
  <si>
    <t>Viroviticko-Podravska zupanija</t>
  </si>
  <si>
    <t>Pozesko-Slavonska zupanija</t>
  </si>
  <si>
    <t>Brodsko-Posavska zupanija</t>
  </si>
  <si>
    <t>Zadarska zupanija</t>
  </si>
  <si>
    <t>Osjecko-Baranjska zupanija</t>
  </si>
  <si>
    <t>Sibensko-Kninska zupanija</t>
  </si>
  <si>
    <t>Vukovarsko-Srijemska zupanija</t>
  </si>
  <si>
    <t>Splitsko-Dalmatinska zupanija</t>
  </si>
  <si>
    <t>Istarska zupanija</t>
  </si>
  <si>
    <t>Dubrovacko-Neretvanska zupanija</t>
  </si>
  <si>
    <t>Medimurskaz zupanija</t>
  </si>
  <si>
    <t>Sisacko-Moslavacka Zupanija</t>
  </si>
  <si>
    <t>Krapinsko-Zagorska zupanija</t>
  </si>
  <si>
    <t>Zagrebacka zupanija</t>
  </si>
  <si>
    <t>Stockholm lan</t>
  </si>
  <si>
    <t>Gotlands lan</t>
  </si>
  <si>
    <t>Norrbottens lan</t>
  </si>
  <si>
    <t>Vasterbottens lan</t>
  </si>
  <si>
    <t>Gavleborgs lan</t>
  </si>
  <si>
    <t>Jamtlands lan</t>
  </si>
  <si>
    <t>Vasternorrlands lan</t>
  </si>
  <si>
    <t>Dalarna lan</t>
  </si>
  <si>
    <t>Varmlands lan</t>
  </si>
  <si>
    <t>Vastra Gotalands lan</t>
  </si>
  <si>
    <t>Orebro lan</t>
  </si>
  <si>
    <t>Ostergotlands lan</t>
  </si>
  <si>
    <t>Sodermanlands lan</t>
  </si>
  <si>
    <t>Uppsala lan</t>
  </si>
  <si>
    <t>Vastmanlands lan</t>
  </si>
  <si>
    <t>Hallands lan</t>
  </si>
  <si>
    <t>Blekinge lan</t>
  </si>
  <si>
    <t>Jonkopings lan</t>
  </si>
  <si>
    <t>Kalmar lan</t>
  </si>
  <si>
    <t>Kronobergs lan</t>
  </si>
  <si>
    <t>Skane lan</t>
  </si>
  <si>
    <t>Cavan (An Cabhan)</t>
  </si>
  <si>
    <t>Clare (An Clar)</t>
  </si>
  <si>
    <t>Dublin (Baile Ath Cliath)</t>
  </si>
  <si>
    <t>Louth (Lu)</t>
  </si>
  <si>
    <t>Meath (An Mhi)</t>
  </si>
  <si>
    <t>Monaghan (Muineachan)</t>
  </si>
  <si>
    <t>Roscommon (Ros Comain)</t>
  </si>
  <si>
    <t>Tipperary (Tiobraid Arann)</t>
  </si>
  <si>
    <t>Waterford (Port Lairge)</t>
  </si>
  <si>
    <t>Donegal (Dun na nGall)</t>
  </si>
  <si>
    <t>Kerry (Ciarrai)</t>
  </si>
  <si>
    <t>Offaly (Uibh Fhaili)</t>
  </si>
  <si>
    <t>Wicklow (Cill Mhantain)</t>
  </si>
  <si>
    <t>Westmeath (An Iarmhi)</t>
  </si>
  <si>
    <t>Kardzali</t>
  </si>
  <si>
    <t>Pazardzik</t>
  </si>
  <si>
    <t>Lovec (Lovech)</t>
  </si>
  <si>
    <t>Veliko Tarnovo</t>
  </si>
  <si>
    <t>Targoviste</t>
  </si>
  <si>
    <t>Dobric</t>
  </si>
  <si>
    <t>Sumen</t>
  </si>
  <si>
    <t>Lovec</t>
  </si>
  <si>
    <t>-- Primary Administration Subdivision</t>
  </si>
  <si>
    <t>CREATE TABLE adif.pas_summary</t>
  </si>
  <si>
    <t>pas_subdivision_type_id INT NOT NULL,</t>
  </si>
  <si>
    <t>has_oblast BOOLEAN NOT NULL DEFAULT '0',</t>
  </si>
  <si>
    <t>has_sas BOOLEAN NOT NULL DEFAULT '0',</t>
  </si>
  <si>
    <t>sas_subdivision_type_id INT,</t>
  </si>
  <si>
    <t>CHECK ( NOT (has_sas AND sas_subdivision_type_id IS NULL) )</t>
  </si>
  <si>
    <t xml:space="preserve">); </t>
  </si>
  <si>
    <t>-- Primary Administration Subdivision Type</t>
  </si>
  <si>
    <t>CREATE TABLE adif.pas_subdivision_type</t>
  </si>
  <si>
    <t>pas_subdivision_type VARCHAR(20) NOT NULL,</t>
  </si>
  <si>
    <t>CONSTRAINT pas_subdivision_type_uq UNIQUE (pas_subdivision_type)</t>
  </si>
  <si>
    <t>-- Secondary Administration Subdivision</t>
  </si>
  <si>
    <t>CREATE TABLE adif.sas_subdivision_type</t>
  </si>
  <si>
    <t>sas_subdivision_type VARCHAR(20) NOT NULL,</t>
  </si>
  <si>
    <t>CONSTRAINT sas_subdivision_type_uq UNIQUE (sas_subdivision_type)</t>
  </si>
  <si>
    <t>Cities/Gun</t>
  </si>
  <si>
    <t>Quebec</t>
  </si>
  <si>
    <t>sas_summary_id</t>
  </si>
  <si>
    <t>dxcc_code</t>
  </si>
  <si>
    <t>pas_summary_id SERIAL PRIMARY KEY,</t>
  </si>
  <si>
    <t>dxcc_code INT NOT NULL,</t>
  </si>
  <si>
    <t>pas_subdivision_type_id SERIAL PRIMARY KEY,</t>
  </si>
  <si>
    <t>sas_subdivision_type_id SERIAL PRIMARY KEY,</t>
  </si>
  <si>
    <t>pas1_id</t>
  </si>
  <si>
    <t>pas1_id SERIAL PRIMARY KEY,</t>
  </si>
  <si>
    <t>CREATE TABLE adif.pas1</t>
  </si>
  <si>
    <t>CREATE TABLE adif.pas1_cqzone</t>
  </si>
  <si>
    <t>CREATE TABLE adif.pas1_ituzone</t>
  </si>
  <si>
    <t>pas1_cqzone_id SERIAL PRIMARY KEY,</t>
  </si>
  <si>
    <t>pas1_ituzone_id SERIAL PRIMARY KEY,</t>
  </si>
  <si>
    <t>pas1_id INT NOT NULL,</t>
  </si>
  <si>
    <t>pas1_cqzone.csv</t>
  </si>
  <si>
    <t>pas_cqzone_id</t>
  </si>
  <si>
    <t>cqzone_id</t>
  </si>
  <si>
    <t>CONSTRAINT pas1_uq UNIQUE (code,subdivision)</t>
  </si>
  <si>
    <t>-- PAS-1 Canada CQ Zone</t>
  </si>
  <si>
    <t>cqzone_id INT NOT NULL</t>
  </si>
  <si>
    <t xml:space="preserve">-- PAS-1 Canada ITU Zone </t>
  </si>
  <si>
    <t>ituzone_id INT NOT NULL</t>
  </si>
  <si>
    <t>pas1_ituzone.csv</t>
  </si>
  <si>
    <t>pas1_ituzone_id</t>
  </si>
  <si>
    <t>ituzone_id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</si>
  <si>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</si>
  <si>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</si>
  <si>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</si>
  <si>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</si>
  <si>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</si>
  <si>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</si>
  <si>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</si>
  <si>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</si>
  <si>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</si>
  <si>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</si>
  <si>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</si>
  <si>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</si>
  <si>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</si>
  <si>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</si>
  <si>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</si>
  <si>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</si>
  <si>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051</t>
  </si>
  <si>
    <t>Brando</t>
  </si>
  <si>
    <t>Eckero</t>
  </si>
  <si>
    <t>Finstrom</t>
  </si>
  <si>
    <t>Foglo</t>
  </si>
  <si>
    <t>Vardo</t>
  </si>
  <si>
    <t>Kokar</t>
  </si>
  <si>
    <t>Market</t>
  </si>
  <si>
    <t>pas5_id</t>
  </si>
  <si>
    <t>pas5.csv</t>
  </si>
  <si>
    <t>CREATE TABLE adif.pas5</t>
  </si>
  <si>
    <t>pas5_id SERIAL PRIMARY KEY,</t>
  </si>
  <si>
    <t>CONSTRAINT pas5_uq UNIQUE (code,subdivision)</t>
  </si>
  <si>
    <t>pas6_id</t>
  </si>
  <si>
    <t>pas6.csv</t>
  </si>
  <si>
    <t>pas15_id</t>
  </si>
  <si>
    <t>CREATE TABLE adif.pas15</t>
  </si>
  <si>
    <t>pas15_id SERIAL PRIMARY KEY,</t>
  </si>
  <si>
    <t>CONSTRAINT pas15_uq UNIQUE (code,subdivision)</t>
  </si>
  <si>
    <t>CREATE TABLE adif.pas15_cqzone</t>
  </si>
  <si>
    <t>pas15_id INT NOT NULL,</t>
  </si>
  <si>
    <t>CREATE TABLE adif.pas15_ituzone</t>
  </si>
  <si>
    <t>pas15_cqzone_id</t>
  </si>
  <si>
    <t>pas15_ituzone_id</t>
  </si>
  <si>
    <t>pas15_cqzone_id SERIAL PRIMARY KEY,</t>
  </si>
  <si>
    <t>pas15_ituzone_id SERIAL PRIMARY KEY,</t>
  </si>
  <si>
    <t>pas1</t>
  </si>
  <si>
    <t>pas1_cqzone</t>
  </si>
  <si>
    <t>pas1_ituzone</t>
  </si>
  <si>
    <t>pas5</t>
  </si>
  <si>
    <t>pas6</t>
  </si>
  <si>
    <t>pas15</t>
  </si>
  <si>
    <t>pas021.csv</t>
  </si>
  <si>
    <t>pas21_id</t>
  </si>
  <si>
    <t>pas21</t>
  </si>
  <si>
    <t>pas27_id</t>
  </si>
  <si>
    <t>pas27_id SERIAL PRIMARY KEY,</t>
  </si>
  <si>
    <t>pas27.csv</t>
  </si>
  <si>
    <t>pas27</t>
  </si>
  <si>
    <t>pas29</t>
  </si>
  <si>
    <t>pas29_id</t>
  </si>
  <si>
    <t>pas29_id SERIAL PRIMARY KEY,</t>
  </si>
  <si>
    <t>subdivision VARCHAR(120) NOT NULL,</t>
  </si>
  <si>
    <t>pas32</t>
  </si>
  <si>
    <t>pas32.csv</t>
  </si>
  <si>
    <t>pas32_id</t>
  </si>
  <si>
    <t>pas32_id SERIAL PRIMARY KEY,</t>
  </si>
  <si>
    <t>pas50</t>
  </si>
  <si>
    <t>pas50_id</t>
  </si>
  <si>
    <t>pas50_id SERIAL PRIMARY KEY,</t>
  </si>
  <si>
    <t>pas50.csv</t>
  </si>
  <si>
    <t>Estado de Mexico</t>
  </si>
  <si>
    <t>Michoacean de Ocampo</t>
  </si>
  <si>
    <t>Queretaro de Arteaga</t>
  </si>
  <si>
    <t>San Luis Potosi</t>
  </si>
  <si>
    <t>pas52.csv</t>
  </si>
  <si>
    <t>pas52_id</t>
  </si>
  <si>
    <t>pas52_id SERIAL PRIMARY KEY,</t>
  </si>
  <si>
    <t>pas52</t>
  </si>
  <si>
    <t>Jarva County (Jarvamaa)</t>
  </si>
  <si>
    <t>Joge County (Jogevamaa)</t>
  </si>
  <si>
    <t>Laane County (Laanemaa)</t>
  </si>
  <si>
    <t>Laane-Viru County (Laane-Virumaa)</t>
  </si>
  <si>
    <t>Parrnu County (Parnumaa)</t>
  </si>
  <si>
    <t>CREATE TABLE adif.pas52</t>
  </si>
  <si>
    <t>CONSTRAINT pas52_uq UNIQUE (code,subdivision)</t>
  </si>
  <si>
    <t>code CHAR(2) NOT NULL, -- assuming two char 37, 39, 44, ...</t>
  </si>
  <si>
    <t>CREATE TABLE adif.pas50</t>
  </si>
  <si>
    <t>CONSTRAINT pas50_uq UNIQUE (code,subdivision)</t>
  </si>
  <si>
    <t>CREATE TABLE adif.pas32</t>
  </si>
  <si>
    <t>CONSTRAINT pas32_uq UNIQUE (code,subdivision)</t>
  </si>
  <si>
    <t>CREATE TABLE adif.pas29</t>
  </si>
  <si>
    <t>CONSTRAINT pas29_uq UNIQUE (code,subdivision)</t>
  </si>
  <si>
    <t>CREATE TABLE adif.pas27</t>
  </si>
  <si>
    <t>CONSTRAINT pas27_uq UNIQUE (code,subdivision)</t>
  </si>
  <si>
    <t>CREATE TABLE adif.pas21</t>
  </si>
  <si>
    <t>pas21_id SERIAL PRIMARY KEY,</t>
  </si>
  <si>
    <t>CONSTRAINT pas21_uq UNIQUE (code,subdivision)</t>
  </si>
  <si>
    <t>Voru County (Vorumaa)</t>
  </si>
  <si>
    <t>pas54.csv</t>
  </si>
  <si>
    <t>CREATE TABLE adif.pas54</t>
  </si>
  <si>
    <t>pas54_id SERIAL PRIMARY KEY,</t>
  </si>
  <si>
    <t>cqzone_id INT NOT NULL,</t>
  </si>
  <si>
    <t>ituzone_id INT NOT NULL,</t>
  </si>
  <si>
    <t>CONSTRAINT pas54_uq UNIQUE (code,subdivision)</t>
  </si>
  <si>
    <t>pas54_id</t>
  </si>
  <si>
    <t>pas54</t>
  </si>
  <si>
    <t>CREATE TABLE adif.pas61</t>
  </si>
  <si>
    <t>pas_id SERIAL PRIMARY KEY,</t>
  </si>
  <si>
    <t>CONSTRAINT pas61_uq UNIQUE (code,subdivision)</t>
  </si>
  <si>
    <t>pas61_id</t>
  </si>
  <si>
    <t>pas61.csv</t>
  </si>
  <si>
    <t>pas61</t>
  </si>
  <si>
    <t>pas70</t>
  </si>
  <si>
    <t>CREATE TABLE adif.pas70</t>
  </si>
  <si>
    <t>pas70_id SERIAL PRIMARY KEY,</t>
  </si>
  <si>
    <t>CONSTRAINT pas70_uq UNIQUE (code,subdivision)</t>
  </si>
  <si>
    <t>pas70_id</t>
  </si>
  <si>
    <t>Camaguey</t>
  </si>
  <si>
    <t>Guantanamo</t>
  </si>
  <si>
    <t>Pinar del Rio</t>
  </si>
  <si>
    <t>Ciego de vila</t>
  </si>
  <si>
    <t>pas70.csv</t>
  </si>
  <si>
    <t>pas74</t>
  </si>
  <si>
    <t>Cuscatlan</t>
  </si>
  <si>
    <t>Morazan</t>
  </si>
  <si>
    <t>pas74.csv</t>
  </si>
  <si>
    <t>Cabanas</t>
  </si>
  <si>
    <t>Ahuachapan</t>
  </si>
  <si>
    <t>Usulutan</t>
  </si>
  <si>
    <t>CREATE TABLE adif.pas74</t>
  </si>
  <si>
    <t>CONSTRAINT pas74_uq UNIQUE (code,subdivision)</t>
  </si>
  <si>
    <t>pas86</t>
  </si>
  <si>
    <t>pas86_id</t>
  </si>
  <si>
    <t>CREATE TABLE adif.pas86</t>
  </si>
  <si>
    <t>pas86_id SERIAL PRIMARY KEY,</t>
  </si>
  <si>
    <t>CONSTRAINT pas86_uq UNIQUE (code,subdivision)</t>
  </si>
  <si>
    <t>pas86.csv</t>
  </si>
  <si>
    <t>Rio San Juan</t>
  </si>
  <si>
    <t>pas100</t>
  </si>
  <si>
    <t>pas100_id</t>
  </si>
  <si>
    <t>Neuquen</t>
  </si>
  <si>
    <t>Tucuman</t>
  </si>
  <si>
    <t>REATE TABLE adif.pas100</t>
  </si>
  <si>
    <t>pas100_id SERIAL PRIMARY KEY,</t>
  </si>
  <si>
    <t>CONSTRAINT pas100_uq UNIQUE (code,subdivision)</t>
  </si>
  <si>
    <t>pas100.csv</t>
  </si>
  <si>
    <t>pas104_id</t>
  </si>
  <si>
    <t>pas104.csv</t>
  </si>
  <si>
    <t>CREATE TABLE adif.pas104</t>
  </si>
  <si>
    <t>pas104_id SERIAL PRIMARY KEY,</t>
  </si>
  <si>
    <t>CONSTRAINT pas104_uq UNIQUE (code,subdivision)</t>
  </si>
  <si>
    <t>pas104</t>
  </si>
  <si>
    <t>pas108</t>
  </si>
  <si>
    <t>Espirito Santo</t>
  </si>
  <si>
    <t>Goias</t>
  </si>
  <si>
    <t>Amapa</t>
  </si>
  <si>
    <t>Paraiba</t>
  </si>
  <si>
    <t>Ceara</t>
  </si>
  <si>
    <t>Parana</t>
  </si>
  <si>
    <t>Para</t>
  </si>
  <si>
    <t>pas108.csv</t>
  </si>
  <si>
    <t>CREATE TABLE adif.pas108</t>
  </si>
  <si>
    <t>pas108_id SERIAL PRIMARY KEY,</t>
  </si>
  <si>
    <t>CONSTRAINT pas108_uq UNIQUE (code,subdivision)</t>
  </si>
  <si>
    <t>Rondonia</t>
  </si>
  <si>
    <t>CREATE TABLE adif.pas110</t>
  </si>
  <si>
    <t>pas110_id SERIAL PRIMARY KEY,</t>
  </si>
  <si>
    <t>CONSTRAINT pas110_uq UNIQUE (code,subdivision)</t>
  </si>
  <si>
    <t>pas110_id</t>
  </si>
  <si>
    <t>pas110.csv</t>
  </si>
  <si>
    <t>pas110</t>
  </si>
  <si>
    <t>pas112</t>
  </si>
  <si>
    <t>pas112.csv</t>
  </si>
  <si>
    <t>pas112_id</t>
  </si>
  <si>
    <t>Tarapaca</t>
  </si>
  <si>
    <t>Valparaiso</t>
  </si>
  <si>
    <t>Bio-Bio</t>
  </si>
  <si>
    <t>La Araucania</t>
  </si>
  <si>
    <t>Los Rios</t>
  </si>
  <si>
    <t>Aisen del General Carlos Ibanez del Campo</t>
  </si>
  <si>
    <t>CREATE TABLE adif.pas112</t>
  </si>
  <si>
    <t>pas112_id SERIAL PRIMARY KEY,</t>
  </si>
  <si>
    <t>CONSTRAINT pas112_uq UNIQUE (code,subdivision)</t>
  </si>
  <si>
    <t>pas126.csv</t>
  </si>
  <si>
    <t>pas126_id</t>
  </si>
  <si>
    <t>CREATE TABLE adif.pas126</t>
  </si>
  <si>
    <t>pas126_id SERIAL PRIMARY KEY,</t>
  </si>
  <si>
    <t>CONSTRAINT pas126_uq UNIQUE (code,subdivision)</t>
  </si>
  <si>
    <t>pas126</t>
  </si>
  <si>
    <t>pas130.csv</t>
  </si>
  <si>
    <t>pas130_id</t>
  </si>
  <si>
    <t>CREATE TABLE adif.pas130</t>
  </si>
  <si>
    <t>pas130_id SERIAL PRIMARY KEY,</t>
  </si>
  <si>
    <t>CONSTRAINT pas130_uq UNIQUE (code,subdivision,oblast)</t>
  </si>
  <si>
    <t>pas130</t>
  </si>
  <si>
    <t>pas132</t>
  </si>
  <si>
    <t>pas132_id</t>
  </si>
  <si>
    <t>CREATE TABLE adif.pas132</t>
  </si>
  <si>
    <t>pas132_id SERIAL PRIMARY KEY,</t>
  </si>
  <si>
    <t>CONSTRAINT pas132_uq UNIQUE (code,subdivision)</t>
  </si>
  <si>
    <t>Boqueron</t>
  </si>
  <si>
    <t>Concepcion</t>
  </si>
  <si>
    <t>Canindeyu</t>
  </si>
  <si>
    <t>Asuncion</t>
  </si>
  <si>
    <t>Paraguari</t>
  </si>
  <si>
    <t>Caeguazu</t>
  </si>
  <si>
    <t>Guaira</t>
  </si>
  <si>
    <t>Alto Parana</t>
  </si>
  <si>
    <t>Neembucu</t>
  </si>
  <si>
    <t>pas132.csv</t>
  </si>
  <si>
    <t>pas137</t>
  </si>
  <si>
    <t>pas137.csv</t>
  </si>
  <si>
    <t>pas137_id</t>
  </si>
  <si>
    <t>CREATE TABLE adif.pas137</t>
  </si>
  <si>
    <t>pas137_id SERIAL PRIMARY KEY,</t>
  </si>
  <si>
    <t>CONSTRAINT pas137_uq UNIQUE (code,subdivision)</t>
  </si>
  <si>
    <t>CREATE TABLE adif.pas138</t>
  </si>
  <si>
    <t>pas138_id SERIAL PRIMARY KEY,</t>
  </si>
  <si>
    <t xml:space="preserve">code CHAR(2) NOT NULL, -- two char KI, ... </t>
  </si>
  <si>
    <t>CONSTRAINT pas138_uq UNIQUE (code,subdivision)</t>
  </si>
  <si>
    <t>pas138_id</t>
  </si>
  <si>
    <t>pas138.csv</t>
  </si>
  <si>
    <t>San Jose</t>
  </si>
  <si>
    <t>pas144_id</t>
  </si>
  <si>
    <t>CREATE TABLE adif.pas144</t>
  </si>
  <si>
    <t>pas144_id SERIAL PRIMARY KEY,</t>
  </si>
  <si>
    <t>CONSTRAINT pas144_uq UNIQUE (code,subdivision)</t>
  </si>
  <si>
    <t>pas144.csv</t>
  </si>
  <si>
    <t>pas138</t>
  </si>
  <si>
    <t>pas144</t>
  </si>
  <si>
    <t>pas147.csv</t>
  </si>
  <si>
    <t>pas147_id</t>
  </si>
  <si>
    <t>CREATE TABLE adif.pas147</t>
  </si>
  <si>
    <t>pas147_id SERIAL PRIMARY KEY,</t>
  </si>
  <si>
    <t>CONSTRAINT pas147_uq UNIQUE (code,subdivision)</t>
  </si>
  <si>
    <t>pas147</t>
  </si>
  <si>
    <t>pas148</t>
  </si>
  <si>
    <t>pas148_id</t>
  </si>
  <si>
    <t>Anzoategui</t>
  </si>
  <si>
    <t>Falcon</t>
  </si>
  <si>
    <t>Guarico</t>
  </si>
  <si>
    <t>Merida</t>
  </si>
  <si>
    <t>Tachira</t>
  </si>
  <si>
    <t>pas148.csv</t>
  </si>
  <si>
    <t>pas149</t>
  </si>
  <si>
    <t>CREATE TABLE adif.pas149</t>
  </si>
  <si>
    <t>pas149_id SERIAL PRIMARY KEY,</t>
  </si>
  <si>
    <t>CONSTRAINT pas149_uq UNIQUE (code,subdivision)</t>
  </si>
  <si>
    <t>Acores</t>
  </si>
  <si>
    <t>pas149.csv</t>
  </si>
  <si>
    <t>CREATE TABLE adif.pas150</t>
  </si>
  <si>
    <t>pas150_id SERIAL PRIMARY KEY,</t>
  </si>
  <si>
    <t>CONSTRAINT pas150_uq UNIQUE (code,subdivision)</t>
  </si>
  <si>
    <t>pas15-_id</t>
  </si>
  <si>
    <t>pas150.csv</t>
  </si>
  <si>
    <t>pas150</t>
  </si>
  <si>
    <t>CREATE TABLE adif.pas151</t>
  </si>
  <si>
    <t>pas151_id SERIAL PRIMARY KEY,</t>
  </si>
  <si>
    <t>CONSTRAINT pas151_uq UNIQUE (code,subdivision)</t>
  </si>
  <si>
    <t>pas151_id</t>
  </si>
  <si>
    <t>pas151</t>
  </si>
  <si>
    <t>pas151.csv</t>
  </si>
  <si>
    <t>pas153</t>
  </si>
  <si>
    <t>CREATE TABLE adif.pas153</t>
  </si>
  <si>
    <t>pas153_id SERIAL PRIMARY KEY,</t>
  </si>
  <si>
    <t>CONSTRAINT pas153_uq UNIQUE (code,subdivision)</t>
  </si>
  <si>
    <t>pas153_id</t>
  </si>
  <si>
    <t>pas153.csv</t>
  </si>
  <si>
    <t>pas163</t>
  </si>
  <si>
    <t>CREATE TABLE adif.pas163</t>
  </si>
  <si>
    <t>pas163_id SERIAL PRIMARY KEY,</t>
  </si>
  <si>
    <t>CONSTRAINT pas163_uq UNIQUE (code,subdivision)</t>
  </si>
  <si>
    <t>pas163.csv</t>
  </si>
  <si>
    <t>pas163_id</t>
  </si>
  <si>
    <t>pas170</t>
  </si>
  <si>
    <t>pas170.csv</t>
  </si>
  <si>
    <t>CREATE TABLE adif.pas170</t>
  </si>
  <si>
    <t>pas170_id SERIAL PRIMARY KEY,</t>
  </si>
  <si>
    <t>CONSTRAINT pas170_uq UNIQUE (code,subdivision)</t>
  </si>
  <si>
    <t>pas170_id</t>
  </si>
  <si>
    <t>pas177</t>
  </si>
  <si>
    <t>CREATE TABLE adif.pas177</t>
  </si>
  <si>
    <t>pas177_id SERIAL PRIMARY KEY,</t>
  </si>
  <si>
    <t>CONSTRAINT pas177_uq UNIQUE (code,subdivision)</t>
  </si>
  <si>
    <t>pas177.csv</t>
  </si>
  <si>
    <t>pas177_id</t>
  </si>
  <si>
    <t>pas179</t>
  </si>
  <si>
    <t>CREATE TABLE adif.pas179</t>
  </si>
  <si>
    <t>pas179_id SERIAL PRIMARY KEY,</t>
  </si>
  <si>
    <t>CONSTRAINT pas179_uq UNIQUE (code,subdivision)</t>
  </si>
  <si>
    <t>pas179.csv</t>
  </si>
  <si>
    <t>pas179_id</t>
  </si>
  <si>
    <t>pas192</t>
  </si>
  <si>
    <t>CREATE TABLE adif.pas192</t>
  </si>
  <si>
    <t>pas192_id SERIAL PRIMARY KEY,</t>
  </si>
  <si>
    <t>dxcc_case INT NOT NULL,</t>
  </si>
  <si>
    <t>CONSTRAINT pas192_uq UNIQUE (code,subdivision)</t>
  </si>
  <si>
    <t>pas192.csv</t>
  </si>
  <si>
    <t>pas192_id</t>
  </si>
  <si>
    <t>CREATE TABLE adif.pas206_region</t>
  </si>
  <si>
    <t>CONSTRAINT pas206_region_uq UNIQUE (region)</t>
  </si>
  <si>
    <t>pas206_region_id</t>
  </si>
  <si>
    <t>Lower Austria (Niederosterreich)</t>
  </si>
  <si>
    <t>Upper Austria (Oberosterreich)</t>
  </si>
  <si>
    <t>Carinthia (Karnten)</t>
  </si>
  <si>
    <t>pas206_region.csv</t>
  </si>
  <si>
    <t>pas206_subdivision_id</t>
  </si>
  <si>
    <t>Gmund</t>
  </si>
  <si>
    <t>Ganserndorf</t>
  </si>
  <si>
    <t>Modling</t>
  </si>
  <si>
    <t>St. Polten</t>
  </si>
  <si>
    <t>St. Polten-Land</t>
  </si>
  <si>
    <t>Scharding</t>
  </si>
  <si>
    <t>Vocklabruck</t>
  </si>
  <si>
    <t>Bruck-Murzzuschlag</t>
  </si>
  <si>
    <t>Furstenfeld</t>
  </si>
  <si>
    <t>Grobming</t>
  </si>
  <si>
    <t>Murzzuschlag</t>
  </si>
  <si>
    <t>Sudoststeiermark</t>
  </si>
  <si>
    <t>Kitzbuhel</t>
  </si>
  <si>
    <t>Volkermarkt</t>
  </si>
  <si>
    <t>pas206_subdivision.csv</t>
  </si>
  <si>
    <t>Gussing</t>
  </si>
  <si>
    <t>pas206_region_id SERIAL PRIMARY KEY,</t>
  </si>
  <si>
    <t>CREATE TABLE adif.pas206_subdivision</t>
  </si>
  <si>
    <t>pa206_subdivision_id SERIAL PRIMARY KEY,</t>
  </si>
  <si>
    <t>pas206_region_id INT NOT NULL,</t>
  </si>
  <si>
    <t>CONSTRAINT pas206_subdivision_uq UNIQUE (code,subdivision)</t>
  </si>
  <si>
    <t>pas209</t>
  </si>
  <si>
    <t>pas209_id</t>
  </si>
  <si>
    <t>pas209.csv</t>
  </si>
  <si>
    <t>CREATE TABLE adif.pas209</t>
  </si>
  <si>
    <t>pas209_id SERIAL PRIMARY KEY,</t>
  </si>
  <si>
    <t>CONSTRAINT pas209_uq UNIQUE (code,subdivision)</t>
  </si>
  <si>
    <t>CREATE TABLE adif.pas212_region</t>
  </si>
  <si>
    <t>pas212_region_id SERIAL PRIMARY KEY,</t>
  </si>
  <si>
    <t>CONSTRAINT pas212_region_uq UNIQUE (region)</t>
  </si>
  <si>
    <t>CREATE TABLE adif.pas212_subdivision</t>
  </si>
  <si>
    <t>pas212_subdivision_id SERIAL PRIMARY KEY,</t>
  </si>
  <si>
    <t>pas212_region_id INT NOT NULL,</t>
  </si>
  <si>
    <t>CONSTRAINT pas212_subdivision_uq UNIQUE (code,subdivision)</t>
  </si>
  <si>
    <t>region VARCHAR(120) NOT NULL,</t>
  </si>
  <si>
    <t>pas212.csv</t>
  </si>
  <si>
    <t>pas212_region_id</t>
  </si>
  <si>
    <t>pas212_subdivision_id</t>
  </si>
  <si>
    <t>pas212_subdivision.csv</t>
  </si>
  <si>
    <t>pas212_region</t>
  </si>
  <si>
    <t>pas212_subdivision</t>
  </si>
  <si>
    <t>pas214</t>
  </si>
  <si>
    <t>pas214_id</t>
  </si>
  <si>
    <t>CREATE TABLE adif.pas214</t>
  </si>
  <si>
    <t>pas214_id SERIAL PRIMARY KEY,</t>
  </si>
  <si>
    <t>CONSTRAINT pas214_uq UNIQUE (code,subdivision)</t>
  </si>
  <si>
    <t>pas214.csv</t>
  </si>
  <si>
    <t>pas221</t>
  </si>
  <si>
    <t>pas221.csv</t>
  </si>
  <si>
    <t>pas221_id</t>
  </si>
  <si>
    <t>Siinderjylland amt (Sydjyllands)</t>
  </si>
  <si>
    <t>Ringkobing amt (Ringkoebing)</t>
  </si>
  <si>
    <t>Arhus amt (Aarhus)</t>
  </si>
  <si>
    <t>Storstrom amt (Storstroems)</t>
  </si>
  <si>
    <t>CREATE TABLE adif.pas221</t>
  </si>
  <si>
    <t>pas221_id SERIAL PRIMARY KEY,</t>
  </si>
  <si>
    <t>CONSTRAINT pas221_uq UNIQUE (code,subdivision)</t>
  </si>
  <si>
    <t>pas224_region</t>
  </si>
  <si>
    <t>pas224_subdivision</t>
  </si>
  <si>
    <t>CREATE TABLE adif.pas224_region</t>
  </si>
  <si>
    <t>pas224_region_id SERIAL PRIMARY KEY,</t>
  </si>
  <si>
    <t>CONSTRAINT pas224_region_uq UNIQUE (region)</t>
  </si>
  <si>
    <t>CREATE TABLE adif.pas224_subdivision</t>
  </si>
  <si>
    <t>pas224_subdivision_id SERIAL PRIMARY KEY,</t>
  </si>
  <si>
    <t>pas224_region_id INT NOT NULL,</t>
  </si>
  <si>
    <t>CONSTRAINT pas224_subdivision_uq UNIQUE (code,subdivision)</t>
  </si>
  <si>
    <t>pas224_region_id</t>
  </si>
  <si>
    <t>pas224_subdivision_id</t>
  </si>
  <si>
    <t>Turku-Pori (Turun ja Porin laani)</t>
  </si>
  <si>
    <t>Uudenmaa (Uudenmaan laani)</t>
  </si>
  <si>
    <t>Mikkeli (Mikkelin laani)</t>
  </si>
  <si>
    <t>Kymi (Kymen laani)</t>
  </si>
  <si>
    <t>Keski-Suomi (Keski-Suomen laani), Vaasa (Vaasan laani)</t>
  </si>
  <si>
    <t>Kuopio (Kuopion laani), Pohjois-Karjala (Pohjois-Karjalan laani)</t>
  </si>
  <si>
    <t>Oulu (Oulun laani)</t>
  </si>
  <si>
    <t>Lappi (Lapin laani)</t>
  </si>
  <si>
    <t>Dragsfjard</t>
  </si>
  <si>
    <t>Jaijarvi</t>
  </si>
  <si>
    <t>Kankaanpaa</t>
  </si>
  <si>
    <t>Aetsa</t>
  </si>
  <si>
    <t>Kemio</t>
  </si>
  <si>
    <t>Kokemaki</t>
  </si>
  <si>
    <t>Koylio</t>
  </si>
  <si>
    <t>Mellila</t>
  </si>
  <si>
    <t>Mynamaki</t>
  </si>
  <si>
    <t>Oripaa</t>
  </si>
  <si>
    <t>Pernio</t>
  </si>
  <si>
    <t>Piikkio</t>
  </si>
  <si>
    <t>Pyharanta</t>
  </si>
  <si>
    <t>Poytya</t>
  </si>
  <si>
    <t>Rymattyla</t>
  </si>
  <si>
    <t>Suomusjarvi</t>
  </si>
  <si>
    <t>Sakyla</t>
  </si>
  <si>
    <t>Sarkisalo</t>
  </si>
  <si>
    <t>Vastanfjard</t>
  </si>
  <si>
    <t>Ylane</t>
  </si>
  <si>
    <t>Artjarvi</t>
  </si>
  <si>
    <t>Hyvinkaa</t>
  </si>
  <si>
    <t>Jarvenpaa</t>
  </si>
  <si>
    <t>Lapinjarvi</t>
  </si>
  <si>
    <t>Myrskyla</t>
  </si>
  <si>
    <t>Mantsala</t>
  </si>
  <si>
    <t>Nurmijarvi</t>
  </si>
  <si>
    <t>Ruotsinpyhtaa</t>
  </si>
  <si>
    <t>Hausjarvi</t>
  </si>
  <si>
    <t>Hameenlinna</t>
  </si>
  <si>
    <t>Hameenkoski</t>
  </si>
  <si>
    <t>Kylmakoski</t>
  </si>
  <si>
    <t>Karkola</t>
  </si>
  <si>
    <t>Lempaala</t>
  </si>
  <si>
    <t>Langelmaki</t>
  </si>
  <si>
    <t>Mantta</t>
  </si>
  <si>
    <t>Palkane</t>
  </si>
  <si>
    <t>Riihimaki</t>
  </si>
  <si>
    <t>Ylojarvi</t>
  </si>
  <si>
    <t>Ypaja</t>
  </si>
  <si>
    <t>Hameenkyra</t>
  </si>
  <si>
    <t>Kihnio</t>
  </si>
  <si>
    <t>Mouhijarvi</t>
  </si>
  <si>
    <t>Heinavesi</t>
  </si>
  <si>
    <t>Jappila</t>
  </si>
  <si>
    <t>Kerimaki</t>
  </si>
  <si>
    <t>Pieksamaki</t>
  </si>
  <si>
    <t>Pieksanmaa</t>
  </si>
  <si>
    <t>Sysma</t>
  </si>
  <si>
    <t>Elimaki</t>
  </si>
  <si>
    <t>Luumaki</t>
  </si>
  <si>
    <t>Miehikkala</t>
  </si>
  <si>
    <t>Pyhtaa</t>
  </si>
  <si>
    <t>Rautjarvi</t>
  </si>
  <si>
    <t>Ylamaa</t>
  </si>
  <si>
    <t>Alaharma</t>
  </si>
  <si>
    <t>Alajarvi</t>
  </si>
  <si>
    <t>Evijarvi</t>
  </si>
  <si>
    <t>Isokyro</t>
  </si>
  <si>
    <t>Jalasjarvi</t>
  </si>
  <si>
    <t>Jyvaskyla</t>
  </si>
  <si>
    <t>Jyvaskylan mlk</t>
  </si>
  <si>
    <t>Jamsa</t>
  </si>
  <si>
    <t>Jamsankoski</t>
  </si>
  <si>
    <t>Kivijarvi</t>
  </si>
  <si>
    <t>Korsnas</t>
  </si>
  <si>
    <t>Kortesjarvi</t>
  </si>
  <si>
    <t>Kyyjarvi</t>
  </si>
  <si>
    <t>Kalvia</t>
  </si>
  <si>
    <t>Lappajarvi</t>
  </si>
  <si>
    <t>Leivonmaki</t>
  </si>
  <si>
    <t>Lestijarvi</t>
  </si>
  <si>
    <t>Haeme (Hameen laani)</t>
  </si>
  <si>
    <t>Mantyharju</t>
  </si>
  <si>
    <t>Lehtimaki</t>
  </si>
  <si>
    <t>Peraseinajoki</t>
  </si>
  <si>
    <t>Petajavesi</t>
  </si>
  <si>
    <t>Saarijarvi</t>
  </si>
  <si>
    <t>Seinajoki</t>
  </si>
  <si>
    <t>Yliharma</t>
  </si>
  <si>
    <t>ahtari</t>
  </si>
  <si>
    <t>aanekoski</t>
  </si>
  <si>
    <t>Kesalahti</t>
  </si>
  <si>
    <t>Leppavirta</t>
  </si>
  <si>
    <t>Nilsia</t>
  </si>
  <si>
    <t>Polvijarvi</t>
  </si>
  <si>
    <t>Pyhaselka</t>
  </si>
  <si>
    <t>Raakkyla</t>
  </si>
  <si>
    <t>Siilinjarvi</t>
  </si>
  <si>
    <t>Sonkajarvi</t>
  </si>
  <si>
    <t>Tohmajarvi</t>
  </si>
  <si>
    <t>Varpaisjarvi</t>
  </si>
  <si>
    <t>Vierema</t>
  </si>
  <si>
    <t>Vartsila</t>
  </si>
  <si>
    <t>Haapajarvi</t>
  </si>
  <si>
    <t>Kestila</t>
  </si>
  <si>
    <t>Karsamaki</t>
  </si>
  <si>
    <t>Merijarvi</t>
  </si>
  <si>
    <t>Pudasjarvi</t>
  </si>
  <si>
    <t>Pyhajoki</t>
  </si>
  <si>
    <t>Pyhajarvi</t>
  </si>
  <si>
    <t>Pyhanta</t>
  </si>
  <si>
    <t>Reisjarvi</t>
  </si>
  <si>
    <t>Ristijarvi</t>
  </si>
  <si>
    <t>Tyrnava</t>
  </si>
  <si>
    <t>Utajarvi</t>
  </si>
  <si>
    <t>Kemijarvi</t>
  </si>
  <si>
    <t>Kittila</t>
  </si>
  <si>
    <t>Sodankyla</t>
  </si>
  <si>
    <t>Inio</t>
  </si>
  <si>
    <t>Narpio</t>
  </si>
  <si>
    <t>Pedersore</t>
  </si>
  <si>
    <t>Pylkonmaki</t>
  </si>
  <si>
    <t>Toysa</t>
  </si>
  <si>
    <t>Vahakyro</t>
  </si>
  <si>
    <t>Voyri</t>
  </si>
  <si>
    <t>Enontekio</t>
  </si>
  <si>
    <t>pas224_suvdivision.csv</t>
  </si>
  <si>
    <t>pas224.csv</t>
  </si>
  <si>
    <t>pas225_region</t>
  </si>
  <si>
    <t>pas225_subdivision</t>
  </si>
  <si>
    <t>CREATE TABLE adif.pas225_region</t>
  </si>
  <si>
    <t>pas225_region_id SERIAL PRIMARY KEY,</t>
  </si>
  <si>
    <t>CONSTRAINT pas225_region_uq UNIQUE (region)</t>
  </si>
  <si>
    <t>CREATE TABLE adif.pas225_subdivision</t>
  </si>
  <si>
    <t>pas225_subdivision_id SERIAL PRIMARY KEY,</t>
  </si>
  <si>
    <t>pas225_region_code INT NOT NULL,</t>
  </si>
  <si>
    <t>CONSTRAINT pas225_subdivision_uq UNIQUE (code,subdivision)</t>
  </si>
  <si>
    <t>pas225_region_id</t>
  </si>
  <si>
    <t>pas225_region.csv</t>
  </si>
  <si>
    <t>pas225_subdivision_id</t>
  </si>
  <si>
    <t>pas227</t>
  </si>
  <si>
    <t>CREATE TABLE adif.pas227</t>
  </si>
  <si>
    <t>pas227_id SERIAL PRIMARY KEY,</t>
  </si>
  <si>
    <t>CONSTRAINT pas227_uq UNIQUE (code,subdivision)</t>
  </si>
  <si>
    <t>pas227_id</t>
  </si>
  <si>
    <t>pas227.csv</t>
  </si>
  <si>
    <t>Correze</t>
  </si>
  <si>
    <t>Ariege</t>
  </si>
  <si>
    <t>Ardeche</t>
  </si>
  <si>
    <t>Finistere</t>
  </si>
  <si>
    <t>Isere</t>
  </si>
  <si>
    <t>Lozere</t>
  </si>
  <si>
    <t>Deux-Sevres</t>
  </si>
  <si>
    <t>Herault</t>
  </si>
  <si>
    <t>Pyrenees-Atlantiques</t>
  </si>
  <si>
    <t>Hautea-Pyrenees</t>
  </si>
  <si>
    <t>Pyrenees-Orientales</t>
  </si>
  <si>
    <t>Vendee</t>
  </si>
  <si>
    <t>Puy-de-Dome</t>
  </si>
  <si>
    <t>Haute-Saone</t>
  </si>
  <si>
    <t>Saone-et-Loire</t>
  </si>
  <si>
    <t>Rhone</t>
  </si>
  <si>
    <t>Nievre</t>
  </si>
  <si>
    <t>Drome</t>
  </si>
  <si>
    <t>pas230</t>
  </si>
  <si>
    <t>pas230.csv</t>
  </si>
  <si>
    <t>CREATE TABLE adif.pas230</t>
  </si>
  <si>
    <t>pas230_id SERIAL PRIMARY KEY,</t>
  </si>
  <si>
    <t>CONSTRAINT pas230_uq UNIQUE (code,subdivision)</t>
  </si>
  <si>
    <t>pas239</t>
  </si>
  <si>
    <t>Gyor (Gyor-Moson-Sopron)</t>
  </si>
  <si>
    <t>Komarom (Komarom-Esztergom)</t>
  </si>
  <si>
    <t>Szolnok (Jasz-Nagykun-Szolnok)</t>
  </si>
  <si>
    <t>Bacs-Kiskun</t>
  </si>
  <si>
    <t>Csongrad</t>
  </si>
  <si>
    <t>Szabolcs (Szabolcs-Szatmar-Bereg)</t>
  </si>
  <si>
    <t>Veszprem</t>
  </si>
  <si>
    <t>Fejer</t>
  </si>
  <si>
    <t>Bekes</t>
  </si>
  <si>
    <t>Borsod (Borsod-Abauj-Zemplen)</t>
  </si>
  <si>
    <t>Hajdu-Bihar</t>
  </si>
  <si>
    <t>Nograd</t>
  </si>
  <si>
    <t>pas239_id</t>
  </si>
  <si>
    <t>CREATE TABLE adif.pas239</t>
  </si>
  <si>
    <t>pas239_id SERIAL PRIMARY KEY,</t>
  </si>
  <si>
    <t>CONSTRAINT pas239_uq UNIQUE (code,subdivision)</t>
  </si>
  <si>
    <t>pas239.csv</t>
  </si>
  <si>
    <t>pas245</t>
  </si>
  <si>
    <t>pas245_id</t>
  </si>
  <si>
    <t>pas245.csv</t>
  </si>
  <si>
    <t>CREATE TABLE adif.pas245</t>
  </si>
  <si>
    <t>pas245_id SERIAL PRIMARY KEY,</t>
  </si>
  <si>
    <t>CONSTRAINT pas245_uq UNIQUE (code,subdivision)</t>
  </si>
  <si>
    <t>pas248_region</t>
  </si>
  <si>
    <t>pas248_subdivision</t>
  </si>
  <si>
    <t>CREATE TABLE adif.pas248_region</t>
  </si>
  <si>
    <t>pas248_region_id SERIAL PRIMARY KEY,</t>
  </si>
  <si>
    <t>CONSTRAINT pas248_region_uq UNIQUE (region)</t>
  </si>
  <si>
    <t>CREATE TABLE adif.pas248_subdivision</t>
  </si>
  <si>
    <t>pas248_subdivision_id SERIAL PRIMARY KEY,</t>
  </si>
  <si>
    <t>pas248_region_id INT NOT NULL,</t>
  </si>
  <si>
    <t>CONSTRAINT pas248_subdivision_uq UNIQUE (pas248_region_id,code,subdivision)</t>
  </si>
  <si>
    <t>pas248_region_id</t>
  </si>
  <si>
    <t>pas248_subdivision_id</t>
  </si>
  <si>
    <t>pas248_region.csv</t>
  </si>
  <si>
    <t>pas248_subdivision.csv</t>
  </si>
  <si>
    <t>pas256</t>
  </si>
  <si>
    <t>CREATE TABLE adif.pas256</t>
  </si>
  <si>
    <t>pas256_id SERIAL PRIMARY KEY,</t>
  </si>
  <si>
    <t>CONSTRAINT pas256_uq UNIQUE (code,subdivision)</t>
  </si>
  <si>
    <t>pas256_id</t>
  </si>
  <si>
    <t>pas256.csv</t>
  </si>
  <si>
    <t>pas263</t>
  </si>
  <si>
    <t>CREATE TABLE adif.pas263</t>
  </si>
  <si>
    <t>pas263_id SERIAL PRIMARY KEY,</t>
  </si>
  <si>
    <t>CONSTRAINT pas263_uq UNIQUE (code,subdivision)</t>
  </si>
  <si>
    <t>pas263_id</t>
  </si>
  <si>
    <t>pas263.csv</t>
  </si>
  <si>
    <t>pas269</t>
  </si>
  <si>
    <t>pas269_id</t>
  </si>
  <si>
    <t>CREATE TABLE adif.pas269</t>
  </si>
  <si>
    <t>pas269_id SERIAL PRIMARY KEY,</t>
  </si>
  <si>
    <t>CONSTRAINT pas269_uq UNIQUE (code,subdivision)</t>
  </si>
  <si>
    <t>pas269.csv</t>
  </si>
  <si>
    <t>Poland</t>
  </si>
  <si>
    <t>pas272</t>
  </si>
  <si>
    <t>pas272_id</t>
  </si>
  <si>
    <t>pas272.csv</t>
  </si>
  <si>
    <t>CREATE TABLE adif.pas272</t>
  </si>
  <si>
    <t>pas272_id SERIAL PRIMARY KEY,</t>
  </si>
  <si>
    <t>CONSTRAINT pas272_uq UNIQUE (code,subdivision)</t>
  </si>
  <si>
    <t>pas275</t>
  </si>
  <si>
    <t>pas275_id</t>
  </si>
  <si>
    <t>CREATE TABLE adif.pas275</t>
  </si>
  <si>
    <t>pas275_id SERIAL PRIMARY KEY,</t>
  </si>
  <si>
    <t>CONSTRAINT pas275_uq UNIQUE (code,subdivision)</t>
  </si>
  <si>
    <t>pas275.csv</t>
  </si>
  <si>
    <t>Cs</t>
  </si>
  <si>
    <t>Cara'-severin</t>
  </si>
  <si>
    <t>sJ</t>
  </si>
  <si>
    <t>sM</t>
  </si>
  <si>
    <t>satu Mare</t>
  </si>
  <si>
    <t>Ms</t>
  </si>
  <si>
    <t>sB</t>
  </si>
  <si>
    <t>sibiu</t>
  </si>
  <si>
    <t>Is</t>
  </si>
  <si>
    <t>sV</t>
  </si>
  <si>
    <t>suceava</t>
  </si>
  <si>
    <t>Vs</t>
  </si>
  <si>
    <t>Braila (Braila)</t>
  </si>
  <si>
    <t>salaj (salaj)</t>
  </si>
  <si>
    <t>Buzau (Buzau)</t>
  </si>
  <si>
    <t>Timis (Timis)</t>
  </si>
  <si>
    <t>Bucuresti (Bucure'ti)</t>
  </si>
  <si>
    <t>Maramures (Maramures)</t>
  </si>
  <si>
    <t>Brasov (Bra'ov)</t>
  </si>
  <si>
    <t>Mures (Mures)</t>
  </si>
  <si>
    <t>Iasi (Iasi)</t>
  </si>
  <si>
    <t>Calarasi (Calarasi)</t>
  </si>
  <si>
    <t>Valcea</t>
  </si>
  <si>
    <t>Mehedinti (Mehedinti)</t>
  </si>
  <si>
    <t>Neamt (Neamt)</t>
  </si>
  <si>
    <t>Dambovita (Dambovita)</t>
  </si>
  <si>
    <t>pas281</t>
  </si>
  <si>
    <t>pas281_id</t>
  </si>
  <si>
    <t>CREATE TABLE adif.pas281</t>
  </si>
  <si>
    <t>pas281_id SERIAL PRIMARY KEY,</t>
  </si>
  <si>
    <t>CONSTRAINT pas281_uq UNIQUE (code,subdivision)</t>
  </si>
  <si>
    <t>pas284.csv</t>
  </si>
  <si>
    <t>CREATE TABLE adif.pas284</t>
  </si>
  <si>
    <t>pas284_id SERIAL PRIMARY KEY,</t>
  </si>
  <si>
    <t>CONSTRAINT pas284_uq UNIQUE (code,subdivision)</t>
  </si>
  <si>
    <t>pas284_id</t>
  </si>
  <si>
    <t>pas287</t>
  </si>
  <si>
    <t>CREATE TABLE adif.pas287</t>
  </si>
  <si>
    <t>pas287_idid SERIAL PRIMARY KEY,</t>
  </si>
  <si>
    <t>CONSTRAINT pas287_uq UNIQUE (code,subdivision)</t>
  </si>
  <si>
    <t>pas287.csv</t>
  </si>
  <si>
    <t>pas297_id</t>
  </si>
  <si>
    <t>pas288</t>
  </si>
  <si>
    <t>pas288_id</t>
  </si>
  <si>
    <t>pas288.csv</t>
  </si>
  <si>
    <t>pas288_id SERIAL PRIMARY KEY,</t>
  </si>
  <si>
    <t>CONSTRAINT pas288_uq UNIQUE (code,subdivision)</t>
  </si>
  <si>
    <t>pas291</t>
  </si>
  <si>
    <t>pas291_id</t>
  </si>
  <si>
    <t>CREATE TABLE adif.pas291</t>
  </si>
  <si>
    <t>pas291_id SERIAL PRIMARY KEY,</t>
  </si>
  <si>
    <t>subdivision VARCHAR(120) NOT NULL, -- state name</t>
  </si>
  <si>
    <t>CONSTRAINT pas291_uq UNIQUE (code,subdivision)</t>
  </si>
  <si>
    <t>CREATE TABLE adif.pas291_cqzone</t>
  </si>
  <si>
    <t>pas291_id INT NOT NULL,</t>
  </si>
  <si>
    <t>CREATE TABLE adif.pas291_ituzone</t>
  </si>
  <si>
    <t>pas291_cqzone_id</t>
  </si>
  <si>
    <t>pas291_ituzone_id</t>
  </si>
  <si>
    <t>pas291_cqzone_id SERIAL PRIMARY KEY,</t>
  </si>
  <si>
    <t>pas291_ituzone_id SERIAL PRIMARY KEY,</t>
  </si>
  <si>
    <t>pas291-.csv</t>
  </si>
  <si>
    <t>pas291_cqzone.csv</t>
  </si>
  <si>
    <t>pas291_ituzonw.csv</t>
  </si>
  <si>
    <t>pas318</t>
  </si>
  <si>
    <t>CREATE TABLE adif.pas318</t>
  </si>
  <si>
    <t>pas318_id SERIAL PRIMARY KEY,</t>
  </si>
  <si>
    <t>CONSTRAINT pas318_uq UNIQUE (code,subdivision)</t>
  </si>
  <si>
    <t>pas318.csv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</si>
</sst>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12"/>
      <color rgb="FF3E3E3E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rgb="FF9C57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1"/>
      <name val="Arial Unicode MS"/>
    </font>
    <font>
      <b/>
      <sz val="11"/>
      <color rgb="FFFA7D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3F3F76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EB9C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2F2F2"/>
      </patternFill>
    </fill>
    <fill>
      <patternFill patternType="solid">
        <fgColor rgb="FFFFCC99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9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6" fillId="0" borderId="0"/>
    <xf numFmtId="0" fontId="8" fillId="7" borderId="0" applyNumberFormat="0" applyBorder="0" applyAlignment="0" applyProtection="0"/>
    <xf numFmtId="0" fontId="6" fillId="0" borderId="0"/>
    <xf numFmtId="0" fontId="14" fillId="9" borderId="5" applyNumberFormat="0" applyAlignment="0" applyProtection="0"/>
    <xf numFmtId="0" fontId="17" fillId="10" borderId="5" applyNumberFormat="0" applyAlignment="0" applyProtection="0"/>
    <xf numFmtId="0" fontId="18" fillId="0" borderId="0" applyNumberFormat="0" applyFill="0" applyBorder="0" applyAlignment="0" applyProtection="0"/>
  </cellStyleXfs>
  <cellXfs count="125">
    <xf numFmtId="0" fontId="0" fillId="0" borderId="0" xfId="0"/>
    <xf numFmtId="0" fontId="0" fillId="0" borderId="0" xfId="0" applyAlignment="1">
      <alignment horizontal="left"/>
    </xf>
    <xf numFmtId="0" fontId="4" fillId="2" borderId="2" xfId="1" applyFont="1" applyBorder="1"/>
    <xf numFmtId="0" fontId="3" fillId="3" borderId="2" xfId="2" applyFont="1" applyBorder="1" applyAlignment="1">
      <alignment horizontal="left"/>
    </xf>
    <xf numFmtId="0" fontId="3" fillId="3" borderId="1" xfId="2" applyFont="1" applyBorder="1" applyAlignment="1">
      <alignment horizontal="left"/>
    </xf>
    <xf numFmtId="0" fontId="3" fillId="4" borderId="2" xfId="0" applyFont="1" applyFill="1" applyBorder="1"/>
    <xf numFmtId="0" fontId="0" fillId="0" borderId="0" xfId="0" applyAlignment="1">
      <alignment horizontal="center"/>
    </xf>
    <xf numFmtId="0" fontId="3" fillId="5" borderId="2" xfId="0" applyFont="1" applyFill="1" applyBorder="1"/>
    <xf numFmtId="0" fontId="1" fillId="0" borderId="0" xfId="0" applyFont="1"/>
    <xf numFmtId="1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5" fillId="0" borderId="0" xfId="0" applyFont="1"/>
    <xf numFmtId="0" fontId="0" fillId="0" borderId="2" xfId="0" applyBorder="1"/>
    <xf numFmtId="0" fontId="0" fillId="0" borderId="2" xfId="0" applyBorder="1" applyAlignment="1">
      <alignment horizontal="left"/>
    </xf>
    <xf numFmtId="0" fontId="7" fillId="0" borderId="3" xfId="3" applyFont="1" applyFill="1" applyBorder="1" applyAlignment="1">
      <alignment horizontal="left" wrapText="1"/>
    </xf>
    <xf numFmtId="0" fontId="3" fillId="3" borderId="2" xfId="2" applyFont="1" applyBorder="1" applyAlignment="1">
      <alignment horizontal="center"/>
    </xf>
    <xf numFmtId="0" fontId="7" fillId="0" borderId="3" xfId="3" applyFont="1" applyFill="1" applyBorder="1" applyAlignment="1">
      <alignment wrapText="1"/>
    </xf>
    <xf numFmtId="0" fontId="7" fillId="0" borderId="3" xfId="3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0" fontId="7" fillId="6" borderId="3" xfId="3" applyFont="1" applyFill="1" applyBorder="1" applyAlignment="1">
      <alignment horizontal="center" wrapText="1"/>
    </xf>
    <xf numFmtId="0" fontId="0" fillId="6" borderId="0" xfId="0" applyFill="1" applyAlignment="1">
      <alignment horizontal="center"/>
    </xf>
    <xf numFmtId="0" fontId="0" fillId="4" borderId="0" xfId="0" applyFill="1"/>
    <xf numFmtId="0" fontId="0" fillId="4" borderId="0" xfId="0" applyFill="1" applyAlignment="1">
      <alignment horizontal="center"/>
    </xf>
    <xf numFmtId="0" fontId="0" fillId="4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10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8" fillId="7" borderId="3" xfId="4" applyBorder="1" applyAlignment="1">
      <alignment horizontal="center" wrapText="1"/>
    </xf>
    <xf numFmtId="0" fontId="8" fillId="7" borderId="0" xfId="4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4" borderId="0" xfId="0" applyFill="1" applyAlignment="1">
      <alignment horizontal="left"/>
    </xf>
    <xf numFmtId="0" fontId="4" fillId="2" borderId="0" xfId="1" applyFont="1"/>
    <xf numFmtId="164" fontId="0" fillId="0" borderId="0" xfId="0" applyNumberFormat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0" fontId="3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horizontal="left" vertical="center" wrapText="1"/>
    </xf>
    <xf numFmtId="0" fontId="2" fillId="0" borderId="0" xfId="1" applyFill="1"/>
    <xf numFmtId="0" fontId="0" fillId="0" borderId="0" xfId="0" applyFill="1"/>
    <xf numFmtId="0" fontId="10" fillId="0" borderId="0" xfId="1" applyFont="1" applyFill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/>
    <xf numFmtId="0" fontId="0" fillId="0" borderId="0" xfId="0" applyAlignment="1">
      <alignment vertical="center" wrapText="1"/>
    </xf>
    <xf numFmtId="0" fontId="1" fillId="2" borderId="2" xfId="1" applyFont="1" applyBorder="1"/>
    <xf numFmtId="0" fontId="0" fillId="0" borderId="4" xfId="0" applyBorder="1"/>
    <xf numFmtId="0" fontId="1" fillId="2" borderId="0" xfId="1" applyFont="1"/>
    <xf numFmtId="0" fontId="1" fillId="2" borderId="0" xfId="1" applyFont="1" applyBorder="1"/>
    <xf numFmtId="0" fontId="4" fillId="2" borderId="0" xfId="1" applyFont="1" applyBorder="1"/>
    <xf numFmtId="0" fontId="3" fillId="0" borderId="0" xfId="0" applyFont="1" applyAlignment="1">
      <alignment horizontal="left"/>
    </xf>
    <xf numFmtId="0" fontId="0" fillId="0" borderId="0" xfId="0" applyFill="1" applyBorder="1" applyAlignment="1">
      <alignment horizontal="left"/>
    </xf>
    <xf numFmtId="0" fontId="3" fillId="4" borderId="0" xfId="0" applyFont="1" applyFill="1"/>
    <xf numFmtId="0" fontId="7" fillId="0" borderId="3" xfId="5" applyNumberFormat="1" applyFont="1" applyFill="1" applyBorder="1" applyAlignment="1">
      <alignment horizontal="center" wrapText="1"/>
    </xf>
    <xf numFmtId="0" fontId="7" fillId="0" borderId="3" xfId="5" applyFont="1" applyFill="1" applyBorder="1" applyAlignment="1">
      <alignment horizontal="left" wrapText="1"/>
    </xf>
    <xf numFmtId="0" fontId="3" fillId="4" borderId="0" xfId="0" applyFont="1" applyFill="1" applyAlignment="1">
      <alignment horizontal="left"/>
    </xf>
    <xf numFmtId="0" fontId="13" fillId="0" borderId="0" xfId="0" applyFont="1" applyAlignment="1">
      <alignment vertical="center"/>
    </xf>
    <xf numFmtId="0" fontId="3" fillId="8" borderId="2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0" fontId="2" fillId="2" borderId="0" xfId="1" applyFont="1"/>
    <xf numFmtId="0" fontId="3" fillId="9" borderId="5" xfId="6" applyFont="1"/>
    <xf numFmtId="0" fontId="3" fillId="9" borderId="5" xfId="6" applyFont="1" applyAlignment="1">
      <alignment horizontal="left" indent="2"/>
    </xf>
    <xf numFmtId="0" fontId="0" fillId="8" borderId="0" xfId="0" applyFill="1"/>
    <xf numFmtId="0" fontId="15" fillId="0" borderId="0" xfId="0" applyFont="1"/>
    <xf numFmtId="0" fontId="0" fillId="8" borderId="0" xfId="0" applyFill="1" applyAlignment="1">
      <alignment horizontal="center"/>
    </xf>
    <xf numFmtId="0" fontId="3" fillId="8" borderId="0" xfId="0" applyFont="1" applyFill="1" applyAlignment="1">
      <alignment horizontal="center"/>
    </xf>
    <xf numFmtId="0" fontId="3" fillId="8" borderId="0" xfId="0" applyFont="1" applyFill="1"/>
    <xf numFmtId="0" fontId="9" fillId="0" borderId="0" xfId="0" applyFont="1" applyAlignment="1">
      <alignment horizontal="left"/>
    </xf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left"/>
    </xf>
    <xf numFmtId="0" fontId="17" fillId="0" borderId="0" xfId="7" applyFill="1" applyBorder="1"/>
    <xf numFmtId="0" fontId="17" fillId="0" borderId="0" xfId="7" applyFill="1" applyBorder="1" applyAlignment="1">
      <alignment horizontal="center"/>
    </xf>
    <xf numFmtId="0" fontId="17" fillId="0" borderId="0" xfId="7" applyFill="1" applyBorder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ont="1" applyFill="1" applyAlignment="1">
      <alignment horizontal="center"/>
    </xf>
    <xf numFmtId="0" fontId="0" fillId="0" borderId="0" xfId="0" applyFont="1" applyFill="1" applyAlignment="1">
      <alignment horizontal="left"/>
    </xf>
    <xf numFmtId="0" fontId="3" fillId="0" borderId="0" xfId="0" applyFont="1" applyFill="1"/>
    <xf numFmtId="0" fontId="0" fillId="0" borderId="0" xfId="0" applyFont="1" applyFill="1"/>
    <xf numFmtId="0" fontId="0" fillId="0" borderId="0" xfId="0" applyFill="1" applyBorder="1" applyAlignment="1">
      <alignment horizontal="center"/>
    </xf>
    <xf numFmtId="0" fontId="10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 vertical="center" wrapText="1"/>
    </xf>
    <xf numFmtId="0" fontId="0" fillId="0" borderId="0" xfId="0" applyFont="1" applyFill="1" applyAlignment="1">
      <alignment horizontal="left" vertical="center" wrapText="1"/>
    </xf>
    <xf numFmtId="0" fontId="0" fillId="0" borderId="0" xfId="1" applyFont="1" applyFill="1"/>
    <xf numFmtId="0" fontId="0" fillId="0" borderId="0" xfId="1" applyFont="1" applyFill="1" applyAlignment="1">
      <alignment horizontal="center"/>
    </xf>
    <xf numFmtId="49" fontId="0" fillId="0" borderId="0" xfId="0" applyNumberFormat="1" applyAlignment="1">
      <alignment horizontal="left"/>
    </xf>
    <xf numFmtId="16" fontId="0" fillId="0" borderId="0" xfId="0" applyNumberFormat="1" applyAlignment="1">
      <alignment horizontal="center"/>
    </xf>
    <xf numFmtId="0" fontId="2" fillId="0" borderId="0" xfId="1" applyFill="1" applyBorder="1"/>
    <xf numFmtId="0" fontId="3" fillId="0" borderId="0" xfId="1" applyFont="1" applyFill="1"/>
    <xf numFmtId="0" fontId="3" fillId="0" borderId="0" xfId="0" applyFont="1" applyFill="1" applyBorder="1"/>
    <xf numFmtId="0" fontId="10" fillId="0" borderId="0" xfId="0" applyFont="1" applyFill="1" applyAlignment="1">
      <alignment horizontal="left"/>
    </xf>
    <xf numFmtId="0" fontId="10" fillId="0" borderId="0" xfId="0" applyFont="1" applyFill="1"/>
    <xf numFmtId="0" fontId="9" fillId="0" borderId="0" xfId="0" applyFont="1" applyFill="1"/>
    <xf numFmtId="0" fontId="0" fillId="8" borderId="0" xfId="0" applyFill="1" applyAlignment="1">
      <alignment horizontal="left"/>
    </xf>
    <xf numFmtId="0" fontId="0" fillId="8" borderId="0" xfId="0" applyFill="1" applyAlignment="1"/>
    <xf numFmtId="0" fontId="0" fillId="0" borderId="0" xfId="0" applyAlignment="1"/>
    <xf numFmtId="0" fontId="10" fillId="0" borderId="0" xfId="0" applyFont="1" applyFill="1" applyAlignment="1"/>
    <xf numFmtId="0" fontId="3" fillId="11" borderId="2" xfId="0" applyFont="1" applyFill="1" applyBorder="1"/>
    <xf numFmtId="0" fontId="3" fillId="11" borderId="2" xfId="0" applyFont="1" applyFill="1" applyBorder="1" applyAlignment="1">
      <alignment horizontal="left" indent="2"/>
    </xf>
    <xf numFmtId="0" fontId="3" fillId="11" borderId="2" xfId="0" applyFont="1" applyFill="1" applyBorder="1" applyAlignment="1">
      <alignment horizontal="left" indent="3"/>
    </xf>
    <xf numFmtId="0" fontId="18" fillId="0" borderId="0" xfId="8"/>
    <xf numFmtId="0" fontId="18" fillId="0" borderId="0" xfId="8" applyFill="1" applyBorder="1"/>
    <xf numFmtId="0" fontId="18" fillId="0" borderId="0" xfId="8" applyAlignment="1">
      <alignment horizontal="left" indent="3"/>
    </xf>
    <xf numFmtId="0" fontId="4" fillId="2" borderId="2" xfId="1" applyFont="1" applyBorder="1" applyAlignment="1">
      <alignment horizontal="left"/>
    </xf>
    <xf numFmtId="0" fontId="1" fillId="2" borderId="2" xfId="1" applyFont="1" applyBorder="1" applyAlignment="1">
      <alignment horizontal="left"/>
    </xf>
    <xf numFmtId="0" fontId="3" fillId="11" borderId="0" xfId="0" applyFont="1" applyFill="1"/>
    <xf numFmtId="0" fontId="3" fillId="11" borderId="0" xfId="0" applyFont="1" applyFill="1" applyAlignment="1">
      <alignment horizontal="left" indent="3"/>
    </xf>
    <xf numFmtId="0" fontId="3" fillId="11" borderId="0" xfId="0" applyFont="1" applyFill="1" applyBorder="1"/>
    <xf numFmtId="0" fontId="3" fillId="11" borderId="0" xfId="0" applyFont="1" applyFill="1" applyBorder="1" applyAlignment="1">
      <alignment horizontal="left" indent="3"/>
    </xf>
    <xf numFmtId="0" fontId="3" fillId="11" borderId="0" xfId="0" applyFont="1" applyFill="1" applyBorder="1" applyAlignment="1">
      <alignment horizontal="left" indent="2"/>
    </xf>
    <xf numFmtId="0" fontId="0" fillId="4" borderId="0" xfId="0" applyFill="1" applyBorder="1" applyAlignment="1">
      <alignment horizontal="left"/>
    </xf>
    <xf numFmtId="49" fontId="0" fillId="4" borderId="0" xfId="0" applyNumberFormat="1" applyFill="1" applyAlignment="1">
      <alignment horizontal="center"/>
    </xf>
    <xf numFmtId="49" fontId="0" fillId="0" borderId="0" xfId="0" applyNumberFormat="1" applyBorder="1"/>
    <xf numFmtId="49" fontId="0" fillId="0" borderId="0" xfId="0" applyNumberFormat="1"/>
    <xf numFmtId="0" fontId="10" fillId="0" borderId="0" xfId="1" applyFont="1" applyFill="1" applyAlignment="1">
      <alignment horizontal="left"/>
    </xf>
    <xf numFmtId="0" fontId="10" fillId="0" borderId="0" xfId="0" applyFont="1" applyAlignment="1">
      <alignment horizontal="left"/>
    </xf>
    <xf numFmtId="0" fontId="0" fillId="0" borderId="0" xfId="0" applyFill="1" applyAlignment="1">
      <alignment horizontal="left"/>
    </xf>
    <xf numFmtId="0" fontId="3" fillId="8" borderId="0" xfId="0" applyFont="1" applyFill="1" applyAlignment="1">
      <alignment horizontal="left"/>
    </xf>
    <xf numFmtId="164" fontId="3" fillId="8" borderId="0" xfId="0" applyNumberFormat="1" applyFont="1" applyFill="1" applyAlignment="1">
      <alignment horizontal="left"/>
    </xf>
    <xf numFmtId="164" fontId="0" fillId="0" borderId="0" xfId="0" applyNumberFormat="1" applyAlignment="1">
      <alignment horizontal="left"/>
    </xf>
    <xf numFmtId="0" fontId="17" fillId="10" borderId="5" xfId="7" applyAlignment="1">
      <alignment horizontal="left"/>
    </xf>
    <xf numFmtId="0" fontId="3" fillId="11" borderId="5" xfId="7" applyFont="1" applyFill="1"/>
    <xf numFmtId="0" fontId="3" fillId="11" borderId="5" xfId="7" applyFont="1" applyFill="1" applyAlignment="1">
      <alignment horizontal="left" indent="2"/>
    </xf>
  </cellXfs>
  <cellStyles count="9">
    <cellStyle name="20% - Accent1" xfId="2" builtinId="30"/>
    <cellStyle name="Calculation" xfId="6" builtinId="22"/>
    <cellStyle name="Good" xfId="1" builtinId="26"/>
    <cellStyle name="Hyperlink" xfId="8" builtinId="8"/>
    <cellStyle name="Input" xfId="7" builtinId="20"/>
    <cellStyle name="Neutral" xfId="4" builtinId="28"/>
    <cellStyle name="Normal" xfId="0" builtinId="0"/>
    <cellStyle name="Normal_pas_052" xfId="5" xr:uid="{AAD3A17B-11FB-4A1D-9A7D-F432A6F984A1}"/>
    <cellStyle name="Normal_pas_summary" xfId="3" xr:uid="{4AD1CB7B-29C7-477B-BDD3-7523A6CDF74E}"/>
  </cellStyles>
  <dxfs count="0"/>
  <tableStyles count="0" defaultTableStyle="TableStyleMedium2" defaultPivotStyle="PivotStyleLight16"/>
  <colors>
    <mruColors>
      <color rgb="FFC6E0B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460EF-30D2-4D9B-9C36-93BDE7059CF7}">
  <dimension ref="A1:G82"/>
  <sheetViews>
    <sheetView tabSelected="1" zoomScaleNormal="100" workbookViewId="0">
      <pane ySplit="3" topLeftCell="A54" activePane="bottomLeft" state="frozen"/>
      <selection pane="bottomLeft" activeCell="A75" sqref="A75"/>
    </sheetView>
  </sheetViews>
  <sheetFormatPr defaultRowHeight="15"/>
  <cols>
    <col min="1" max="1" width="38.42578125" customWidth="1"/>
    <col min="2" max="2" width="8" bestFit="1" customWidth="1"/>
    <col min="3" max="3" width="30.140625" bestFit="1" customWidth="1"/>
    <col min="4" max="4" width="23.85546875" style="1" bestFit="1" customWidth="1"/>
    <col min="5" max="5" width="14.28515625" bestFit="1" customWidth="1"/>
    <col min="6" max="6" width="11.5703125" bestFit="1" customWidth="1"/>
    <col min="7" max="7" width="64.140625" bestFit="1" customWidth="1"/>
  </cols>
  <sheetData>
    <row r="1" spans="1:7">
      <c r="A1" s="7" t="s">
        <v>411</v>
      </c>
      <c r="B1" s="7" t="s">
        <v>412</v>
      </c>
    </row>
    <row r="3" spans="1:7">
      <c r="A3" s="5" t="s">
        <v>408</v>
      </c>
      <c r="B3" s="5" t="s">
        <v>918</v>
      </c>
      <c r="C3" s="5" t="s">
        <v>919</v>
      </c>
      <c r="D3" s="60" t="s">
        <v>584</v>
      </c>
      <c r="E3" s="30" t="s">
        <v>409</v>
      </c>
      <c r="F3" s="30" t="s">
        <v>410</v>
      </c>
      <c r="G3" s="5" t="s">
        <v>590</v>
      </c>
    </row>
    <row r="4" spans="1:7">
      <c r="A4" s="103" t="s">
        <v>461</v>
      </c>
      <c r="B4" s="29" t="s">
        <v>920</v>
      </c>
      <c r="C4" s="29" t="s">
        <v>920</v>
      </c>
      <c r="D4" s="1" t="str">
        <f>A4&amp;".csv"</f>
        <v>dxcc.csv</v>
      </c>
      <c r="E4" s="29" t="s">
        <v>447</v>
      </c>
      <c r="F4" s="29" t="s">
        <v>447</v>
      </c>
      <c r="G4" s="28" t="s">
        <v>922</v>
      </c>
    </row>
    <row r="5" spans="1:7">
      <c r="A5" s="102" t="s">
        <v>446</v>
      </c>
      <c r="B5" s="29" t="s">
        <v>920</v>
      </c>
      <c r="C5" s="29" t="s">
        <v>920</v>
      </c>
      <c r="D5" s="1" t="str">
        <f t="shared" ref="D5:D82" si="0">A5&amp;".csv"</f>
        <v>pas_summary.csv</v>
      </c>
      <c r="E5" s="6" t="s">
        <v>407</v>
      </c>
      <c r="F5" s="6" t="s">
        <v>407</v>
      </c>
    </row>
    <row r="6" spans="1:7">
      <c r="A6" s="104" t="s">
        <v>418</v>
      </c>
      <c r="B6" s="29" t="s">
        <v>920</v>
      </c>
      <c r="C6" s="29" t="s">
        <v>920</v>
      </c>
      <c r="D6" s="1" t="str">
        <f t="shared" si="0"/>
        <v>pas_subdivision_type.csv</v>
      </c>
      <c r="E6" s="6" t="s">
        <v>447</v>
      </c>
      <c r="F6" s="6" t="s">
        <v>447</v>
      </c>
    </row>
    <row r="7" spans="1:7">
      <c r="A7" s="104" t="s">
        <v>448</v>
      </c>
      <c r="B7" s="29" t="s">
        <v>920</v>
      </c>
      <c r="C7" s="29" t="s">
        <v>920</v>
      </c>
      <c r="D7" s="1" t="str">
        <f t="shared" si="0"/>
        <v>sas_subdivision_type.csv</v>
      </c>
      <c r="E7" s="6" t="s">
        <v>447</v>
      </c>
      <c r="F7" s="6" t="s">
        <v>447</v>
      </c>
    </row>
    <row r="8" spans="1:7">
      <c r="A8" s="102" t="s">
        <v>3400</v>
      </c>
      <c r="B8" s="6">
        <v>1</v>
      </c>
      <c r="C8" s="61" t="str">
        <f>dxcc!D3</f>
        <v>CANADA</v>
      </c>
      <c r="D8" s="1" t="str">
        <f t="shared" si="0"/>
        <v>pas1.csv</v>
      </c>
      <c r="E8" s="6" t="s">
        <v>407</v>
      </c>
      <c r="F8" s="6" t="s">
        <v>407</v>
      </c>
      <c r="G8" t="s">
        <v>591</v>
      </c>
    </row>
    <row r="9" spans="1:7">
      <c r="A9" s="104" t="s">
        <v>3401</v>
      </c>
      <c r="B9" s="6">
        <v>1</v>
      </c>
      <c r="C9" s="61" t="str">
        <f>dxcc!D3</f>
        <v>CANADA</v>
      </c>
      <c r="D9" s="1" t="str">
        <f t="shared" si="0"/>
        <v>pas1_cqzone.csv</v>
      </c>
      <c r="E9" s="6" t="s">
        <v>407</v>
      </c>
      <c r="F9" s="6" t="s">
        <v>407</v>
      </c>
    </row>
    <row r="10" spans="1:7">
      <c r="A10" s="104" t="s">
        <v>3402</v>
      </c>
      <c r="B10" s="6">
        <v>1</v>
      </c>
      <c r="C10" s="61" t="str">
        <f>dxcc!D3</f>
        <v>CANADA</v>
      </c>
      <c r="D10" s="1" t="str">
        <f t="shared" si="0"/>
        <v>pas1_ituzone.csv</v>
      </c>
      <c r="E10" s="6" t="s">
        <v>407</v>
      </c>
      <c r="F10" s="6" t="s">
        <v>407</v>
      </c>
    </row>
    <row r="11" spans="1:7">
      <c r="A11" s="102" t="s">
        <v>3403</v>
      </c>
      <c r="B11" s="6">
        <v>5</v>
      </c>
      <c r="C11" s="1" t="str">
        <f>dxcc!D7</f>
        <v>ALAND IS.</v>
      </c>
      <c r="D11" s="1" t="str">
        <f t="shared" si="0"/>
        <v>pas5.csv</v>
      </c>
      <c r="E11" s="6" t="s">
        <v>407</v>
      </c>
      <c r="F11" s="6" t="s">
        <v>407</v>
      </c>
    </row>
    <row r="12" spans="1:7">
      <c r="A12" s="102" t="s">
        <v>3404</v>
      </c>
      <c r="B12" s="6">
        <v>6</v>
      </c>
      <c r="C12" s="1" t="str">
        <f>dxcc!D8</f>
        <v>ALASKA</v>
      </c>
      <c r="D12" s="1" t="str">
        <f t="shared" si="0"/>
        <v>pas6.csv</v>
      </c>
      <c r="E12" s="6" t="s">
        <v>407</v>
      </c>
      <c r="F12" s="6" t="s">
        <v>407</v>
      </c>
    </row>
    <row r="13" spans="1:7">
      <c r="A13" s="102" t="s">
        <v>3405</v>
      </c>
      <c r="B13" s="6">
        <v>15</v>
      </c>
      <c r="C13" s="1" t="str">
        <f>dxcc!D17</f>
        <v>ASIATIC RUSSIA</v>
      </c>
      <c r="D13" s="1" t="str">
        <f t="shared" si="0"/>
        <v>pas15.csv</v>
      </c>
      <c r="E13" s="6" t="s">
        <v>407</v>
      </c>
      <c r="F13" s="6" t="s">
        <v>407</v>
      </c>
      <c r="G13" t="s">
        <v>921</v>
      </c>
    </row>
    <row r="14" spans="1:7">
      <c r="A14" s="102" t="s">
        <v>3408</v>
      </c>
      <c r="B14" s="6">
        <v>21</v>
      </c>
      <c r="C14" s="1" t="str">
        <f>dxcc!D23</f>
        <v>BALEARIC IS.</v>
      </c>
      <c r="D14" s="1" t="str">
        <f t="shared" si="0"/>
        <v>pas21.csv</v>
      </c>
      <c r="E14" s="6" t="s">
        <v>407</v>
      </c>
      <c r="F14" s="6" t="s">
        <v>407</v>
      </c>
    </row>
    <row r="15" spans="1:7">
      <c r="A15" s="102" t="s">
        <v>3412</v>
      </c>
      <c r="B15" s="6">
        <v>27</v>
      </c>
      <c r="C15" s="1" t="str">
        <f>dxcc!D29</f>
        <v>BELARUS</v>
      </c>
      <c r="D15" s="1" t="str">
        <f t="shared" si="0"/>
        <v>pas27.csv</v>
      </c>
      <c r="E15" s="6" t="s">
        <v>407</v>
      </c>
      <c r="F15" s="6" t="s">
        <v>407</v>
      </c>
    </row>
    <row r="16" spans="1:7">
      <c r="A16" s="102" t="s">
        <v>3413</v>
      </c>
      <c r="B16" s="6">
        <v>29</v>
      </c>
      <c r="C16" s="1" t="str">
        <f>dxcc!D31</f>
        <v>CANARY IS.</v>
      </c>
      <c r="D16" s="1" t="str">
        <f t="shared" si="0"/>
        <v>pas29.csv</v>
      </c>
      <c r="E16" s="6" t="s">
        <v>407</v>
      </c>
      <c r="F16" s="6" t="s">
        <v>407</v>
      </c>
    </row>
    <row r="17" spans="1:6">
      <c r="A17" s="102" t="s">
        <v>3417</v>
      </c>
      <c r="B17" s="6">
        <v>32</v>
      </c>
      <c r="C17" s="1" t="str">
        <f>dxcc!D34</f>
        <v>CEUTA &amp; MELILLA</v>
      </c>
      <c r="D17" s="1" t="str">
        <f t="shared" si="0"/>
        <v>pas32.csv</v>
      </c>
      <c r="E17" s="6" t="s">
        <v>407</v>
      </c>
      <c r="F17" s="6" t="s">
        <v>407</v>
      </c>
    </row>
    <row r="18" spans="1:6">
      <c r="A18" s="102" t="s">
        <v>3421</v>
      </c>
      <c r="B18" s="6">
        <v>50</v>
      </c>
      <c r="C18" s="1" t="str">
        <f>dxcc!D52</f>
        <v>MEXICO</v>
      </c>
      <c r="D18" s="1" t="str">
        <f t="shared" si="0"/>
        <v>pas50.csv</v>
      </c>
      <c r="E18" s="6" t="s">
        <v>407</v>
      </c>
      <c r="F18" s="6" t="s">
        <v>407</v>
      </c>
    </row>
    <row r="19" spans="1:6">
      <c r="A19" s="102" t="s">
        <v>3432</v>
      </c>
      <c r="B19" s="6">
        <v>52</v>
      </c>
      <c r="C19" s="1" t="str">
        <f>dxcc!D54</f>
        <v>ESTONIA</v>
      </c>
      <c r="D19" s="1" t="str">
        <f t="shared" si="0"/>
        <v>pas52.csv</v>
      </c>
      <c r="E19" s="6" t="s">
        <v>407</v>
      </c>
      <c r="F19" s="6" t="s">
        <v>407</v>
      </c>
    </row>
    <row r="20" spans="1:6">
      <c r="A20" s="102" t="s">
        <v>3460</v>
      </c>
      <c r="B20" s="6">
        <v>54</v>
      </c>
      <c r="C20" s="1" t="str">
        <f>dxcc!D56</f>
        <v>EUROPEAN RUSSIA</v>
      </c>
      <c r="D20" s="1" t="str">
        <f t="shared" si="0"/>
        <v>pas54.csv</v>
      </c>
      <c r="E20" s="6" t="s">
        <v>407</v>
      </c>
      <c r="F20" s="6" t="s">
        <v>407</v>
      </c>
    </row>
    <row r="21" spans="1:6">
      <c r="A21" s="102" t="s">
        <v>3466</v>
      </c>
      <c r="B21" s="6">
        <v>61</v>
      </c>
      <c r="C21" s="1" t="str">
        <f>dxcc!D63</f>
        <v>FRANZ JOSEF LAND</v>
      </c>
      <c r="D21" s="1" t="str">
        <f t="shared" si="0"/>
        <v>pas61.csv</v>
      </c>
      <c r="E21" s="6" t="s">
        <v>407</v>
      </c>
      <c r="F21" s="6" t="s">
        <v>407</v>
      </c>
    </row>
    <row r="22" spans="1:6">
      <c r="A22" s="102" t="s">
        <v>3467</v>
      </c>
      <c r="B22" s="6">
        <v>70</v>
      </c>
      <c r="C22" s="1" t="str">
        <f>dxcc!D72</f>
        <v>CUBA</v>
      </c>
      <c r="D22" s="1" t="str">
        <f t="shared" si="0"/>
        <v>pas70.csv</v>
      </c>
      <c r="E22" s="6" t="s">
        <v>407</v>
      </c>
      <c r="F22" s="6" t="s">
        <v>407</v>
      </c>
    </row>
    <row r="23" spans="1:6">
      <c r="A23" s="102" t="s">
        <v>3477</v>
      </c>
      <c r="B23" s="6">
        <v>74</v>
      </c>
      <c r="C23" s="1" t="str">
        <f>dxcc!D75</f>
        <v>EL SALVADOR</v>
      </c>
      <c r="D23" s="1" t="str">
        <f t="shared" si="0"/>
        <v>pas74.csv</v>
      </c>
      <c r="E23" s="6" t="s">
        <v>407</v>
      </c>
      <c r="F23" s="6" t="s">
        <v>407</v>
      </c>
    </row>
    <row r="24" spans="1:6">
      <c r="A24" s="102" t="s">
        <v>3486</v>
      </c>
      <c r="B24" s="6">
        <v>86</v>
      </c>
      <c r="C24" s="1" t="str">
        <f>dxcc!D86</f>
        <v>NICARAGUA</v>
      </c>
      <c r="D24" s="1" t="str">
        <f t="shared" si="0"/>
        <v>pas86.csv</v>
      </c>
      <c r="E24" s="6" t="s">
        <v>407</v>
      </c>
      <c r="F24" s="6" t="s">
        <v>407</v>
      </c>
    </row>
    <row r="25" spans="1:6">
      <c r="A25" s="102" t="s">
        <v>3493</v>
      </c>
      <c r="B25" s="6">
        <v>100</v>
      </c>
      <c r="C25" s="1" t="str">
        <f>dxcc!D98</f>
        <v>ARGENTINA</v>
      </c>
      <c r="D25" s="1" t="str">
        <f t="shared" si="0"/>
        <v>pas100.csv</v>
      </c>
      <c r="E25" s="6" t="s">
        <v>407</v>
      </c>
      <c r="F25" s="6" t="s">
        <v>407</v>
      </c>
    </row>
    <row r="26" spans="1:6">
      <c r="A26" s="102" t="s">
        <v>3506</v>
      </c>
      <c r="B26" s="6">
        <v>104</v>
      </c>
      <c r="C26" s="1" t="str">
        <f>dxcc!D102</f>
        <v>BOLIVIA</v>
      </c>
      <c r="D26" s="1" t="str">
        <f t="shared" si="0"/>
        <v>pas104.csv</v>
      </c>
      <c r="E26" s="6" t="s">
        <v>407</v>
      </c>
      <c r="F26" s="6" t="s">
        <v>407</v>
      </c>
    </row>
    <row r="27" spans="1:6">
      <c r="A27" s="102" t="s">
        <v>3507</v>
      </c>
      <c r="B27" s="6">
        <v>108</v>
      </c>
      <c r="C27" s="1" t="str">
        <f>dxcc!D106</f>
        <v>BRAZIL</v>
      </c>
      <c r="D27" s="1" t="str">
        <f t="shared" si="0"/>
        <v>pas108.csv</v>
      </c>
      <c r="E27" s="6" t="s">
        <v>407</v>
      </c>
      <c r="F27" s="6" t="s">
        <v>407</v>
      </c>
    </row>
    <row r="28" spans="1:6">
      <c r="A28" s="102" t="s">
        <v>3525</v>
      </c>
      <c r="B28" s="6">
        <v>110</v>
      </c>
      <c r="C28" s="1" t="str">
        <f>dxcc!D108</f>
        <v>HAWAII</v>
      </c>
      <c r="D28" s="1" t="str">
        <f t="shared" si="0"/>
        <v>pas110.csv</v>
      </c>
      <c r="E28" s="6" t="s">
        <v>407</v>
      </c>
      <c r="F28" s="6" t="s">
        <v>407</v>
      </c>
    </row>
    <row r="29" spans="1:6">
      <c r="A29" s="102" t="s">
        <v>3526</v>
      </c>
      <c r="B29" s="6">
        <v>112</v>
      </c>
      <c r="C29" t="str">
        <f>dxcc!D110</f>
        <v>CHILE</v>
      </c>
      <c r="D29" s="1" t="str">
        <f t="shared" si="0"/>
        <v>pas112.csv</v>
      </c>
      <c r="E29" s="6" t="s">
        <v>407</v>
      </c>
      <c r="F29" s="6" t="s">
        <v>407</v>
      </c>
    </row>
    <row r="30" spans="1:6">
      <c r="A30" s="102" t="s">
        <v>3543</v>
      </c>
      <c r="B30" s="6">
        <v>126</v>
      </c>
      <c r="C30" t="str">
        <f>dxcc!D123</f>
        <v>KALININGRAD</v>
      </c>
      <c r="D30" s="1" t="str">
        <f t="shared" si="0"/>
        <v>pas126.csv</v>
      </c>
      <c r="E30" s="6" t="s">
        <v>407</v>
      </c>
      <c r="F30" s="6" t="s">
        <v>407</v>
      </c>
    </row>
    <row r="31" spans="1:6">
      <c r="A31" s="102" t="s">
        <v>3549</v>
      </c>
      <c r="B31" s="6">
        <v>130</v>
      </c>
      <c r="C31" t="str">
        <f>dxcc!D127</f>
        <v>KAZAKHSTAN</v>
      </c>
      <c r="D31" s="1" t="str">
        <f t="shared" si="0"/>
        <v>pas130.csv</v>
      </c>
      <c r="E31" s="6" t="s">
        <v>407</v>
      </c>
      <c r="F31" s="6" t="s">
        <v>407</v>
      </c>
    </row>
    <row r="32" spans="1:6">
      <c r="A32" s="102" t="s">
        <v>3550</v>
      </c>
      <c r="B32" s="6">
        <v>132</v>
      </c>
      <c r="C32" t="str">
        <f>dxcc!D129</f>
        <v>PARAGUAY</v>
      </c>
      <c r="D32" s="1" t="str">
        <f t="shared" si="0"/>
        <v>pas132.csv</v>
      </c>
      <c r="E32" s="6" t="s">
        <v>407</v>
      </c>
      <c r="F32" s="6" t="s">
        <v>407</v>
      </c>
    </row>
    <row r="33" spans="1:6">
      <c r="A33" s="102" t="s">
        <v>3565</v>
      </c>
      <c r="B33" s="6">
        <v>137</v>
      </c>
      <c r="C33" t="str">
        <f>dxcc!D134</f>
        <v>REPUBLIC OF KOREA</v>
      </c>
      <c r="D33" s="1" t="str">
        <f t="shared" si="0"/>
        <v>pas137.csv</v>
      </c>
      <c r="E33" s="6" t="s">
        <v>407</v>
      </c>
      <c r="F33" s="6" t="s">
        <v>407</v>
      </c>
    </row>
    <row r="34" spans="1:6">
      <c r="A34" s="102" t="s">
        <v>3583</v>
      </c>
      <c r="B34" s="6">
        <v>138</v>
      </c>
      <c r="C34" t="str">
        <f>dxcc!D135</f>
        <v>KURE I.</v>
      </c>
      <c r="D34" s="1" t="str">
        <f t="shared" si="0"/>
        <v>pas138.csv</v>
      </c>
      <c r="E34" s="6" t="s">
        <v>407</v>
      </c>
      <c r="F34" s="6" t="s">
        <v>407</v>
      </c>
    </row>
    <row r="35" spans="1:6">
      <c r="A35" s="102" t="s">
        <v>3584</v>
      </c>
      <c r="B35" s="6">
        <v>144</v>
      </c>
      <c r="C35" t="str">
        <f>dxcc!D141</f>
        <v>URUGUAY</v>
      </c>
      <c r="D35" s="1" t="str">
        <f t="shared" si="0"/>
        <v>pas144.csv</v>
      </c>
      <c r="E35" s="6" t="s">
        <v>407</v>
      </c>
      <c r="F35" s="6" t="s">
        <v>407</v>
      </c>
    </row>
    <row r="36" spans="1:6">
      <c r="A36" s="102" t="s">
        <v>3590</v>
      </c>
      <c r="B36" s="6">
        <v>147</v>
      </c>
      <c r="C36" t="str">
        <f>dxcc!D144</f>
        <v>LORD HOWE I.</v>
      </c>
      <c r="D36" s="1" t="str">
        <f t="shared" si="0"/>
        <v>pas147.csv</v>
      </c>
      <c r="E36" s="6" t="s">
        <v>407</v>
      </c>
      <c r="F36" s="6" t="s">
        <v>407</v>
      </c>
    </row>
    <row r="37" spans="1:6">
      <c r="A37" s="102" t="s">
        <v>3591</v>
      </c>
      <c r="B37" s="6">
        <v>148</v>
      </c>
      <c r="C37" t="str">
        <f>dxcc!D145</f>
        <v>VENEZUELA</v>
      </c>
      <c r="D37" s="1" t="str">
        <f t="shared" si="0"/>
        <v>pas148.csv</v>
      </c>
      <c r="E37" s="6" t="s">
        <v>407</v>
      </c>
      <c r="F37" s="6" t="s">
        <v>407</v>
      </c>
    </row>
    <row r="38" spans="1:6">
      <c r="A38" s="102" t="s">
        <v>3599</v>
      </c>
      <c r="B38" s="6">
        <v>149</v>
      </c>
      <c r="C38" t="str">
        <f>dxcc!D146</f>
        <v>AZORES</v>
      </c>
      <c r="D38" s="1" t="str">
        <f t="shared" si="0"/>
        <v>pas149.csv</v>
      </c>
      <c r="E38" s="6" t="s">
        <v>407</v>
      </c>
      <c r="F38" s="6" t="s">
        <v>407</v>
      </c>
    </row>
    <row r="39" spans="1:6">
      <c r="A39" s="102" t="s">
        <v>3610</v>
      </c>
      <c r="B39" s="6">
        <v>150</v>
      </c>
      <c r="C39" t="str">
        <f>dxcc!D147</f>
        <v>AUSTRALIA</v>
      </c>
      <c r="D39" s="1" t="str">
        <f t="shared" si="0"/>
        <v>pas150.csv</v>
      </c>
      <c r="E39" s="6" t="s">
        <v>407</v>
      </c>
      <c r="F39" s="6" t="s">
        <v>407</v>
      </c>
    </row>
    <row r="40" spans="1:6">
      <c r="A40" s="102" t="s">
        <v>3615</v>
      </c>
      <c r="B40" s="6">
        <v>151</v>
      </c>
      <c r="C40" t="str">
        <f>dxcc!D148</f>
        <v>MALYJ VYSOTSKIJ I.</v>
      </c>
      <c r="D40" s="1" t="str">
        <f t="shared" si="0"/>
        <v>pas151.csv</v>
      </c>
      <c r="E40" s="6" t="s">
        <v>407</v>
      </c>
      <c r="F40" s="6" t="s">
        <v>407</v>
      </c>
    </row>
    <row r="41" spans="1:6">
      <c r="A41" s="102" t="s">
        <v>3617</v>
      </c>
      <c r="B41" s="6">
        <v>153</v>
      </c>
      <c r="C41" t="str">
        <f>dxcc!D150</f>
        <v>MACQUARIE I.</v>
      </c>
      <c r="D41" s="1" t="str">
        <f t="shared" si="0"/>
        <v>pas153.csv</v>
      </c>
      <c r="E41" s="6" t="s">
        <v>407</v>
      </c>
      <c r="F41" s="6" t="s">
        <v>407</v>
      </c>
    </row>
    <row r="42" spans="1:6">
      <c r="A42" s="102" t="s">
        <v>3623</v>
      </c>
      <c r="B42" s="6">
        <v>163</v>
      </c>
      <c r="C42" t="str">
        <f>dxcc!D159</f>
        <v>PAPUA NEW GUINEA</v>
      </c>
      <c r="D42" s="1" t="str">
        <f t="shared" si="0"/>
        <v>pas163.csv</v>
      </c>
      <c r="E42" s="6" t="s">
        <v>407</v>
      </c>
      <c r="F42" s="6" t="s">
        <v>407</v>
      </c>
    </row>
    <row r="43" spans="1:6">
      <c r="A43" s="102" t="s">
        <v>3629</v>
      </c>
      <c r="B43" s="6">
        <v>170</v>
      </c>
      <c r="C43" t="str">
        <f>dxcc!D166</f>
        <v>NEW ZEALAND</v>
      </c>
      <c r="D43" s="1" t="str">
        <f t="shared" si="0"/>
        <v>pas170.csv</v>
      </c>
      <c r="E43" s="6" t="s">
        <v>407</v>
      </c>
      <c r="F43" s="6" t="s">
        <v>407</v>
      </c>
    </row>
    <row r="44" spans="1:6">
      <c r="A44" s="102" t="s">
        <v>3635</v>
      </c>
      <c r="B44" s="6">
        <v>177</v>
      </c>
      <c r="C44" t="str">
        <f>dxcc!D173</f>
        <v>MINAMI TORISHIMA</v>
      </c>
      <c r="D44" s="1" t="str">
        <f t="shared" si="0"/>
        <v>pas177.csv</v>
      </c>
      <c r="E44" s="6" t="s">
        <v>407</v>
      </c>
      <c r="F44" s="6" t="s">
        <v>407</v>
      </c>
    </row>
    <row r="45" spans="1:6">
      <c r="A45" s="102" t="s">
        <v>3641</v>
      </c>
      <c r="B45" s="6">
        <v>179</v>
      </c>
      <c r="C45" t="str">
        <f>dxcc!D175</f>
        <v>MOLDOVA</v>
      </c>
      <c r="D45" s="1" t="str">
        <f t="shared" si="0"/>
        <v>pas179.csv</v>
      </c>
      <c r="E45" s="6" t="s">
        <v>407</v>
      </c>
      <c r="F45" s="6" t="s">
        <v>407</v>
      </c>
    </row>
    <row r="46" spans="1:6">
      <c r="A46" s="102" t="s">
        <v>3647</v>
      </c>
      <c r="B46" s="6">
        <v>192</v>
      </c>
      <c r="C46" t="str">
        <f>dxcc!D188</f>
        <v>OGASAWARA</v>
      </c>
      <c r="D46" s="1" t="str">
        <f t="shared" si="0"/>
        <v>pas192.csv</v>
      </c>
      <c r="E46" s="6" t="s">
        <v>407</v>
      </c>
      <c r="F46" s="6" t="s">
        <v>407</v>
      </c>
    </row>
    <row r="47" spans="1:6">
      <c r="A47" s="102" t="s">
        <v>1398</v>
      </c>
      <c r="B47" s="6">
        <v>206</v>
      </c>
      <c r="C47" t="str">
        <f>dxcc!D202</f>
        <v>AUSTRIA</v>
      </c>
      <c r="D47" s="1" t="str">
        <f t="shared" si="0"/>
        <v>pas_206_region.csv</v>
      </c>
      <c r="E47" s="6" t="s">
        <v>407</v>
      </c>
      <c r="F47" s="6" t="s">
        <v>407</v>
      </c>
    </row>
    <row r="48" spans="1:6">
      <c r="A48" s="102" t="s">
        <v>1399</v>
      </c>
      <c r="B48" s="6">
        <v>206</v>
      </c>
      <c r="C48" t="str">
        <f>dxcc!D202</f>
        <v>AUSTRIA</v>
      </c>
      <c r="D48" s="1" t="str">
        <f t="shared" si="0"/>
        <v>pas_206_subdivision.csv</v>
      </c>
      <c r="E48" s="6" t="s">
        <v>407</v>
      </c>
      <c r="F48" s="6" t="s">
        <v>407</v>
      </c>
    </row>
    <row r="49" spans="1:7">
      <c r="A49" s="103" t="s">
        <v>3683</v>
      </c>
      <c r="B49" s="74">
        <v>209</v>
      </c>
      <c r="C49" s="73" t="str">
        <f>dxcc!D205</f>
        <v>BELGIUM</v>
      </c>
      <c r="D49" s="75" t="str">
        <f t="shared" si="0"/>
        <v>pas209.csv</v>
      </c>
      <c r="E49" s="6" t="s">
        <v>407</v>
      </c>
      <c r="F49" s="6" t="s">
        <v>407</v>
      </c>
    </row>
    <row r="50" spans="1:7">
      <c r="A50" s="102" t="s">
        <v>3701</v>
      </c>
      <c r="B50" s="6">
        <v>212</v>
      </c>
      <c r="C50" t="str">
        <f>dxcc!D208</f>
        <v>BULGARIA</v>
      </c>
      <c r="D50" s="1" t="str">
        <f t="shared" si="0"/>
        <v>pas212_region.csv</v>
      </c>
      <c r="E50" s="6" t="s">
        <v>407</v>
      </c>
      <c r="F50" s="6" t="s">
        <v>407</v>
      </c>
    </row>
    <row r="51" spans="1:7">
      <c r="A51" s="102" t="s">
        <v>3702</v>
      </c>
      <c r="B51" s="6">
        <v>212</v>
      </c>
      <c r="C51" t="str">
        <f>dxcc!D208</f>
        <v>BULGARIA</v>
      </c>
      <c r="D51" s="1" t="str">
        <f t="shared" si="0"/>
        <v>pas212_subdivision.csv</v>
      </c>
      <c r="E51" s="6" t="s">
        <v>407</v>
      </c>
      <c r="F51" s="6" t="s">
        <v>407</v>
      </c>
    </row>
    <row r="52" spans="1:7">
      <c r="A52" s="102" t="s">
        <v>3703</v>
      </c>
      <c r="B52" s="6">
        <v>214</v>
      </c>
      <c r="C52" t="str">
        <f>dxcc!D210</f>
        <v>CORSICA</v>
      </c>
      <c r="D52" s="1" t="str">
        <f t="shared" si="0"/>
        <v>pas214.csv</v>
      </c>
      <c r="E52" s="6" t="s">
        <v>407</v>
      </c>
      <c r="F52" s="6" t="s">
        <v>407</v>
      </c>
    </row>
    <row r="53" spans="1:7">
      <c r="A53" s="102" t="s">
        <v>3709</v>
      </c>
      <c r="B53" s="6">
        <v>221</v>
      </c>
      <c r="C53" t="str">
        <f>dxcc!D217</f>
        <v>DENMARK</v>
      </c>
      <c r="D53" s="1" t="str">
        <f t="shared" si="0"/>
        <v>pas221.csv</v>
      </c>
      <c r="E53" s="6" t="s">
        <v>407</v>
      </c>
      <c r="F53" s="6" t="s">
        <v>407</v>
      </c>
    </row>
    <row r="54" spans="1:7">
      <c r="A54" s="102" t="s">
        <v>3719</v>
      </c>
      <c r="B54" s="6">
        <v>224</v>
      </c>
      <c r="C54" t="str">
        <f>dxcc!D220</f>
        <v>FINLAND</v>
      </c>
      <c r="D54" s="1" t="str">
        <f t="shared" si="0"/>
        <v>pas224_region.csv</v>
      </c>
      <c r="E54" s="6" t="s">
        <v>407</v>
      </c>
      <c r="F54" s="6" t="s">
        <v>407</v>
      </c>
    </row>
    <row r="55" spans="1:7">
      <c r="A55" s="102" t="s">
        <v>3720</v>
      </c>
      <c r="B55" s="6">
        <v>224</v>
      </c>
      <c r="C55" t="str">
        <f>dxcc!D220</f>
        <v>FINLAND</v>
      </c>
      <c r="D55" s="1" t="str">
        <f t="shared" si="0"/>
        <v>pas224_subdivision.csv</v>
      </c>
      <c r="E55" s="6" t="s">
        <v>407</v>
      </c>
      <c r="F55" s="6" t="s">
        <v>407</v>
      </c>
    </row>
    <row r="56" spans="1:7">
      <c r="A56" s="102" t="s">
        <v>3857</v>
      </c>
      <c r="B56" s="6">
        <v>225</v>
      </c>
      <c r="C56" t="str">
        <f>dxcc!D221</f>
        <v>SARDINIA</v>
      </c>
      <c r="D56" s="1" t="str">
        <f t="shared" si="0"/>
        <v>pas225_region.csv</v>
      </c>
      <c r="E56" s="6" t="s">
        <v>407</v>
      </c>
      <c r="F56" s="6" t="s">
        <v>407</v>
      </c>
    </row>
    <row r="57" spans="1:7">
      <c r="A57" s="102" t="s">
        <v>3858</v>
      </c>
      <c r="B57" s="6">
        <v>225</v>
      </c>
      <c r="C57" t="str">
        <f>dxcc!D221</f>
        <v>SARDINIA</v>
      </c>
      <c r="D57" s="1" t="str">
        <f t="shared" si="0"/>
        <v>pas225_subdivision.csv</v>
      </c>
      <c r="E57" s="6" t="s">
        <v>407</v>
      </c>
      <c r="F57" s="6" t="s">
        <v>407</v>
      </c>
    </row>
    <row r="58" spans="1:7">
      <c r="A58" s="102" t="s">
        <v>3869</v>
      </c>
      <c r="B58" s="6">
        <v>227</v>
      </c>
      <c r="C58" t="str">
        <f>dxcc!D223</f>
        <v>FRANCE</v>
      </c>
      <c r="D58" s="1" t="str">
        <f t="shared" si="0"/>
        <v>pas227.csv</v>
      </c>
      <c r="E58" s="6" t="s">
        <v>407</v>
      </c>
      <c r="F58" s="6" t="s">
        <v>407</v>
      </c>
      <c r="G58" t="s">
        <v>1881</v>
      </c>
    </row>
    <row r="59" spans="1:7">
      <c r="A59" s="102" t="s">
        <v>3893</v>
      </c>
      <c r="B59" s="6">
        <v>230</v>
      </c>
      <c r="C59" t="str">
        <f>dxcc!D226</f>
        <v>FEDERAL REPUBLIC OF GERMANY</v>
      </c>
      <c r="D59" s="1" t="str">
        <f t="shared" si="0"/>
        <v>pas230.csv</v>
      </c>
      <c r="E59" s="6" t="s">
        <v>407</v>
      </c>
      <c r="F59" s="6" t="s">
        <v>407</v>
      </c>
    </row>
    <row r="60" spans="1:7">
      <c r="A60" s="102" t="s">
        <v>3898</v>
      </c>
      <c r="B60" s="6">
        <v>239</v>
      </c>
      <c r="C60" t="str">
        <f>dxcc!D235</f>
        <v>HUNGARY</v>
      </c>
      <c r="D60" s="1" t="str">
        <f t="shared" si="0"/>
        <v>pas239.csv</v>
      </c>
      <c r="E60" s="6" t="s">
        <v>407</v>
      </c>
      <c r="F60" s="6" t="s">
        <v>407</v>
      </c>
    </row>
    <row r="61" spans="1:7">
      <c r="A61" s="102" t="s">
        <v>3916</v>
      </c>
      <c r="B61" s="6">
        <v>245</v>
      </c>
      <c r="C61" t="str">
        <f>dxcc!D241</f>
        <v>IRELAND</v>
      </c>
      <c r="D61" s="1" t="str">
        <f t="shared" si="0"/>
        <v>pas245.csv</v>
      </c>
      <c r="E61" s="6" t="s">
        <v>407</v>
      </c>
      <c r="F61" s="6" t="s">
        <v>407</v>
      </c>
    </row>
    <row r="62" spans="1:7">
      <c r="A62" s="102" t="s">
        <v>3922</v>
      </c>
      <c r="B62" s="6">
        <v>248</v>
      </c>
      <c r="C62" t="str">
        <f>dxcc!D244</f>
        <v>ITALY</v>
      </c>
      <c r="D62" s="1" t="str">
        <f t="shared" si="0"/>
        <v>pas248_region.csv</v>
      </c>
      <c r="E62" s="6" t="s">
        <v>407</v>
      </c>
      <c r="F62" s="6" t="s">
        <v>407</v>
      </c>
    </row>
    <row r="63" spans="1:7">
      <c r="A63" s="102" t="s">
        <v>3923</v>
      </c>
      <c r="B63" s="6">
        <v>248</v>
      </c>
      <c r="C63" t="str">
        <f>dxcc!D244</f>
        <v>ITALY</v>
      </c>
      <c r="D63" s="1" t="str">
        <f t="shared" ref="D63" si="1">A63&amp;".csv"</f>
        <v>pas248_subdivision.csv</v>
      </c>
      <c r="E63" s="6" t="s">
        <v>407</v>
      </c>
      <c r="F63" s="6" t="s">
        <v>407</v>
      </c>
    </row>
    <row r="64" spans="1:7">
      <c r="A64" s="102" t="s">
        <v>3935</v>
      </c>
      <c r="B64" s="6">
        <v>256</v>
      </c>
      <c r="C64" t="str">
        <f>dxcc!D252</f>
        <v>MADEIRA IS.</v>
      </c>
      <c r="D64" s="1" t="str">
        <f t="shared" si="0"/>
        <v>pas256.csv</v>
      </c>
      <c r="E64" s="6" t="s">
        <v>407</v>
      </c>
      <c r="F64" s="6" t="s">
        <v>407</v>
      </c>
    </row>
    <row r="65" spans="1:6">
      <c r="A65" s="102" t="s">
        <v>3941</v>
      </c>
      <c r="B65" s="6">
        <v>263</v>
      </c>
      <c r="C65" t="str">
        <f>dxcc!D259</f>
        <v>NETHERLANDS</v>
      </c>
      <c r="D65" s="1" t="str">
        <f t="shared" si="0"/>
        <v>pas263.csv</v>
      </c>
      <c r="E65" s="6" t="s">
        <v>407</v>
      </c>
      <c r="F65" s="6" t="s">
        <v>407</v>
      </c>
    </row>
    <row r="66" spans="1:6">
      <c r="A66" s="102" t="s">
        <v>3947</v>
      </c>
      <c r="B66" s="6">
        <v>269</v>
      </c>
      <c r="C66" t="str">
        <f>dxcc!D265</f>
        <v>POLAND</v>
      </c>
      <c r="D66" s="1" t="str">
        <f t="shared" si="0"/>
        <v>pas269.csv</v>
      </c>
      <c r="E66" s="6" t="s">
        <v>407</v>
      </c>
      <c r="F66" s="6" t="s">
        <v>407</v>
      </c>
    </row>
    <row r="67" spans="1:6">
      <c r="A67" s="102" t="s">
        <v>3954</v>
      </c>
      <c r="B67" s="6">
        <v>272</v>
      </c>
      <c r="C67" t="str">
        <f>dxcc!D268</f>
        <v>PORTUGAL</v>
      </c>
      <c r="D67" s="1" t="str">
        <f t="shared" si="0"/>
        <v>pas272.csv</v>
      </c>
      <c r="E67" s="6" t="s">
        <v>407</v>
      </c>
      <c r="F67" s="6" t="s">
        <v>407</v>
      </c>
    </row>
    <row r="68" spans="1:6">
      <c r="A68" s="102" t="s">
        <v>3960</v>
      </c>
      <c r="B68" s="6">
        <v>275</v>
      </c>
      <c r="C68" t="str">
        <f>dxcc!D271</f>
        <v>ROMANIA</v>
      </c>
      <c r="D68" s="1" t="str">
        <f t="shared" si="0"/>
        <v>pas275.csv</v>
      </c>
      <c r="E68" s="6" t="s">
        <v>407</v>
      </c>
      <c r="F68" s="6" t="s">
        <v>407</v>
      </c>
    </row>
    <row r="69" spans="1:6">
      <c r="A69" s="102" t="s">
        <v>3992</v>
      </c>
      <c r="B69" s="6">
        <v>281</v>
      </c>
      <c r="C69" t="str">
        <f>dxcc!D277</f>
        <v>SPAIN</v>
      </c>
      <c r="D69" s="1" t="str">
        <f t="shared" si="0"/>
        <v>pas281.csv</v>
      </c>
      <c r="E69" s="6" t="s">
        <v>407</v>
      </c>
      <c r="F69" s="6" t="s">
        <v>407</v>
      </c>
    </row>
    <row r="70" spans="1:6">
      <c r="A70" s="102" t="s">
        <v>1946</v>
      </c>
      <c r="B70" s="6">
        <v>284</v>
      </c>
      <c r="C70" t="str">
        <f>dxcc!D280</f>
        <v>SWEDEN</v>
      </c>
      <c r="D70" s="1" t="str">
        <f t="shared" si="0"/>
        <v>pas_284.csv</v>
      </c>
      <c r="E70" s="6" t="s">
        <v>407</v>
      </c>
      <c r="F70" s="6" t="s">
        <v>407</v>
      </c>
    </row>
    <row r="71" spans="1:6">
      <c r="A71" s="102" t="s">
        <v>4002</v>
      </c>
      <c r="B71" s="6">
        <v>287</v>
      </c>
      <c r="C71" t="str">
        <f>dxcc!D283</f>
        <v>SWITZERLAND</v>
      </c>
      <c r="D71" s="1" t="str">
        <f t="shared" si="0"/>
        <v>pas287.csv</v>
      </c>
      <c r="E71" s="6" t="s">
        <v>407</v>
      </c>
      <c r="F71" s="6" t="s">
        <v>407</v>
      </c>
    </row>
    <row r="72" spans="1:6">
      <c r="A72" s="102" t="s">
        <v>4008</v>
      </c>
      <c r="B72" s="6">
        <v>288</v>
      </c>
      <c r="C72" t="str">
        <f>dxcc!D284</f>
        <v>UKRAINE</v>
      </c>
      <c r="D72" s="1" t="str">
        <f t="shared" si="0"/>
        <v>pas288.csv</v>
      </c>
      <c r="E72" s="6" t="s">
        <v>407</v>
      </c>
      <c r="F72" s="6" t="s">
        <v>407</v>
      </c>
    </row>
    <row r="73" spans="1:6">
      <c r="A73" s="102" t="s">
        <v>4013</v>
      </c>
      <c r="B73" s="6">
        <v>291</v>
      </c>
      <c r="C73" t="str">
        <f>dxcc!D286</f>
        <v>UNITED STATES OF AMERICA</v>
      </c>
      <c r="D73" s="1" t="str">
        <f t="shared" si="0"/>
        <v>pas291.csv</v>
      </c>
      <c r="E73" s="6" t="s">
        <v>407</v>
      </c>
      <c r="F73" s="6" t="s">
        <v>407</v>
      </c>
    </row>
    <row r="74" spans="1:6">
      <c r="A74" s="102" t="s">
        <v>4029</v>
      </c>
      <c r="B74" s="6">
        <v>318</v>
      </c>
      <c r="C74" t="str">
        <f>dxcc!D306</f>
        <v>CHINA</v>
      </c>
      <c r="D74" s="1" t="str">
        <f t="shared" si="0"/>
        <v>pas318.csv</v>
      </c>
      <c r="E74" s="6" t="s">
        <v>407</v>
      </c>
      <c r="F74" s="6" t="s">
        <v>407</v>
      </c>
    </row>
    <row r="75" spans="1:6">
      <c r="A75" t="s">
        <v>1947</v>
      </c>
      <c r="B75" s="6">
        <v>327</v>
      </c>
      <c r="C75" t="str">
        <f>dxcc!D309</f>
        <v>INDONESIA</v>
      </c>
      <c r="D75" s="1" t="str">
        <f t="shared" si="0"/>
        <v>pas_327.csv</v>
      </c>
      <c r="E75" s="6" t="s">
        <v>407</v>
      </c>
      <c r="F75" s="6" t="s">
        <v>407</v>
      </c>
    </row>
    <row r="76" spans="1:6">
      <c r="A76" t="s">
        <v>1948</v>
      </c>
      <c r="B76" s="6">
        <v>339</v>
      </c>
      <c r="C76" t="str">
        <f>dxcc!D313</f>
        <v>JAPAN</v>
      </c>
      <c r="D76" s="1" t="str">
        <f t="shared" si="0"/>
        <v>pas_339.csv</v>
      </c>
      <c r="E76" s="6" t="s">
        <v>407</v>
      </c>
      <c r="F76" s="6" t="s">
        <v>407</v>
      </c>
    </row>
    <row r="77" spans="1:6">
      <c r="A77" t="s">
        <v>1949</v>
      </c>
      <c r="B77" s="6">
        <v>375</v>
      </c>
      <c r="C77" t="str">
        <f>dxcc!D323</f>
        <v>PHILIPPINES</v>
      </c>
      <c r="D77" s="1" t="str">
        <f t="shared" si="0"/>
        <v>pas_375.csv</v>
      </c>
      <c r="E77" s="6" t="s">
        <v>407</v>
      </c>
      <c r="F77" s="6" t="s">
        <v>407</v>
      </c>
    </row>
    <row r="78" spans="1:6">
      <c r="A78" t="s">
        <v>1950</v>
      </c>
      <c r="B78" s="6">
        <v>386</v>
      </c>
      <c r="C78" t="str">
        <f>dxcc!D330</f>
        <v>TAIWAN</v>
      </c>
      <c r="D78" s="1" t="str">
        <f t="shared" si="0"/>
        <v>pas_386.csv</v>
      </c>
      <c r="E78" s="6" t="s">
        <v>407</v>
      </c>
      <c r="F78" s="6" t="s">
        <v>407</v>
      </c>
    </row>
    <row r="79" spans="1:6">
      <c r="A79" t="s">
        <v>1951</v>
      </c>
      <c r="B79" s="6">
        <v>387</v>
      </c>
      <c r="C79" t="str">
        <f>dxcc!D331</f>
        <v>THAILAND</v>
      </c>
      <c r="D79" s="1" t="str">
        <f t="shared" si="0"/>
        <v>pas_387.csv</v>
      </c>
      <c r="E79" s="6" t="s">
        <v>407</v>
      </c>
      <c r="F79" s="6" t="s">
        <v>407</v>
      </c>
    </row>
    <row r="80" spans="1:6">
      <c r="A80" s="102" t="s">
        <v>1952</v>
      </c>
      <c r="B80" s="6">
        <v>497</v>
      </c>
      <c r="C80" t="str">
        <f>dxcc!D381</f>
        <v>CROATIA</v>
      </c>
      <c r="D80" s="1" t="str">
        <f t="shared" si="0"/>
        <v>pas_497.csv</v>
      </c>
      <c r="E80" s="6" t="s">
        <v>407</v>
      </c>
      <c r="F80" s="6" t="s">
        <v>407</v>
      </c>
    </row>
    <row r="81" spans="1:6">
      <c r="A81" s="102" t="s">
        <v>1953</v>
      </c>
      <c r="B81" s="6">
        <v>503</v>
      </c>
      <c r="C81" t="str">
        <f>dxcc!D385</f>
        <v>CZECH REPUBLIC</v>
      </c>
      <c r="D81" s="1" t="str">
        <f t="shared" si="0"/>
        <v>pas_503.csv</v>
      </c>
      <c r="E81" s="6" t="s">
        <v>407</v>
      </c>
      <c r="F81" s="6" t="s">
        <v>407</v>
      </c>
    </row>
    <row r="82" spans="1:6">
      <c r="A82" s="102" t="s">
        <v>1954</v>
      </c>
      <c r="B82" s="6">
        <v>504</v>
      </c>
      <c r="C82" t="str">
        <f>dxcc!D386</f>
        <v>SLOVAK REPUBLIC</v>
      </c>
      <c r="D82" s="1" t="str">
        <f t="shared" si="0"/>
        <v>pas_504.csv</v>
      </c>
      <c r="E82" s="6" t="s">
        <v>407</v>
      </c>
      <c r="F82" s="6" t="s">
        <v>407</v>
      </c>
    </row>
  </sheetData>
  <hyperlinks>
    <hyperlink ref="A4" location="dxcc!A1" display="dxcc" xr:uid="{087AFC8A-4B0C-4CEB-A230-3BFF8C5D2301}"/>
    <hyperlink ref="A5" location="pas_summary!A1" display="pas_summary" xr:uid="{8C7DD0BE-0924-42DB-869F-FCBD51A4C5B0}"/>
    <hyperlink ref="A8" location="'psa1'!A1" display="pas_001" xr:uid="{8ADAEDF2-DB5C-4B94-ADC3-DEE65C3EA2AC}"/>
    <hyperlink ref="A11" location="'pas5'!A1" display="pas_005" xr:uid="{A42B65E3-B61A-4DA2-90A3-740E7AB380AA}"/>
    <hyperlink ref="A6" location="pas_summary!M1" display="pas_subdivision_type" xr:uid="{2191D32F-ACBE-4FF5-83A1-0C9DAA72122E}"/>
    <hyperlink ref="A7" location="pas_summary!Q1" display="sas_subdivision_type" xr:uid="{64FAA2BD-0996-4D46-9DAA-0DE0CB358BDE}"/>
    <hyperlink ref="A9" location="psa_001!K1" display="pas_001_cqzone" xr:uid="{2EEF127C-CCF4-4952-A399-9D9369E5EE4B}"/>
    <hyperlink ref="A10" location="psa_001!P1" display="pas-001_ituzone" xr:uid="{22C0F4A0-8F71-4BAA-9981-3D7245A9F44E}"/>
    <hyperlink ref="A81" location="pas_503!A1" display="pas_503" xr:uid="{3DDEAC52-F6D8-45D1-A4A1-F8AB5910E02A}"/>
    <hyperlink ref="A82" location="pas_504!A1" display="pas_504" xr:uid="{2C0DD7BD-8774-49B0-BD47-CF108A43E7D0}"/>
    <hyperlink ref="A80" location="pas_497!A1" display="pas_497" xr:uid="{9ECE6B11-C692-4E8F-9415-6C567BDCDAF2}"/>
    <hyperlink ref="A70" location="'pas284'!F1" display="pas_284" xr:uid="{A3FF7D75-26BD-4179-80B9-9DB75BB5E2E7}"/>
    <hyperlink ref="A61" location="'pas245'!F1" display="pas245" xr:uid="{1FEE121B-70EB-41EF-8A84-9B210943E86B}"/>
    <hyperlink ref="A48" location="'pas206'!L1" display="pas_206_subdivision" xr:uid="{0B2AF626-5065-41FB-A6DE-A136A846DD69}"/>
    <hyperlink ref="A12" location="'pas6'!A1" display="pas_006" xr:uid="{830D5AC6-321A-474B-BCAC-7902FBD61E65}"/>
    <hyperlink ref="A13" location="'pas15'!A1" display="pas15" xr:uid="{1762BAFF-5D3E-4271-B948-3096CCABE5ED}"/>
    <hyperlink ref="A14" location="'pas21'!A1" display="pas21" xr:uid="{E7583FBF-0D41-4928-8628-949AFCD86AD6}"/>
    <hyperlink ref="A15" location="'pas27'!A1" display="pas27" xr:uid="{8CDBE8BC-1B79-49FB-BFCF-8ECAFC341A87}"/>
    <hyperlink ref="A16" location="'pas29'!A1" display="pas29" xr:uid="{383DE366-710D-404E-9214-68C3A991F191}"/>
    <hyperlink ref="A17" location="'pas32'!A1" display="pas32" xr:uid="{9987ADDA-888E-4FC3-B31E-B1CB33BFB27A}"/>
    <hyperlink ref="A18" location="'pas50'!A1" display="pas50" xr:uid="{4E5E0CDD-EF7D-4BB0-BC6A-156B4864CB25}"/>
    <hyperlink ref="A19" location="'pas52'!A1" display="pas52" xr:uid="{D7CFF0FA-9DAC-4A6C-9CEB-AFDC9D9968B7}"/>
    <hyperlink ref="A20" location="'pas54'!A1" display="pas54" xr:uid="{F3BF146F-B2C9-4156-8372-B09306EC20CC}"/>
    <hyperlink ref="A21" location="'pas61'!A1" display="pas61" xr:uid="{9FE7FF3B-4C40-4126-8296-37729C5906D2}"/>
    <hyperlink ref="A22" location="'pas70'!A1" display="pas70" xr:uid="{4879F654-146F-4A20-9706-0E87988E65DA}"/>
    <hyperlink ref="A23" location="'pas74'!A1" display="pas74" xr:uid="{C6139DCD-6711-4A5D-8911-150EF741F64C}"/>
    <hyperlink ref="A24" location="'pas86'!A1" display="pas86" xr:uid="{74A9069E-1B3C-451F-B85D-53EF2F9538F3}"/>
    <hyperlink ref="A25" location="'pas100'!A1" display="pas100" xr:uid="{CA5DAAF6-7729-4937-B570-7505C005B733}"/>
    <hyperlink ref="A26" location="'pas104'!A1" display="pas104" xr:uid="{090AF69E-D5D6-4CAB-807C-91C45975CE4F}"/>
    <hyperlink ref="A27" location="'pas108'!A1" display="pas108" xr:uid="{AA5B86E8-B702-4F66-ABE1-6A54B534974A}"/>
    <hyperlink ref="A28" location="'pas110'!A1" display="pas110" xr:uid="{EB6A2C05-8C09-49B9-AE2F-000FB8ACE318}"/>
    <hyperlink ref="A29" location="'pas112'!A1" display="pas112" xr:uid="{E34EF2A3-AF25-49D3-BE39-84CBAA30477D}"/>
    <hyperlink ref="A30" location="'pas126'!A1" display="pas126" xr:uid="{99A38AF4-F1B2-4084-8B09-20CF08AE962A}"/>
    <hyperlink ref="A31" location="'pas130'!A1" display="pas130" xr:uid="{F194155F-ADB8-4E0A-9AAD-FE5871DE1CC7}"/>
    <hyperlink ref="A32" location="'pas132'!A1" display="pas132" xr:uid="{31562B9D-3394-4079-9CAC-826F779B5F43}"/>
    <hyperlink ref="A33" location="pas_137!A1" display="pas137" xr:uid="{A09C3099-156A-4AE4-B33B-78834BD87C0B}"/>
    <hyperlink ref="A34" location="'pas138'!A1" display="pas138" xr:uid="{71235864-C592-4DD8-A520-BFC293375051}"/>
    <hyperlink ref="A35" location="'pas144'!A1" display="pas144" xr:uid="{CFFB06FC-2609-4DFF-BC5D-02645B465184}"/>
    <hyperlink ref="A36" location="'pas147'!A1" display="pas147" xr:uid="{F859E1E7-3C77-4E2D-A119-2EEB81C2E369}"/>
    <hyperlink ref="A37" location="'pas148'!A1" display="pas148" xr:uid="{D69C229F-B9EC-4261-B0BB-19DC3AC28BE4}"/>
    <hyperlink ref="A38" location="'pas149'!A1" display="pas149" xr:uid="{92D955A0-BD03-4EB4-967E-5E3CA7C57D69}"/>
    <hyperlink ref="A39" location="'pas150'!A1" display="pas150" xr:uid="{07A367EC-EE2F-40FC-926C-225F49B00D32}"/>
    <hyperlink ref="A40" location="'pas151'!A1" display="pas151" xr:uid="{A842A945-86C0-4143-BE07-0B598C769280}"/>
    <hyperlink ref="A41" location="'pas153'!A1" display="pas153" xr:uid="{E83D6901-4AF6-4DA9-A75C-0201C3C5747D}"/>
    <hyperlink ref="A42" location="'pas163'!A1" display="pas163" xr:uid="{74EEE129-88AD-4B44-B6D8-C2C844DF876C}"/>
    <hyperlink ref="A43" location="'pas170'!A1" display="pas170" xr:uid="{6887F9BE-37C8-4525-9DBA-43175214FDAA}"/>
    <hyperlink ref="A44" location="'pas177'!A1" display="pas177" xr:uid="{38E80C6F-9B51-44C7-86B4-C0EB0C0F6D57}"/>
    <hyperlink ref="A45" location="'pas179'!A1" display="pas179" xr:uid="{39C71640-07BA-4190-90B0-098741741FDA}"/>
    <hyperlink ref="A46" location="'pas192'!A1" display="pas192" xr:uid="{C718A75D-1577-4438-84A4-90AC5072EB6B}"/>
    <hyperlink ref="A47" location="'pas206'!E1" display="pas_206_region" xr:uid="{DED0E262-645C-41CA-A729-3C1541F27651}"/>
    <hyperlink ref="A49" location="'pas209'!A1" display="pas209" xr:uid="{75F5326B-5B70-4FD0-9E8B-AA1B2D963702}"/>
    <hyperlink ref="A50" location="'pas212'!E1" display="pas_212_region" xr:uid="{0E0BA3DC-20E5-4867-B19F-A132E0E61A2B}"/>
    <hyperlink ref="A51" location="'pas212'!K1" display="pas212_subdivision" xr:uid="{F85889B1-8ADD-4396-B62E-034F1E9A6349}"/>
    <hyperlink ref="A52" location="'pas214'!A1" display="pas214" xr:uid="{68BDB05F-C4B7-4273-A6DB-2E5657A19646}"/>
    <hyperlink ref="A53" location="'pas221'!A1" display="pas221" xr:uid="{A55C4A82-49DC-47D8-B79D-F3D44BAAA6F6}"/>
    <hyperlink ref="A54" location="'pas224'!E1" display="pas224_region" xr:uid="{44ED113D-0FDA-414D-A952-6BDEDBF5E910}"/>
    <hyperlink ref="A55" location="'pas224'!K1" display="pas224_subdivision" xr:uid="{327FB974-A043-4293-B1CA-2B896D4B2B58}"/>
    <hyperlink ref="A56" location="'pas225'!E1" display="pas225_region" xr:uid="{6BDCD054-2456-4CD1-9C0F-6A40C677C1BB}"/>
    <hyperlink ref="A57" location="'pas225'!L1" display="pas225_subdivision" xr:uid="{B9FFABEB-B99A-45A7-AB39-6F86F1274C28}"/>
    <hyperlink ref="A58" location="'pas227'!F1" display="pas227" xr:uid="{1FE29BE7-FF0B-469F-87D5-A8CA052C1792}"/>
    <hyperlink ref="A59" location="'pas230'!F1" display="pas230" xr:uid="{1B4324AE-45EA-4D6A-A120-5FBD6D78C126}"/>
    <hyperlink ref="A60" location="'pas239'!F1" display="pas239" xr:uid="{0C123447-0DB2-46E6-B271-6D37DACD0DD8}"/>
    <hyperlink ref="A62" location="psa_248!A1" display="pas248_region" xr:uid="{D4661BF3-CD75-4D1D-A48D-4F7BFD9079C9}"/>
    <hyperlink ref="A63" location="psa_248!A1" display="pas248" xr:uid="{F563A155-4574-4718-BF87-48358C4E81DB}"/>
    <hyperlink ref="A64" location="'pas256'!F1" display="pas256" xr:uid="{88720492-49C9-4257-A99C-521916C0B443}"/>
    <hyperlink ref="A65" location="'pas263'!F1" display="pas263" xr:uid="{7B4CA1D1-24F8-4B63-97F5-2A7E75E1A10D}"/>
    <hyperlink ref="A66" location="'pas269'!F1" display="pas269" xr:uid="{E1CACBC4-C855-493F-806B-187934A25991}"/>
    <hyperlink ref="A67" location="'pas272'!A1" display="pas272" xr:uid="{532F20AD-8E73-477D-80E9-2535CBB042AE}"/>
    <hyperlink ref="A68" location="'pas275'!F1" display="pas275" xr:uid="{867D58CC-B192-4320-935E-FF21C1EDA674}"/>
    <hyperlink ref="A69" location="'pas281'!F1" display="pas281" xr:uid="{4AAAD42A-7D8E-48AC-A9C5-4A28AA0B3EA7}"/>
    <hyperlink ref="A71" location="'pas287'!F1" display="pas287" xr:uid="{5B5858FF-ABB8-4E0B-9C24-B97362C9A622}"/>
    <hyperlink ref="A72" location="'ps288'!F1" display="pas288" xr:uid="{D2255739-703D-45BD-8635-09C4236B0D47}"/>
    <hyperlink ref="A73" location="'pas291'!F1" display="pas291" xr:uid="{5E0D6EC6-C118-42D9-A05F-6AB1AFD54C77}"/>
    <hyperlink ref="A74" location="'pas318'!F1" display="pas318" xr:uid="{4029FEE9-1A80-4B38-91B9-C6D2680A90F0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C69E8-80AB-4EA2-B28F-47DFA34FD30B}">
  <dimension ref="A1:H8"/>
  <sheetViews>
    <sheetView workbookViewId="0">
      <selection activeCell="A2" sqref="A2"/>
    </sheetView>
  </sheetViews>
  <sheetFormatPr defaultRowHeight="15"/>
  <cols>
    <col min="2" max="2" width="8.7109375" hidden="1" customWidth="1"/>
    <col min="3" max="3" width="10.140625" hidden="1" customWidth="1"/>
    <col min="4" max="4" width="5.28515625" hidden="1" customWidth="1"/>
    <col min="5" max="5" width="11.140625" hidden="1" customWidth="1"/>
    <col min="6" max="6" width="41.7109375" bestFit="1" customWidth="1"/>
    <col min="8" max="8" width="49" bestFit="1" customWidth="1"/>
  </cols>
  <sheetData>
    <row r="1" spans="1:8">
      <c r="A1" s="102" t="s">
        <v>3239</v>
      </c>
      <c r="B1" s="21" t="s">
        <v>3414</v>
      </c>
      <c r="C1" s="21" t="s">
        <v>3334</v>
      </c>
      <c r="D1" s="21" t="s">
        <v>405</v>
      </c>
      <c r="E1" s="21" t="s">
        <v>472</v>
      </c>
      <c r="F1" s="36" t="str">
        <f>B1&amp;"|"&amp;C1&amp;"|"&amp;D1&amp;"|"&amp;E1</f>
        <v>pas29_id|dxcc_code|code|subdivision</v>
      </c>
      <c r="H1" s="109" t="s">
        <v>3445</v>
      </c>
    </row>
    <row r="2" spans="1:8">
      <c r="B2" s="6">
        <v>1</v>
      </c>
      <c r="C2" s="6">
        <v>29</v>
      </c>
      <c r="D2" s="47" t="s">
        <v>574</v>
      </c>
      <c r="E2" s="47" t="s">
        <v>575</v>
      </c>
      <c r="F2" s="50" t="str">
        <f t="shared" ref="F2:F3" si="0">B2&amp;"|"&amp;C2&amp;"|"&amp;D2&amp;"|"&amp;E2</f>
        <v>1|29|GC|Las Palmas</v>
      </c>
      <c r="H2" s="109" t="s">
        <v>1229</v>
      </c>
    </row>
    <row r="3" spans="1:8">
      <c r="B3" s="6">
        <v>2</v>
      </c>
      <c r="C3" s="6">
        <v>29</v>
      </c>
      <c r="D3" s="47" t="s">
        <v>576</v>
      </c>
      <c r="E3" s="47" t="s">
        <v>577</v>
      </c>
      <c r="F3" s="50" t="str">
        <f t="shared" si="0"/>
        <v>2|29|TF|Tenerife</v>
      </c>
      <c r="H3" s="110" t="s">
        <v>3415</v>
      </c>
    </row>
    <row r="4" spans="1:8">
      <c r="H4" s="110" t="s">
        <v>3336</v>
      </c>
    </row>
    <row r="5" spans="1:8">
      <c r="F5" s="26" t="s">
        <v>583</v>
      </c>
      <c r="H5" s="110" t="s">
        <v>3178</v>
      </c>
    </row>
    <row r="6" spans="1:8">
      <c r="F6" s="26" t="s">
        <v>573</v>
      </c>
      <c r="H6" s="110" t="s">
        <v>3416</v>
      </c>
    </row>
    <row r="7" spans="1:8">
      <c r="H7" s="109" t="s">
        <v>3446</v>
      </c>
    </row>
    <row r="8" spans="1:8">
      <c r="H8" s="109" t="s">
        <v>1233</v>
      </c>
    </row>
  </sheetData>
  <hyperlinks>
    <hyperlink ref="A1" location="'ENUM-LIST'!A1" display="Home" xr:uid="{02844399-03A6-4463-A985-611DB6CF6D38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85A15-919E-4AB7-80DA-5C2CB881FD1F}">
  <dimension ref="A1:H8"/>
  <sheetViews>
    <sheetView workbookViewId="0">
      <selection activeCell="A2" sqref="A2"/>
    </sheetView>
  </sheetViews>
  <sheetFormatPr defaultRowHeight="15"/>
  <cols>
    <col min="2" max="2" width="8.7109375" hidden="1" customWidth="1"/>
    <col min="3" max="3" width="10.140625" hidden="1" customWidth="1"/>
    <col min="4" max="4" width="5.28515625" hidden="1" customWidth="1"/>
    <col min="5" max="5" width="11.140625" hidden="1" customWidth="1"/>
    <col min="6" max="6" width="41.7109375" bestFit="1" customWidth="1"/>
    <col min="8" max="8" width="53" bestFit="1" customWidth="1"/>
  </cols>
  <sheetData>
    <row r="1" spans="1:8">
      <c r="A1" s="102" t="s">
        <v>3239</v>
      </c>
      <c r="B1" s="21" t="s">
        <v>3419</v>
      </c>
      <c r="C1" s="21" t="s">
        <v>3334</v>
      </c>
      <c r="D1" s="21" t="s">
        <v>405</v>
      </c>
      <c r="E1" s="21" t="s">
        <v>472</v>
      </c>
      <c r="F1" s="36" t="str">
        <f>B1&amp;"|"&amp;C1&amp;"|"&amp;D1&amp;"|"&amp;E1</f>
        <v>pas32_id|dxcc_code|code|subdivision</v>
      </c>
      <c r="H1" s="109" t="s">
        <v>3443</v>
      </c>
    </row>
    <row r="2" spans="1:8">
      <c r="B2" s="6">
        <v>1</v>
      </c>
      <c r="C2" s="6">
        <v>32</v>
      </c>
      <c r="D2" t="s">
        <v>592</v>
      </c>
      <c r="E2" t="s">
        <v>593</v>
      </c>
      <c r="F2" s="50" t="str">
        <f>B2&amp;"|"&amp;C2&amp;"|"&amp;D2&amp;"|"&amp;E2</f>
        <v>1|32|CE|Ceuta</v>
      </c>
      <c r="H2" s="109" t="s">
        <v>1229</v>
      </c>
    </row>
    <row r="3" spans="1:8">
      <c r="B3" s="6">
        <v>2</v>
      </c>
      <c r="C3" s="6">
        <v>32</v>
      </c>
      <c r="D3" t="s">
        <v>594</v>
      </c>
      <c r="E3" t="s">
        <v>595</v>
      </c>
      <c r="F3" s="50" t="str">
        <f>B3&amp;"|"&amp;C3&amp;"|"&amp;D3&amp;"|"&amp;E3</f>
        <v>2|32|ML|Melilla</v>
      </c>
      <c r="H3" s="110" t="s">
        <v>3420</v>
      </c>
    </row>
    <row r="4" spans="1:8">
      <c r="H4" s="110" t="s">
        <v>3336</v>
      </c>
    </row>
    <row r="5" spans="1:8">
      <c r="F5" s="26" t="s">
        <v>3418</v>
      </c>
      <c r="H5" s="110" t="s">
        <v>3179</v>
      </c>
    </row>
    <row r="6" spans="1:8">
      <c r="F6" s="26" t="s">
        <v>596</v>
      </c>
      <c r="H6" s="110" t="s">
        <v>3416</v>
      </c>
    </row>
    <row r="7" spans="1:8">
      <c r="H7" s="110" t="s">
        <v>3444</v>
      </c>
    </row>
    <row r="8" spans="1:8">
      <c r="H8" s="109" t="s">
        <v>1233</v>
      </c>
    </row>
  </sheetData>
  <hyperlinks>
    <hyperlink ref="A1" location="'ENUM-LIST'!A1" display="Home" xr:uid="{4EE2C303-1EE8-48C6-95D9-A5640A330484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24B9A-B182-4206-AFF3-275410454359}">
  <dimension ref="A1:H36"/>
  <sheetViews>
    <sheetView workbookViewId="0">
      <selection activeCell="A2" sqref="A2"/>
    </sheetView>
  </sheetViews>
  <sheetFormatPr defaultRowHeight="15"/>
  <cols>
    <col min="2" max="2" width="2.7109375" hidden="1" customWidth="1"/>
    <col min="3" max="3" width="7.5703125" hidden="1" customWidth="1"/>
    <col min="4" max="4" width="16.5703125" hidden="1" customWidth="1"/>
    <col min="5" max="5" width="23.140625" hidden="1" customWidth="1"/>
    <col min="6" max="6" width="41.7109375" bestFit="1" customWidth="1"/>
    <col min="8" max="8" width="54.28515625" bestFit="1" customWidth="1"/>
  </cols>
  <sheetData>
    <row r="1" spans="1:8">
      <c r="A1" s="102" t="s">
        <v>3239</v>
      </c>
      <c r="B1" s="21" t="s">
        <v>3422</v>
      </c>
      <c r="C1" s="21" t="s">
        <v>3334</v>
      </c>
      <c r="D1" s="21" t="s">
        <v>405</v>
      </c>
      <c r="E1" s="21" t="s">
        <v>472</v>
      </c>
      <c r="F1" s="36" t="str">
        <f>B1&amp;"|"&amp;C1&amp;"|"&amp;D1&amp;"|"&amp;E1</f>
        <v>pas50_id|dxcc_code|code|subdivision</v>
      </c>
      <c r="H1" s="109" t="s">
        <v>3441</v>
      </c>
    </row>
    <row r="2" spans="1:8">
      <c r="B2" s="6">
        <v>1</v>
      </c>
      <c r="C2" s="6">
        <v>50</v>
      </c>
      <c r="D2" t="s">
        <v>597</v>
      </c>
      <c r="E2" t="s">
        <v>598</v>
      </c>
      <c r="F2" s="50" t="str">
        <f>B2&amp;"|"&amp;C2&amp;"|"&amp;D2&amp;"|"&amp;E2</f>
        <v>1|50|COL|Colima</v>
      </c>
      <c r="H2" s="109" t="s">
        <v>1229</v>
      </c>
    </row>
    <row r="3" spans="1:8">
      <c r="B3" s="6">
        <v>2</v>
      </c>
      <c r="C3" s="6">
        <v>50</v>
      </c>
      <c r="D3" t="s">
        <v>599</v>
      </c>
      <c r="E3" t="s">
        <v>600</v>
      </c>
      <c r="F3" s="50" t="str">
        <f>B3&amp;"|"&amp;C3&amp;"|"&amp;D3&amp;"|"&amp;E3</f>
        <v>2|50|DF|Distrito Federal</v>
      </c>
      <c r="H3" s="110" t="s">
        <v>3423</v>
      </c>
    </row>
    <row r="4" spans="1:8">
      <c r="B4">
        <v>3</v>
      </c>
      <c r="C4" s="6">
        <v>50</v>
      </c>
      <c r="D4" t="s">
        <v>601</v>
      </c>
      <c r="E4" t="s">
        <v>3425</v>
      </c>
      <c r="F4" s="50" t="str">
        <f t="shared" ref="F4:F33" si="0">B4&amp;"|"&amp;C4&amp;"|"&amp;D4&amp;"|"&amp;E4</f>
        <v>3|50|EMX|Estado de Mexico</v>
      </c>
      <c r="H4" s="110" t="s">
        <v>3336</v>
      </c>
    </row>
    <row r="5" spans="1:8">
      <c r="B5">
        <v>4</v>
      </c>
      <c r="C5" s="6">
        <v>50</v>
      </c>
      <c r="D5" t="s">
        <v>602</v>
      </c>
      <c r="E5" t="s">
        <v>603</v>
      </c>
      <c r="F5" s="50" t="str">
        <f t="shared" si="0"/>
        <v>4|50|GTO|Guanajuato</v>
      </c>
      <c r="H5" s="110" t="s">
        <v>3180</v>
      </c>
    </row>
    <row r="6" spans="1:8">
      <c r="B6">
        <v>5</v>
      </c>
      <c r="C6" s="6">
        <v>50</v>
      </c>
      <c r="D6" t="s">
        <v>604</v>
      </c>
      <c r="E6" t="s">
        <v>605</v>
      </c>
      <c r="F6" s="50" t="str">
        <f t="shared" si="0"/>
        <v>5|50|HGO|Hidalgo</v>
      </c>
      <c r="H6" s="110" t="s">
        <v>3416</v>
      </c>
    </row>
    <row r="7" spans="1:8">
      <c r="B7" s="6">
        <v>6</v>
      </c>
      <c r="C7" s="6">
        <v>50</v>
      </c>
      <c r="D7" t="s">
        <v>606</v>
      </c>
      <c r="E7" t="s">
        <v>607</v>
      </c>
      <c r="F7" s="50" t="str">
        <f t="shared" si="0"/>
        <v>6|50|JAL|Jalisco</v>
      </c>
      <c r="H7" s="110" t="s">
        <v>3442</v>
      </c>
    </row>
    <row r="8" spans="1:8">
      <c r="B8" s="6">
        <v>7</v>
      </c>
      <c r="C8" s="6">
        <v>50</v>
      </c>
      <c r="D8" t="s">
        <v>608</v>
      </c>
      <c r="E8" t="s">
        <v>3426</v>
      </c>
      <c r="F8" s="50" t="str">
        <f t="shared" si="0"/>
        <v>7|50|MIC|Michoacean de Ocampo</v>
      </c>
      <c r="H8" s="109" t="s">
        <v>1233</v>
      </c>
    </row>
    <row r="9" spans="1:8">
      <c r="B9">
        <v>8</v>
      </c>
      <c r="C9" s="6">
        <v>50</v>
      </c>
      <c r="D9" t="s">
        <v>609</v>
      </c>
      <c r="E9" t="s">
        <v>610</v>
      </c>
      <c r="F9" s="50" t="str">
        <f t="shared" si="0"/>
        <v>8|50|MOR|Morelos</v>
      </c>
    </row>
    <row r="10" spans="1:8">
      <c r="B10">
        <v>9</v>
      </c>
      <c r="C10" s="6">
        <v>50</v>
      </c>
      <c r="D10" t="s">
        <v>611</v>
      </c>
      <c r="E10" t="s">
        <v>612</v>
      </c>
      <c r="F10" s="50" t="str">
        <f t="shared" si="0"/>
        <v>9|50|NAY|Nayarit</v>
      </c>
    </row>
    <row r="11" spans="1:8">
      <c r="B11">
        <v>10</v>
      </c>
      <c r="C11" s="6">
        <v>50</v>
      </c>
      <c r="D11" t="s">
        <v>613</v>
      </c>
      <c r="E11" t="s">
        <v>614</v>
      </c>
      <c r="F11" s="50" t="str">
        <f t="shared" si="0"/>
        <v>10|50|PUE|Puebla</v>
      </c>
    </row>
    <row r="12" spans="1:8">
      <c r="B12" s="6">
        <v>11</v>
      </c>
      <c r="C12" s="6">
        <v>50</v>
      </c>
      <c r="D12" t="s">
        <v>615</v>
      </c>
      <c r="E12" t="s">
        <v>3427</v>
      </c>
      <c r="F12" s="50" t="str">
        <f t="shared" si="0"/>
        <v>11|50|QRO|Queretaro de Arteaga</v>
      </c>
    </row>
    <row r="13" spans="1:8">
      <c r="B13" s="6">
        <v>12</v>
      </c>
      <c r="C13" s="6">
        <v>50</v>
      </c>
      <c r="D13" t="s">
        <v>616</v>
      </c>
      <c r="E13" t="s">
        <v>617</v>
      </c>
      <c r="F13" s="50" t="str">
        <f t="shared" si="0"/>
        <v>12|50|TLX|Tlaxcala</v>
      </c>
    </row>
    <row r="14" spans="1:8">
      <c r="B14">
        <v>13</v>
      </c>
      <c r="C14" s="6">
        <v>50</v>
      </c>
      <c r="D14" t="s">
        <v>618</v>
      </c>
      <c r="E14" t="s">
        <v>619</v>
      </c>
      <c r="F14" s="50" t="str">
        <f t="shared" si="0"/>
        <v>13|50|VER|Veracruz-Llave</v>
      </c>
    </row>
    <row r="15" spans="1:8">
      <c r="B15">
        <v>14</v>
      </c>
      <c r="C15" s="6">
        <v>50</v>
      </c>
      <c r="D15" t="s">
        <v>620</v>
      </c>
      <c r="E15" t="s">
        <v>621</v>
      </c>
      <c r="F15" s="50" t="str">
        <f t="shared" si="0"/>
        <v>14|50|AGS|Aguascalientes</v>
      </c>
    </row>
    <row r="16" spans="1:8">
      <c r="B16">
        <v>15</v>
      </c>
      <c r="C16" s="6">
        <v>50</v>
      </c>
      <c r="D16" t="s">
        <v>622</v>
      </c>
      <c r="E16" t="s">
        <v>623</v>
      </c>
      <c r="F16" s="50" t="str">
        <f t="shared" si="0"/>
        <v>15|50|BC|Baja California</v>
      </c>
    </row>
    <row r="17" spans="2:6">
      <c r="B17" s="6">
        <v>16</v>
      </c>
      <c r="C17" s="6">
        <v>50</v>
      </c>
      <c r="D17" t="s">
        <v>624</v>
      </c>
      <c r="E17" t="s">
        <v>625</v>
      </c>
      <c r="F17" s="50" t="str">
        <f t="shared" si="0"/>
        <v>16|50|BCS|Baja California Sur</v>
      </c>
    </row>
    <row r="18" spans="2:6">
      <c r="B18" s="6">
        <v>17</v>
      </c>
      <c r="C18" s="6">
        <v>50</v>
      </c>
      <c r="D18" t="s">
        <v>626</v>
      </c>
      <c r="E18" t="s">
        <v>627</v>
      </c>
      <c r="F18" s="50" t="str">
        <f t="shared" si="0"/>
        <v>17|50|CHH|Chihuahua</v>
      </c>
    </row>
    <row r="19" spans="2:6">
      <c r="B19">
        <v>18</v>
      </c>
      <c r="C19" s="6">
        <v>50</v>
      </c>
      <c r="D19" t="s">
        <v>628</v>
      </c>
      <c r="E19" t="s">
        <v>629</v>
      </c>
      <c r="F19" s="50" t="str">
        <f t="shared" si="0"/>
        <v>18|50|COA|Coahuila de Zaragoza</v>
      </c>
    </row>
    <row r="20" spans="2:6">
      <c r="B20">
        <v>19</v>
      </c>
      <c r="C20" s="6">
        <v>50</v>
      </c>
      <c r="D20" t="s">
        <v>630</v>
      </c>
      <c r="E20" t="s">
        <v>631</v>
      </c>
      <c r="F20" s="50" t="str">
        <f t="shared" si="0"/>
        <v>19|50|DGO|Durango</v>
      </c>
    </row>
    <row r="21" spans="2:6">
      <c r="B21">
        <v>20</v>
      </c>
      <c r="C21" s="6">
        <v>50</v>
      </c>
      <c r="D21" t="s">
        <v>632</v>
      </c>
      <c r="E21" t="s">
        <v>633</v>
      </c>
      <c r="F21" s="50" t="str">
        <f t="shared" si="0"/>
        <v>20|50|NL|Nuevo Leon</v>
      </c>
    </row>
    <row r="22" spans="2:6">
      <c r="B22" s="6">
        <v>21</v>
      </c>
      <c r="C22" s="6">
        <v>50</v>
      </c>
      <c r="D22" t="s">
        <v>634</v>
      </c>
      <c r="E22" t="s">
        <v>3428</v>
      </c>
      <c r="F22" s="50" t="str">
        <f t="shared" si="0"/>
        <v>21|50|SLP|San Luis Potosi</v>
      </c>
    </row>
    <row r="23" spans="2:6">
      <c r="B23" s="6">
        <v>22</v>
      </c>
      <c r="C23" s="6">
        <v>50</v>
      </c>
      <c r="D23" t="s">
        <v>635</v>
      </c>
      <c r="E23" t="s">
        <v>636</v>
      </c>
      <c r="F23" s="50" t="str">
        <f t="shared" si="0"/>
        <v>22|50|SIN|Sinaloa</v>
      </c>
    </row>
    <row r="24" spans="2:6">
      <c r="B24">
        <v>23</v>
      </c>
      <c r="C24" s="6">
        <v>50</v>
      </c>
      <c r="D24" t="s">
        <v>637</v>
      </c>
      <c r="E24" t="s">
        <v>638</v>
      </c>
      <c r="F24" s="50" t="str">
        <f t="shared" si="0"/>
        <v>23|50|SON|Sonora</v>
      </c>
    </row>
    <row r="25" spans="2:6">
      <c r="B25">
        <v>24</v>
      </c>
      <c r="C25" s="6">
        <v>50</v>
      </c>
      <c r="D25" t="s">
        <v>639</v>
      </c>
      <c r="E25" t="s">
        <v>640</v>
      </c>
      <c r="F25" s="50" t="str">
        <f t="shared" si="0"/>
        <v>24|50|TMS|Tamaulipas</v>
      </c>
    </row>
    <row r="26" spans="2:6">
      <c r="B26">
        <v>25</v>
      </c>
      <c r="C26" s="6">
        <v>50</v>
      </c>
      <c r="D26" t="s">
        <v>641</v>
      </c>
      <c r="E26" t="s">
        <v>642</v>
      </c>
      <c r="F26" s="50" t="str">
        <f t="shared" si="0"/>
        <v>25|50|ZAC|Zacatecas</v>
      </c>
    </row>
    <row r="27" spans="2:6">
      <c r="B27" s="6">
        <v>26</v>
      </c>
      <c r="C27" s="6">
        <v>50</v>
      </c>
      <c r="D27" t="s">
        <v>643</v>
      </c>
      <c r="E27" t="s">
        <v>644</v>
      </c>
      <c r="F27" s="50" t="str">
        <f t="shared" si="0"/>
        <v>26|50|CAM|Campeche</v>
      </c>
    </row>
    <row r="28" spans="2:6">
      <c r="B28" s="6">
        <v>27</v>
      </c>
      <c r="C28" s="6">
        <v>50</v>
      </c>
      <c r="D28" t="s">
        <v>645</v>
      </c>
      <c r="E28" t="s">
        <v>646</v>
      </c>
      <c r="F28" s="50" t="str">
        <f t="shared" si="0"/>
        <v>27|50|CHS|Chiapas</v>
      </c>
    </row>
    <row r="29" spans="2:6">
      <c r="B29">
        <v>28</v>
      </c>
      <c r="C29" s="6">
        <v>50</v>
      </c>
      <c r="D29" t="s">
        <v>647</v>
      </c>
      <c r="E29" t="s">
        <v>648</v>
      </c>
      <c r="F29" s="50" t="str">
        <f t="shared" si="0"/>
        <v>28|50|GRO|Guerrero</v>
      </c>
    </row>
    <row r="30" spans="2:6">
      <c r="B30">
        <v>29</v>
      </c>
      <c r="C30" s="6">
        <v>50</v>
      </c>
      <c r="D30" t="s">
        <v>649</v>
      </c>
      <c r="E30" t="s">
        <v>650</v>
      </c>
      <c r="F30" s="50" t="str">
        <f t="shared" si="0"/>
        <v>29|50|OAX|Oaxaca</v>
      </c>
    </row>
    <row r="31" spans="2:6">
      <c r="B31">
        <v>30</v>
      </c>
      <c r="C31" s="6">
        <v>50</v>
      </c>
      <c r="D31" t="s">
        <v>651</v>
      </c>
      <c r="E31" t="s">
        <v>652</v>
      </c>
      <c r="F31" s="50" t="str">
        <f t="shared" si="0"/>
        <v>30|50|QTR|Quintana Roo</v>
      </c>
    </row>
    <row r="32" spans="2:6">
      <c r="B32" s="6">
        <v>31</v>
      </c>
      <c r="C32" s="6">
        <v>50</v>
      </c>
      <c r="D32" t="s">
        <v>653</v>
      </c>
      <c r="E32" t="s">
        <v>654</v>
      </c>
      <c r="F32" s="50" t="str">
        <f t="shared" si="0"/>
        <v>31|50|TAB|Tabasco</v>
      </c>
    </row>
    <row r="33" spans="2:6">
      <c r="B33" s="6">
        <v>32</v>
      </c>
      <c r="C33" s="6">
        <v>50</v>
      </c>
      <c r="D33" t="s">
        <v>655</v>
      </c>
      <c r="E33" t="s">
        <v>656</v>
      </c>
      <c r="F33" s="50" t="str">
        <f t="shared" si="0"/>
        <v>32|50|YUC|Yucatán</v>
      </c>
    </row>
    <row r="35" spans="2:6">
      <c r="F35" s="26" t="s">
        <v>3424</v>
      </c>
    </row>
    <row r="36" spans="2:6">
      <c r="F36" s="26" t="s">
        <v>657</v>
      </c>
    </row>
  </sheetData>
  <hyperlinks>
    <hyperlink ref="A1" location="'ENUM-LIST'!A1" display="Home" xr:uid="{16748193-ABD1-42ED-B7B9-0D9439828358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1E809-DE3C-4CD0-9C34-F4EF8D2A76AB}">
  <dimension ref="A1:H19"/>
  <sheetViews>
    <sheetView zoomScaleNormal="100"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33.5703125" style="6" hidden="1" customWidth="1"/>
    <col min="6" max="6" width="41.7109375" bestFit="1" customWidth="1"/>
    <col min="8" max="8" width="58" bestFit="1" customWidth="1"/>
  </cols>
  <sheetData>
    <row r="1" spans="1:8">
      <c r="A1" s="102" t="s">
        <v>3239</v>
      </c>
      <c r="B1" s="22" t="s">
        <v>3430</v>
      </c>
      <c r="C1" s="22" t="s">
        <v>3334</v>
      </c>
      <c r="D1" s="22" t="s">
        <v>405</v>
      </c>
      <c r="E1" s="35" t="s">
        <v>472</v>
      </c>
      <c r="F1" s="36" t="str">
        <f>B1&amp;"|"&amp;C1&amp;"|"&amp;D1&amp;"|"&amp;E1</f>
        <v>pas52_id|dxcc_code|code|subdivision</v>
      </c>
      <c r="H1" s="109" t="s">
        <v>3438</v>
      </c>
    </row>
    <row r="2" spans="1:8">
      <c r="B2" s="6">
        <v>1</v>
      </c>
      <c r="C2" s="6">
        <v>52</v>
      </c>
      <c r="D2" s="56">
        <v>37</v>
      </c>
      <c r="E2" s="57" t="s">
        <v>659</v>
      </c>
      <c r="F2" s="50" t="str">
        <f>B2&amp;"|"&amp;C2&amp;"|"&amp;D2&amp;"|"&amp;E2</f>
        <v>1|52|37|Harju County (Harjumaa)</v>
      </c>
      <c r="H2" s="109" t="s">
        <v>1229</v>
      </c>
    </row>
    <row r="3" spans="1:8">
      <c r="B3" s="6">
        <v>2</v>
      </c>
      <c r="C3" s="6">
        <v>52</v>
      </c>
      <c r="D3" s="56">
        <v>39</v>
      </c>
      <c r="E3" s="57" t="s">
        <v>660</v>
      </c>
      <c r="F3" s="50" t="str">
        <f>B3&amp;"|"&amp;C3&amp;"|"&amp;D3&amp;"|"&amp;E3</f>
        <v>2|52|39|Hiiuma County (Hiiumaa)</v>
      </c>
      <c r="H3" s="110" t="s">
        <v>3431</v>
      </c>
    </row>
    <row r="4" spans="1:8">
      <c r="B4" s="6">
        <v>3</v>
      </c>
      <c r="C4" s="6">
        <v>52</v>
      </c>
      <c r="D4" s="56">
        <v>44</v>
      </c>
      <c r="E4" s="57" t="s">
        <v>661</v>
      </c>
      <c r="F4" s="50" t="str">
        <f t="shared" ref="F4:F16" si="0">B4&amp;"|"&amp;C4&amp;"|"&amp;D4&amp;"|"&amp;E4</f>
        <v>3|52|44|Ida-Viru County (Ida-Virumaa)</v>
      </c>
      <c r="H4" s="110" t="s">
        <v>3336</v>
      </c>
    </row>
    <row r="5" spans="1:8">
      <c r="B5" s="6">
        <v>4</v>
      </c>
      <c r="C5" s="6">
        <v>52</v>
      </c>
      <c r="D5" s="56">
        <v>51</v>
      </c>
      <c r="E5" s="57" t="s">
        <v>3433</v>
      </c>
      <c r="F5" s="50" t="str">
        <f t="shared" si="0"/>
        <v>4|52|51|Jarva County (Jarvamaa)</v>
      </c>
      <c r="H5" s="110" t="s">
        <v>3440</v>
      </c>
    </row>
    <row r="6" spans="1:8">
      <c r="B6" s="6">
        <v>5</v>
      </c>
      <c r="C6" s="6">
        <v>52</v>
      </c>
      <c r="D6" s="56">
        <v>49</v>
      </c>
      <c r="E6" s="57" t="s">
        <v>3434</v>
      </c>
      <c r="F6" s="50" t="str">
        <f t="shared" si="0"/>
        <v>5|52|49|Joge County (Jogevamaa)</v>
      </c>
      <c r="H6" s="110" t="s">
        <v>3416</v>
      </c>
    </row>
    <row r="7" spans="1:8">
      <c r="B7" s="6">
        <v>6</v>
      </c>
      <c r="C7" s="6">
        <v>52</v>
      </c>
      <c r="D7" s="56">
        <v>57</v>
      </c>
      <c r="E7" s="57" t="s">
        <v>3435</v>
      </c>
      <c r="F7" s="50" t="str">
        <f t="shared" si="0"/>
        <v>6|52|57|Laane County (Laanemaa)</v>
      </c>
      <c r="H7" s="110" t="s">
        <v>3439</v>
      </c>
    </row>
    <row r="8" spans="1:8">
      <c r="B8" s="6">
        <v>7</v>
      </c>
      <c r="C8" s="6">
        <v>52</v>
      </c>
      <c r="D8" s="56">
        <v>59</v>
      </c>
      <c r="E8" s="57" t="s">
        <v>3436</v>
      </c>
      <c r="F8" s="50" t="str">
        <f t="shared" si="0"/>
        <v>7|52|59|Laane-Viru County (Laane-Virumaa)</v>
      </c>
      <c r="H8" s="109" t="s">
        <v>1233</v>
      </c>
    </row>
    <row r="9" spans="1:8">
      <c r="B9" s="6">
        <v>8</v>
      </c>
      <c r="C9" s="6">
        <v>52</v>
      </c>
      <c r="D9" s="56">
        <v>67</v>
      </c>
      <c r="E9" s="57" t="s">
        <v>3437</v>
      </c>
      <c r="F9" s="50" t="str">
        <f t="shared" si="0"/>
        <v>8|52|67|Parrnu County (Parnumaa)</v>
      </c>
    </row>
    <row r="10" spans="1:8">
      <c r="B10" s="6">
        <v>9</v>
      </c>
      <c r="C10" s="6">
        <v>52</v>
      </c>
      <c r="D10" s="56">
        <v>65</v>
      </c>
      <c r="E10" s="57" t="s">
        <v>662</v>
      </c>
      <c r="F10" s="50" t="str">
        <f t="shared" si="0"/>
        <v>9|52|65|Polva County (Polvamaa)</v>
      </c>
    </row>
    <row r="11" spans="1:8">
      <c r="B11" s="6">
        <v>10</v>
      </c>
      <c r="C11" s="6">
        <v>52</v>
      </c>
      <c r="D11" s="56">
        <v>70</v>
      </c>
      <c r="E11" s="57" t="s">
        <v>663</v>
      </c>
      <c r="F11" s="50" t="str">
        <f t="shared" si="0"/>
        <v>10|52|70|Rapla County (Raplamaa)</v>
      </c>
    </row>
    <row r="12" spans="1:8">
      <c r="B12" s="6">
        <v>11</v>
      </c>
      <c r="C12" s="6">
        <v>52</v>
      </c>
      <c r="D12" s="56">
        <v>74</v>
      </c>
      <c r="E12" s="57" t="s">
        <v>664</v>
      </c>
      <c r="F12" s="50" t="str">
        <f t="shared" si="0"/>
        <v>11|52|74|Saare County (Saaremaa)</v>
      </c>
    </row>
    <row r="13" spans="1:8">
      <c r="B13" s="6">
        <v>12</v>
      </c>
      <c r="C13" s="6">
        <v>52</v>
      </c>
      <c r="D13" s="56">
        <v>78</v>
      </c>
      <c r="E13" s="57" t="s">
        <v>665</v>
      </c>
      <c r="F13" s="50" t="str">
        <f t="shared" si="0"/>
        <v>12|52|78|Tartu County (Tartumaa)</v>
      </c>
    </row>
    <row r="14" spans="1:8">
      <c r="B14" s="6">
        <v>13</v>
      </c>
      <c r="C14" s="6">
        <v>52</v>
      </c>
      <c r="D14" s="56">
        <v>82</v>
      </c>
      <c r="E14" s="57" t="s">
        <v>666</v>
      </c>
      <c r="F14" s="50" t="str">
        <f t="shared" si="0"/>
        <v>13|52|82|Valga County (Valgamaa)</v>
      </c>
    </row>
    <row r="15" spans="1:8">
      <c r="B15" s="6">
        <v>14</v>
      </c>
      <c r="C15" s="6">
        <v>52</v>
      </c>
      <c r="D15" s="56">
        <v>84</v>
      </c>
      <c r="E15" s="57" t="s">
        <v>667</v>
      </c>
      <c r="F15" s="50" t="str">
        <f t="shared" si="0"/>
        <v>14|52|84|Viljandi County (Viljandimaa)</v>
      </c>
    </row>
    <row r="16" spans="1:8">
      <c r="B16" s="6">
        <v>15</v>
      </c>
      <c r="C16" s="6">
        <v>52</v>
      </c>
      <c r="D16" s="56">
        <v>86</v>
      </c>
      <c r="E16" s="57" t="s">
        <v>3452</v>
      </c>
      <c r="F16" s="50" t="str">
        <f t="shared" si="0"/>
        <v>15|52|86|Voru County (Vorumaa)</v>
      </c>
    </row>
    <row r="18" spans="6:6">
      <c r="F18" s="26" t="s">
        <v>3429</v>
      </c>
    </row>
    <row r="19" spans="6:6">
      <c r="F19" s="26" t="s">
        <v>658</v>
      </c>
    </row>
  </sheetData>
  <hyperlinks>
    <hyperlink ref="A1" location="'ENUM-LIST'!A1" display="Home" xr:uid="{14EA20EA-4CDD-49AE-B387-98258A743C48}"/>
  </hyperlink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340DB4-68AA-4E30-A4CE-F1DC1AD4DAFD}">
  <dimension ref="A1:K55"/>
  <sheetViews>
    <sheetView zoomScaleNormal="100" workbookViewId="0"/>
  </sheetViews>
  <sheetFormatPr defaultRowHeight="15"/>
  <cols>
    <col min="2" max="2" width="8.7109375" style="6" hidden="1" customWidth="1"/>
    <col min="3" max="3" width="10.140625" style="6" hidden="1" customWidth="1"/>
    <col min="4" max="4" width="5.28515625" style="6" hidden="1" customWidth="1"/>
    <col min="5" max="5" width="39.7109375" style="1" hidden="1" customWidth="1"/>
    <col min="6" max="8" width="9.140625" style="6" hidden="1" customWidth="1"/>
    <col min="9" max="9" width="60.28515625" bestFit="1" customWidth="1"/>
    <col min="11" max="11" width="68.42578125" bestFit="1" customWidth="1"/>
  </cols>
  <sheetData>
    <row r="1" spans="1:11">
      <c r="A1" s="102" t="s">
        <v>3239</v>
      </c>
      <c r="B1" s="39" t="s">
        <v>3459</v>
      </c>
      <c r="C1" s="39" t="s">
        <v>3334</v>
      </c>
      <c r="D1" s="39" t="s">
        <v>405</v>
      </c>
      <c r="E1" s="58" t="s">
        <v>472</v>
      </c>
      <c r="F1" s="39" t="s">
        <v>542</v>
      </c>
      <c r="G1" s="39" t="s">
        <v>3349</v>
      </c>
      <c r="H1" s="39" t="s">
        <v>3357</v>
      </c>
      <c r="I1" s="36" t="str">
        <f>B1&amp;"|"&amp;C1&amp;"|"&amp;D1&amp;"|"&amp;E1&amp;"|"&amp;F1&amp;"|"&amp;G1&amp;"|"&amp;H1</f>
        <v>pas54_id|dxcc_code|code|subdivision|oblast|cqzone_id|ituzone_id</v>
      </c>
      <c r="K1" s="109" t="s">
        <v>3454</v>
      </c>
    </row>
    <row r="2" spans="1:11">
      <c r="B2" s="6">
        <v>1</v>
      </c>
      <c r="C2" s="6">
        <v>54</v>
      </c>
      <c r="D2" s="56" t="s">
        <v>668</v>
      </c>
      <c r="E2" s="57" t="s">
        <v>669</v>
      </c>
      <c r="F2" s="6">
        <v>169</v>
      </c>
      <c r="G2" s="6">
        <v>16</v>
      </c>
      <c r="H2" s="6">
        <v>29</v>
      </c>
      <c r="I2" s="50" t="str">
        <f t="shared" ref="I2:I52" si="0">B2&amp;"|"&amp;C2&amp;"|"&amp;D2&amp;"|"&amp;E2&amp;"|"&amp;F2&amp;"|"&amp;G2&amp;"|"&amp;H2</f>
        <v>1|54|SP|City of St. Petersburg|169|16|29</v>
      </c>
      <c r="K2" s="109" t="s">
        <v>1229</v>
      </c>
    </row>
    <row r="3" spans="1:11">
      <c r="B3" s="6">
        <v>2</v>
      </c>
      <c r="C3" s="6">
        <v>54</v>
      </c>
      <c r="D3" s="56" t="s">
        <v>670</v>
      </c>
      <c r="E3" s="57" t="s">
        <v>671</v>
      </c>
      <c r="F3" s="6">
        <v>136</v>
      </c>
      <c r="G3" s="6">
        <v>16</v>
      </c>
      <c r="H3" s="6">
        <v>29</v>
      </c>
      <c r="I3" s="50" t="str">
        <f t="shared" si="0"/>
        <v>2|54|LO|Leningradskaya oblast|136|16|29</v>
      </c>
      <c r="K3" s="110" t="s">
        <v>3455</v>
      </c>
    </row>
    <row r="4" spans="1:11">
      <c r="B4" s="6">
        <v>3</v>
      </c>
      <c r="C4" s="6">
        <v>54</v>
      </c>
      <c r="D4" s="56" t="s">
        <v>672</v>
      </c>
      <c r="E4" s="57" t="s">
        <v>673</v>
      </c>
      <c r="F4" s="6">
        <v>88</v>
      </c>
      <c r="G4" s="6">
        <v>16</v>
      </c>
      <c r="H4" s="6">
        <v>19</v>
      </c>
      <c r="I4" s="50" t="str">
        <f t="shared" si="0"/>
        <v>3|54|KL|Republic of Karelia|88|16|19</v>
      </c>
      <c r="K4" s="110" t="s">
        <v>3336</v>
      </c>
    </row>
    <row r="5" spans="1:11">
      <c r="B5" s="6">
        <v>4</v>
      </c>
      <c r="C5" s="6">
        <v>54</v>
      </c>
      <c r="D5" s="56" t="s">
        <v>674</v>
      </c>
      <c r="E5" s="57" t="s">
        <v>675</v>
      </c>
      <c r="F5" s="6">
        <v>113</v>
      </c>
      <c r="G5" s="6">
        <v>16</v>
      </c>
      <c r="H5" s="6">
        <v>19</v>
      </c>
      <c r="I5" s="50" t="str">
        <f t="shared" si="0"/>
        <v>4|54|AR|Arkhangelsk (Arkhangelskaya oblast)|113|16|19</v>
      </c>
      <c r="K5" s="110" t="s">
        <v>3181</v>
      </c>
    </row>
    <row r="6" spans="1:11">
      <c r="B6" s="6">
        <v>5</v>
      </c>
      <c r="C6" s="6">
        <v>54</v>
      </c>
      <c r="D6" s="56" t="s">
        <v>676</v>
      </c>
      <c r="E6" s="57" t="s">
        <v>677</v>
      </c>
      <c r="F6" s="6">
        <v>114</v>
      </c>
      <c r="G6" s="6">
        <v>16</v>
      </c>
      <c r="H6" s="6">
        <v>20</v>
      </c>
      <c r="I6" s="50" t="str">
        <f t="shared" si="0"/>
        <v>5|54|NO|Nenetsky Autonomous Okrug|114|16|20</v>
      </c>
      <c r="K6" s="110" t="s">
        <v>3416</v>
      </c>
    </row>
    <row r="7" spans="1:11">
      <c r="B7" s="6">
        <v>6</v>
      </c>
      <c r="C7" s="6">
        <v>54</v>
      </c>
      <c r="D7" s="56" t="s">
        <v>678</v>
      </c>
      <c r="E7" s="57" t="s">
        <v>679</v>
      </c>
      <c r="F7" s="6">
        <v>120</v>
      </c>
      <c r="G7" s="6">
        <v>16</v>
      </c>
      <c r="H7" s="6">
        <v>29</v>
      </c>
      <c r="I7" s="50" t="str">
        <f t="shared" si="0"/>
        <v>6|54|VO|Vologda (Vologodskaya oblast)|120|16|29</v>
      </c>
      <c r="K7" s="110" t="s">
        <v>3182</v>
      </c>
    </row>
    <row r="8" spans="1:11">
      <c r="B8" s="6">
        <v>7</v>
      </c>
      <c r="C8" s="6">
        <v>54</v>
      </c>
      <c r="D8" s="56" t="s">
        <v>680</v>
      </c>
      <c r="E8" s="57" t="s">
        <v>681</v>
      </c>
      <c r="F8" s="6">
        <v>144</v>
      </c>
      <c r="G8" s="6">
        <v>16</v>
      </c>
      <c r="H8" s="6">
        <v>29</v>
      </c>
      <c r="I8" s="50" t="str">
        <f t="shared" si="0"/>
        <v>7|54|NV|Novgorodskaya oblast|144|16|29</v>
      </c>
      <c r="K8" s="110" t="s">
        <v>3456</v>
      </c>
    </row>
    <row r="9" spans="1:11">
      <c r="B9" s="6">
        <v>8</v>
      </c>
      <c r="C9" s="6">
        <v>54</v>
      </c>
      <c r="D9" s="56" t="s">
        <v>682</v>
      </c>
      <c r="E9" s="57" t="s">
        <v>683</v>
      </c>
      <c r="F9" s="6">
        <v>149</v>
      </c>
      <c r="G9" s="6">
        <v>16</v>
      </c>
      <c r="H9" s="6">
        <v>29</v>
      </c>
      <c r="I9" s="50" t="str">
        <f t="shared" si="0"/>
        <v>8|54|PS|Pskov (Pskovskaya oblast)|149|16|29</v>
      </c>
      <c r="K9" s="110" t="s">
        <v>3457</v>
      </c>
    </row>
    <row r="10" spans="1:11">
      <c r="B10" s="6">
        <v>9</v>
      </c>
      <c r="C10" s="6">
        <v>54</v>
      </c>
      <c r="D10" s="56" t="s">
        <v>684</v>
      </c>
      <c r="E10" s="57" t="s">
        <v>685</v>
      </c>
      <c r="F10" s="6">
        <v>143</v>
      </c>
      <c r="G10" s="6">
        <v>16</v>
      </c>
      <c r="H10" s="6">
        <v>19</v>
      </c>
      <c r="I10" s="50" t="str">
        <f t="shared" si="0"/>
        <v>9|54|MU|Murmansk (Murmanskaya oblast)|143|16|19</v>
      </c>
      <c r="K10" s="110" t="s">
        <v>3458</v>
      </c>
    </row>
    <row r="11" spans="1:11">
      <c r="B11" s="6">
        <v>10</v>
      </c>
      <c r="C11" s="6">
        <v>54</v>
      </c>
      <c r="D11" s="56" t="s">
        <v>567</v>
      </c>
      <c r="E11" s="57" t="s">
        <v>686</v>
      </c>
      <c r="F11" s="6">
        <v>170</v>
      </c>
      <c r="G11" s="6">
        <v>16</v>
      </c>
      <c r="H11" s="6">
        <v>29</v>
      </c>
      <c r="I11" s="50" t="str">
        <f t="shared" si="0"/>
        <v>10|54|MA|City of Moscow|170|16|29</v>
      </c>
      <c r="K11" s="109" t="s">
        <v>1233</v>
      </c>
    </row>
    <row r="12" spans="1:11">
      <c r="B12" s="6">
        <v>11</v>
      </c>
      <c r="C12" s="6">
        <v>54</v>
      </c>
      <c r="D12" s="56" t="s">
        <v>687</v>
      </c>
      <c r="E12" s="57" t="s">
        <v>688</v>
      </c>
      <c r="F12" s="6">
        <v>142</v>
      </c>
      <c r="G12" s="6">
        <v>16</v>
      </c>
      <c r="H12" s="6">
        <v>29</v>
      </c>
      <c r="I12" s="50" t="str">
        <f t="shared" si="0"/>
        <v>11|54|MO|Moscowskaya oblast|142|16|29</v>
      </c>
    </row>
    <row r="13" spans="1:11">
      <c r="B13" s="6">
        <v>12</v>
      </c>
      <c r="C13" s="6">
        <v>54</v>
      </c>
      <c r="D13" s="56" t="s">
        <v>689</v>
      </c>
      <c r="E13" s="57" t="s">
        <v>690</v>
      </c>
      <c r="F13" s="6">
        <v>147</v>
      </c>
      <c r="G13" s="6">
        <v>16</v>
      </c>
      <c r="H13" s="6">
        <v>29</v>
      </c>
      <c r="I13" s="50" t="str">
        <f t="shared" si="0"/>
        <v>12|54|OR|Oryel (Orlovskaya oblast)|147|16|29</v>
      </c>
    </row>
    <row r="14" spans="1:11">
      <c r="B14" s="6">
        <v>13</v>
      </c>
      <c r="C14" s="6">
        <v>54</v>
      </c>
      <c r="D14" s="56" t="s">
        <v>691</v>
      </c>
      <c r="E14" s="57" t="s">
        <v>692</v>
      </c>
      <c r="F14" s="6">
        <v>137</v>
      </c>
      <c r="G14" s="6">
        <v>16</v>
      </c>
      <c r="H14" s="6">
        <v>29</v>
      </c>
      <c r="I14" s="50" t="str">
        <f t="shared" si="0"/>
        <v>13|54|LP|Lipetsk (Lipetskaya oblast)|137|16|29</v>
      </c>
    </row>
    <row r="15" spans="1:11">
      <c r="B15" s="6">
        <v>14</v>
      </c>
      <c r="C15" s="6">
        <v>54</v>
      </c>
      <c r="D15" s="56" t="s">
        <v>693</v>
      </c>
      <c r="E15" s="57" t="s">
        <v>694</v>
      </c>
      <c r="F15" s="6">
        <v>126</v>
      </c>
      <c r="G15" s="6">
        <v>16</v>
      </c>
      <c r="H15" s="6">
        <v>29</v>
      </c>
      <c r="I15" s="50" t="str">
        <f t="shared" si="0"/>
        <v>14|54|TV|Tver' (Tverskaya oblast)|126|16|29</v>
      </c>
    </row>
    <row r="16" spans="1:11">
      <c r="B16" s="6">
        <v>15</v>
      </c>
      <c r="C16" s="6">
        <v>54</v>
      </c>
      <c r="D16" s="56" t="s">
        <v>695</v>
      </c>
      <c r="E16" s="57" t="s">
        <v>696</v>
      </c>
      <c r="F16" s="6">
        <v>155</v>
      </c>
      <c r="G16" s="6">
        <v>16</v>
      </c>
      <c r="H16" s="6">
        <v>29</v>
      </c>
      <c r="I16" s="50" t="str">
        <f t="shared" si="0"/>
        <v>15|54|SM|Smolensk (Smolenskaya oblast)|155|16|29</v>
      </c>
    </row>
    <row r="17" spans="2:9">
      <c r="B17" s="6">
        <v>16</v>
      </c>
      <c r="C17" s="6">
        <v>54</v>
      </c>
      <c r="D17" s="6" t="s">
        <v>697</v>
      </c>
      <c r="E17" s="1" t="s">
        <v>698</v>
      </c>
      <c r="F17" s="6">
        <v>168</v>
      </c>
      <c r="G17" s="6">
        <v>16</v>
      </c>
      <c r="H17" s="6">
        <v>29</v>
      </c>
      <c r="I17" s="50" t="str">
        <f t="shared" si="0"/>
        <v>16|54|YR|Yaroslavl (Yaroslavskaya oblast)|168|16|29</v>
      </c>
    </row>
    <row r="18" spans="2:9">
      <c r="B18" s="6">
        <v>17</v>
      </c>
      <c r="C18" s="6">
        <v>54</v>
      </c>
      <c r="D18" s="6" t="s">
        <v>699</v>
      </c>
      <c r="E18" s="1" t="s">
        <v>700</v>
      </c>
      <c r="F18" s="6">
        <v>132</v>
      </c>
      <c r="G18" s="6">
        <v>16</v>
      </c>
      <c r="H18" s="6">
        <v>29</v>
      </c>
      <c r="I18" s="50" t="str">
        <f t="shared" si="0"/>
        <v>17|54|KS|Kostroma (Kostromskaya oblast)|132|16|29</v>
      </c>
    </row>
    <row r="19" spans="2:9">
      <c r="B19" s="6">
        <v>18</v>
      </c>
      <c r="C19" s="6">
        <v>54</v>
      </c>
      <c r="D19" s="6" t="s">
        <v>701</v>
      </c>
      <c r="E19" s="1" t="s">
        <v>702</v>
      </c>
      <c r="F19" s="6">
        <v>160</v>
      </c>
      <c r="G19" s="6">
        <v>16</v>
      </c>
      <c r="H19" s="6">
        <v>29</v>
      </c>
      <c r="I19" s="50" t="str">
        <f t="shared" si="0"/>
        <v>18|54|TL|Tula (Tul'skaya oblast)|160|16|29</v>
      </c>
    </row>
    <row r="20" spans="2:9">
      <c r="B20" s="6">
        <v>19</v>
      </c>
      <c r="C20" s="6">
        <v>54</v>
      </c>
      <c r="D20" s="6" t="s">
        <v>703</v>
      </c>
      <c r="E20" s="1" t="s">
        <v>704</v>
      </c>
      <c r="F20" s="6">
        <v>121</v>
      </c>
      <c r="G20" s="6">
        <v>16</v>
      </c>
      <c r="H20" s="6">
        <v>29</v>
      </c>
      <c r="I20" s="50" t="str">
        <f t="shared" si="0"/>
        <v>19|54|VR|Voronezh (Voronezhskaya oblast)|121|16|29</v>
      </c>
    </row>
    <row r="21" spans="2:9">
      <c r="B21" s="6">
        <v>20</v>
      </c>
      <c r="C21" s="6">
        <v>54</v>
      </c>
      <c r="D21" s="6" t="s">
        <v>705</v>
      </c>
      <c r="E21" s="1" t="s">
        <v>706</v>
      </c>
      <c r="F21" s="6">
        <v>157</v>
      </c>
      <c r="G21" s="6">
        <v>16</v>
      </c>
      <c r="H21" s="6">
        <v>29</v>
      </c>
      <c r="I21" s="50" t="str">
        <f t="shared" si="0"/>
        <v>20|54|TB|Tambov (Tambovskaya oblast)|157|16|29</v>
      </c>
    </row>
    <row r="22" spans="2:9">
      <c r="B22" s="6">
        <v>21</v>
      </c>
      <c r="C22" s="6">
        <v>54</v>
      </c>
      <c r="D22" s="6" t="s">
        <v>707</v>
      </c>
      <c r="E22" s="1" t="s">
        <v>708</v>
      </c>
      <c r="F22" s="6">
        <v>151</v>
      </c>
      <c r="G22" s="6">
        <v>16</v>
      </c>
      <c r="H22" s="6">
        <v>29</v>
      </c>
      <c r="I22" s="50" t="str">
        <f t="shared" si="0"/>
        <v>21|54|RA|Ryazan' (Ryazanskaya oblast)|151|16|29</v>
      </c>
    </row>
    <row r="23" spans="2:9">
      <c r="B23" s="6">
        <v>22</v>
      </c>
      <c r="C23" s="6">
        <v>54</v>
      </c>
      <c r="D23" s="6" t="s">
        <v>709</v>
      </c>
      <c r="E23" s="1" t="s">
        <v>710</v>
      </c>
      <c r="F23" s="6">
        <v>122</v>
      </c>
      <c r="G23" s="6">
        <v>16</v>
      </c>
      <c r="H23" s="6">
        <v>29</v>
      </c>
      <c r="I23" s="50" t="str">
        <f t="shared" si="0"/>
        <v>22|54|NN|Nizhni Novgorod (Nizhegorodskaya oblast)|122|16|29</v>
      </c>
    </row>
    <row r="24" spans="2:9">
      <c r="B24" s="6">
        <v>23</v>
      </c>
      <c r="C24" s="6">
        <v>54</v>
      </c>
      <c r="D24" s="6" t="s">
        <v>711</v>
      </c>
      <c r="E24" s="1" t="s">
        <v>712</v>
      </c>
      <c r="F24" s="6">
        <v>123</v>
      </c>
      <c r="G24" s="6">
        <v>16</v>
      </c>
      <c r="H24" s="6">
        <v>29</v>
      </c>
      <c r="I24" s="50" t="str">
        <f t="shared" si="0"/>
        <v>23|54|IV|Ivanovo (Ivanovskaya oblast)|123|16|29</v>
      </c>
    </row>
    <row r="25" spans="2:9">
      <c r="B25" s="6">
        <v>24</v>
      </c>
      <c r="C25" s="6">
        <v>54</v>
      </c>
      <c r="D25" s="6" t="s">
        <v>713</v>
      </c>
      <c r="E25" s="1" t="s">
        <v>714</v>
      </c>
      <c r="F25" s="6">
        <v>119</v>
      </c>
      <c r="G25" s="6">
        <v>16</v>
      </c>
      <c r="H25" s="6">
        <v>29</v>
      </c>
      <c r="I25" s="50" t="str">
        <f t="shared" si="0"/>
        <v>24|54|VL|Vladimir (Vladimirskaya oblast)|119|16|29</v>
      </c>
    </row>
    <row r="26" spans="2:9">
      <c r="B26" s="6">
        <v>25</v>
      </c>
      <c r="C26" s="6">
        <v>54</v>
      </c>
      <c r="D26" s="6" t="s">
        <v>715</v>
      </c>
      <c r="E26" s="1" t="s">
        <v>716</v>
      </c>
      <c r="F26" s="6">
        <v>135</v>
      </c>
      <c r="G26" s="6">
        <v>16</v>
      </c>
      <c r="H26" s="6">
        <v>29</v>
      </c>
      <c r="I26" s="50" t="str">
        <f t="shared" si="0"/>
        <v>25|54|KU|Kursk (Kurskaya oblast)|135|16|29</v>
      </c>
    </row>
    <row r="27" spans="2:9">
      <c r="B27" s="6">
        <v>26</v>
      </c>
      <c r="C27" s="6">
        <v>54</v>
      </c>
      <c r="D27" s="6" t="s">
        <v>717</v>
      </c>
      <c r="E27" s="1" t="s">
        <v>718</v>
      </c>
      <c r="F27" s="6">
        <v>127</v>
      </c>
      <c r="G27" s="6">
        <v>16</v>
      </c>
      <c r="H27" s="6">
        <v>29</v>
      </c>
      <c r="I27" s="50" t="str">
        <f t="shared" si="0"/>
        <v>26|54|KG|Kaluga (Kaluzhskaya oblast)|127|16|29</v>
      </c>
    </row>
    <row r="28" spans="2:9">
      <c r="B28" s="6">
        <v>27</v>
      </c>
      <c r="C28" s="6">
        <v>54</v>
      </c>
      <c r="D28" s="6" t="s">
        <v>561</v>
      </c>
      <c r="E28" s="1" t="s">
        <v>719</v>
      </c>
      <c r="F28" s="6">
        <v>118</v>
      </c>
      <c r="G28" s="6">
        <v>16</v>
      </c>
      <c r="H28" s="6">
        <v>29</v>
      </c>
      <c r="I28" s="50" t="str">
        <f t="shared" si="0"/>
        <v>27|54|BR|Bryansk (Bryanskaya oblast)|118|16|29</v>
      </c>
    </row>
    <row r="29" spans="2:9">
      <c r="B29" s="6">
        <v>28</v>
      </c>
      <c r="C29" s="6">
        <v>54</v>
      </c>
      <c r="D29" s="6" t="s">
        <v>720</v>
      </c>
      <c r="E29" s="1" t="s">
        <v>721</v>
      </c>
      <c r="F29" s="6">
        <v>117</v>
      </c>
      <c r="G29" s="6">
        <v>16</v>
      </c>
      <c r="H29" s="6">
        <v>29</v>
      </c>
      <c r="I29" s="50" t="str">
        <f t="shared" si="0"/>
        <v>28|54|BO|Belgorod (Belgorodskaya oblast)|117|16|29</v>
      </c>
    </row>
    <row r="30" spans="2:9">
      <c r="B30" s="6">
        <v>29</v>
      </c>
      <c r="C30" s="6">
        <v>54</v>
      </c>
      <c r="D30" s="6" t="s">
        <v>722</v>
      </c>
      <c r="E30" s="1" t="s">
        <v>723</v>
      </c>
      <c r="F30" s="6">
        <v>156</v>
      </c>
      <c r="G30" s="6">
        <v>16</v>
      </c>
      <c r="H30" s="6">
        <v>29</v>
      </c>
      <c r="I30" s="50" t="str">
        <f t="shared" si="0"/>
        <v>29|54|VG|Volgograd (Volgogradskaya oblast)|156|16|29</v>
      </c>
    </row>
    <row r="31" spans="2:9">
      <c r="B31" s="6">
        <v>30</v>
      </c>
      <c r="C31" s="6">
        <v>54</v>
      </c>
      <c r="D31" s="6" t="s">
        <v>724</v>
      </c>
      <c r="E31" s="1" t="s">
        <v>725</v>
      </c>
      <c r="F31" s="6">
        <v>152</v>
      </c>
      <c r="G31" s="6">
        <v>16</v>
      </c>
      <c r="H31" s="6">
        <v>29</v>
      </c>
      <c r="I31" s="50" t="str">
        <f t="shared" si="0"/>
        <v>30|54|SA|Saratov (Saratovskaya oblast)|152|16|29</v>
      </c>
    </row>
    <row r="32" spans="2:9">
      <c r="B32" s="6">
        <v>31</v>
      </c>
      <c r="C32" s="6">
        <v>54</v>
      </c>
      <c r="D32" s="6" t="s">
        <v>726</v>
      </c>
      <c r="E32" s="1" t="s">
        <v>727</v>
      </c>
      <c r="F32" s="6">
        <v>148</v>
      </c>
      <c r="G32" s="6">
        <v>16</v>
      </c>
      <c r="H32" s="6">
        <v>29</v>
      </c>
      <c r="I32" s="50" t="str">
        <f t="shared" si="0"/>
        <v>31|54|PE|Penza (Penzenskaya oblast)|148|16|29</v>
      </c>
    </row>
    <row r="33" spans="2:9">
      <c r="B33" s="6">
        <v>32</v>
      </c>
      <c r="C33" s="6">
        <v>54</v>
      </c>
      <c r="D33" s="6" t="s">
        <v>728</v>
      </c>
      <c r="E33" s="1" t="s">
        <v>729</v>
      </c>
      <c r="F33" s="6">
        <v>133</v>
      </c>
      <c r="G33" s="6">
        <v>16</v>
      </c>
      <c r="H33" s="6">
        <v>30</v>
      </c>
      <c r="I33" s="50" t="str">
        <f t="shared" si="0"/>
        <v>32|54|SR|Samara (Samarskaya oblast)|133|16|30</v>
      </c>
    </row>
    <row r="34" spans="2:9">
      <c r="B34" s="6">
        <v>33</v>
      </c>
      <c r="C34" s="6">
        <v>54</v>
      </c>
      <c r="D34" s="6" t="s">
        <v>730</v>
      </c>
      <c r="E34" s="1" t="s">
        <v>731</v>
      </c>
      <c r="F34" s="6">
        <v>164</v>
      </c>
      <c r="G34" s="6">
        <v>16</v>
      </c>
      <c r="H34" s="6">
        <v>29</v>
      </c>
      <c r="I34" s="50" t="str">
        <f t="shared" si="0"/>
        <v>33|54|UL|Ulyanovsk (Ulyanovskaya oblast)|164|16|29</v>
      </c>
    </row>
    <row r="35" spans="2:9">
      <c r="B35" s="6">
        <v>34</v>
      </c>
      <c r="C35" s="6">
        <v>54</v>
      </c>
      <c r="D35" s="6" t="s">
        <v>732</v>
      </c>
      <c r="E35" s="1" t="s">
        <v>733</v>
      </c>
      <c r="F35" s="6">
        <v>131</v>
      </c>
      <c r="G35" s="6">
        <v>16</v>
      </c>
      <c r="H35" s="6">
        <v>30</v>
      </c>
      <c r="I35" s="50" t="str">
        <f t="shared" si="0"/>
        <v>34|54|KI|Kirov (Kirovskaya oblast)|131|16|30</v>
      </c>
    </row>
    <row r="36" spans="2:9">
      <c r="B36" s="6">
        <v>35</v>
      </c>
      <c r="C36" s="6">
        <v>54</v>
      </c>
      <c r="D36" s="6" t="s">
        <v>734</v>
      </c>
      <c r="E36" s="1" t="s">
        <v>735</v>
      </c>
      <c r="F36" s="6">
        <v>94</v>
      </c>
      <c r="G36" s="6">
        <v>16</v>
      </c>
      <c r="H36" s="6">
        <v>30</v>
      </c>
      <c r="I36" s="50" t="str">
        <f t="shared" si="0"/>
        <v>35|54|TA|Republic of Tataria|94|16|30</v>
      </c>
    </row>
    <row r="37" spans="2:9">
      <c r="B37" s="6">
        <v>36</v>
      </c>
      <c r="C37" s="6">
        <v>54</v>
      </c>
      <c r="D37" s="6" t="s">
        <v>736</v>
      </c>
      <c r="E37" s="1" t="s">
        <v>737</v>
      </c>
      <c r="F37" s="6">
        <v>91</v>
      </c>
      <c r="G37" s="6">
        <v>16</v>
      </c>
      <c r="H37" s="6">
        <v>29</v>
      </c>
      <c r="I37" s="50" t="str">
        <f t="shared" si="0"/>
        <v>36|54|MR|Republic of Marij-El|91|16|29</v>
      </c>
    </row>
    <row r="38" spans="2:9">
      <c r="B38" s="6">
        <v>37</v>
      </c>
      <c r="C38" s="6">
        <v>54</v>
      </c>
      <c r="D38" s="6" t="s">
        <v>738</v>
      </c>
      <c r="E38" s="1" t="s">
        <v>739</v>
      </c>
      <c r="F38" s="6">
        <v>92</v>
      </c>
      <c r="G38" s="6">
        <v>16</v>
      </c>
      <c r="H38" s="6">
        <v>29</v>
      </c>
      <c r="I38" s="50" t="str">
        <f t="shared" si="0"/>
        <v>37|54|MD|Republic of Mordovia|92|16|29</v>
      </c>
    </row>
    <row r="39" spans="2:9">
      <c r="B39" s="6">
        <v>38</v>
      </c>
      <c r="C39" s="6">
        <v>54</v>
      </c>
      <c r="D39" s="6" t="s">
        <v>740</v>
      </c>
      <c r="E39" s="1" t="s">
        <v>741</v>
      </c>
      <c r="F39" s="6">
        <v>95</v>
      </c>
      <c r="G39" s="6">
        <v>16</v>
      </c>
      <c r="H39" s="6">
        <v>30</v>
      </c>
      <c r="I39" s="50" t="str">
        <f t="shared" si="0"/>
        <v>38|54|UD|Republic of Udmurtia|95|16|30</v>
      </c>
    </row>
    <row r="40" spans="2:9">
      <c r="B40" s="6">
        <v>39</v>
      </c>
      <c r="C40" s="6">
        <v>54</v>
      </c>
      <c r="D40" s="6" t="s">
        <v>742</v>
      </c>
      <c r="E40" s="1" t="s">
        <v>743</v>
      </c>
      <c r="F40" s="6">
        <v>97</v>
      </c>
      <c r="G40" s="6">
        <v>16</v>
      </c>
      <c r="H40" s="6">
        <v>29</v>
      </c>
      <c r="I40" s="50" t="str">
        <f t="shared" si="0"/>
        <v>39|54|CU|Republic of Chuvashia|97|16|29</v>
      </c>
    </row>
    <row r="41" spans="2:9">
      <c r="B41" s="6">
        <v>40</v>
      </c>
      <c r="C41" s="6">
        <v>54</v>
      </c>
      <c r="D41" s="6" t="s">
        <v>744</v>
      </c>
      <c r="E41" s="1" t="s">
        <v>745</v>
      </c>
      <c r="F41" s="6">
        <v>101</v>
      </c>
      <c r="G41" s="6">
        <v>16</v>
      </c>
      <c r="H41" s="6">
        <v>29</v>
      </c>
      <c r="I41" s="50" t="str">
        <f t="shared" si="0"/>
        <v>40|54|KR|Krasnodar (Krasnodarsky Kraj)|101|16|29</v>
      </c>
    </row>
    <row r="42" spans="2:9">
      <c r="B42" s="6">
        <v>41</v>
      </c>
      <c r="C42" s="6">
        <v>54</v>
      </c>
      <c r="D42" s="6" t="s">
        <v>746</v>
      </c>
      <c r="E42" s="1" t="s">
        <v>747</v>
      </c>
      <c r="F42" s="6">
        <v>109</v>
      </c>
      <c r="G42" s="6">
        <v>16</v>
      </c>
      <c r="H42" s="6">
        <v>29</v>
      </c>
      <c r="I42" s="50" t="str">
        <f t="shared" si="0"/>
        <v>41|54|KC|Republic of Karachaevo-Cherkessia|109|16|29</v>
      </c>
    </row>
    <row r="43" spans="2:9">
      <c r="B43" s="6">
        <v>42</v>
      </c>
      <c r="C43" s="6">
        <v>54</v>
      </c>
      <c r="D43" s="6" t="s">
        <v>748</v>
      </c>
      <c r="E43" s="1" t="s">
        <v>749</v>
      </c>
      <c r="F43" s="6">
        <v>108</v>
      </c>
      <c r="G43" s="6">
        <v>16</v>
      </c>
      <c r="H43" s="6">
        <v>29</v>
      </c>
      <c r="I43" s="50" t="str">
        <f t="shared" si="0"/>
        <v>42|54|ST|Stavropol' (Stavropolsky Kraj)|108|16|29</v>
      </c>
    </row>
    <row r="44" spans="2:9">
      <c r="B44" s="6">
        <v>43</v>
      </c>
      <c r="C44" s="6">
        <v>54</v>
      </c>
      <c r="D44" s="6" t="s">
        <v>750</v>
      </c>
      <c r="E44" s="1" t="s">
        <v>751</v>
      </c>
      <c r="F44" s="6">
        <v>89</v>
      </c>
      <c r="G44" s="6">
        <v>16</v>
      </c>
      <c r="H44" s="6">
        <v>29</v>
      </c>
      <c r="I44" s="50" t="str">
        <f t="shared" si="0"/>
        <v>43|54|KM|Republic of Kalmykia|89|16|29</v>
      </c>
    </row>
    <row r="45" spans="2:9">
      <c r="B45" s="6">
        <v>44</v>
      </c>
      <c r="C45" s="6">
        <v>54</v>
      </c>
      <c r="D45" s="6" t="s">
        <v>752</v>
      </c>
      <c r="E45" s="1" t="s">
        <v>753</v>
      </c>
      <c r="F45" s="6">
        <v>93</v>
      </c>
      <c r="G45" s="6">
        <v>16</v>
      </c>
      <c r="H45" s="6">
        <v>29</v>
      </c>
      <c r="I45" s="50" t="str">
        <f t="shared" si="0"/>
        <v>44|54|SO|Republic of Northern Ossetia|93|16|29</v>
      </c>
    </row>
    <row r="46" spans="2:9">
      <c r="B46" s="6">
        <v>45</v>
      </c>
      <c r="C46" s="6">
        <v>54</v>
      </c>
      <c r="D46" s="6" t="s">
        <v>754</v>
      </c>
      <c r="E46" s="1" t="s">
        <v>755</v>
      </c>
      <c r="F46" s="6">
        <v>150</v>
      </c>
      <c r="G46" s="6">
        <v>16</v>
      </c>
      <c r="H46" s="6">
        <v>29</v>
      </c>
      <c r="I46" s="50" t="str">
        <f t="shared" si="0"/>
        <v>45|54|RO|Rostov-on-Don (Rostovskaya oblast)|150|16|29</v>
      </c>
    </row>
    <row r="47" spans="2:9">
      <c r="B47" s="6">
        <v>46</v>
      </c>
      <c r="C47" s="6">
        <v>54</v>
      </c>
      <c r="D47" s="6" t="s">
        <v>756</v>
      </c>
      <c r="E47" s="1" t="s">
        <v>757</v>
      </c>
      <c r="F47" s="6">
        <v>96</v>
      </c>
      <c r="G47" s="6">
        <v>16</v>
      </c>
      <c r="H47" s="6">
        <v>29</v>
      </c>
      <c r="I47" s="50" t="str">
        <f t="shared" si="0"/>
        <v>46|54|CN|Republic Chechnya|96|16|29</v>
      </c>
    </row>
    <row r="48" spans="2:9">
      <c r="B48" s="6">
        <v>47</v>
      </c>
      <c r="C48" s="6">
        <v>54</v>
      </c>
      <c r="D48" s="6" t="s">
        <v>758</v>
      </c>
      <c r="E48" s="1" t="s">
        <v>759</v>
      </c>
      <c r="F48" s="6">
        <v>96</v>
      </c>
      <c r="G48" s="6">
        <v>16</v>
      </c>
      <c r="H48" s="6">
        <v>29</v>
      </c>
      <c r="I48" s="50" t="str">
        <f t="shared" si="0"/>
        <v>47|54|IN|Republic of Ingushetia|96|16|29</v>
      </c>
    </row>
    <row r="49" spans="2:9">
      <c r="B49" s="6">
        <v>48</v>
      </c>
      <c r="C49" s="6">
        <v>54</v>
      </c>
      <c r="D49" s="6" t="s">
        <v>760</v>
      </c>
      <c r="E49" s="1" t="s">
        <v>761</v>
      </c>
      <c r="F49" s="6">
        <v>115</v>
      </c>
      <c r="G49" s="6">
        <v>16</v>
      </c>
      <c r="H49" s="6">
        <v>29</v>
      </c>
      <c r="I49" s="50" t="str">
        <f t="shared" si="0"/>
        <v>48|54|AO|Astrakhan' (Astrakhanskaya oblast)|115|16|29</v>
      </c>
    </row>
    <row r="50" spans="2:9">
      <c r="B50" s="6">
        <v>49</v>
      </c>
      <c r="C50" s="6">
        <v>54</v>
      </c>
      <c r="D50" s="6" t="s">
        <v>762</v>
      </c>
      <c r="E50" s="1" t="s">
        <v>763</v>
      </c>
      <c r="F50" s="6">
        <v>86</v>
      </c>
      <c r="G50" s="6">
        <v>16</v>
      </c>
      <c r="H50" s="6">
        <v>29</v>
      </c>
      <c r="I50" s="50" t="str">
        <f t="shared" si="0"/>
        <v>49|54|DA|Republic of Daghestan|86|16|29</v>
      </c>
    </row>
    <row r="51" spans="2:9">
      <c r="B51" s="6">
        <v>50</v>
      </c>
      <c r="C51" s="6">
        <v>54</v>
      </c>
      <c r="D51" s="6" t="s">
        <v>764</v>
      </c>
      <c r="E51" s="1" t="s">
        <v>765</v>
      </c>
      <c r="F51" s="6">
        <v>87</v>
      </c>
      <c r="G51" s="6">
        <v>16</v>
      </c>
      <c r="H51" s="6">
        <v>29</v>
      </c>
      <c r="I51" s="50" t="str">
        <f t="shared" si="0"/>
        <v>50|54|KB|Republic of Kabardino-Balkaria|87|16|29</v>
      </c>
    </row>
    <row r="52" spans="2:9">
      <c r="B52" s="6">
        <v>51</v>
      </c>
      <c r="C52" s="6">
        <v>54</v>
      </c>
      <c r="D52" s="6" t="s">
        <v>766</v>
      </c>
      <c r="E52" s="1" t="s">
        <v>767</v>
      </c>
      <c r="F52" s="6">
        <v>102</v>
      </c>
      <c r="G52" s="6">
        <v>16</v>
      </c>
      <c r="H52" s="6">
        <v>29</v>
      </c>
      <c r="I52" s="50" t="str">
        <f t="shared" si="0"/>
        <v>51|54|AD|Republic of Adygeya|102|16|29</v>
      </c>
    </row>
    <row r="54" spans="2:9">
      <c r="I54" s="26" t="s">
        <v>3453</v>
      </c>
    </row>
    <row r="55" spans="2:9">
      <c r="I55" s="26" t="s">
        <v>768</v>
      </c>
    </row>
  </sheetData>
  <hyperlinks>
    <hyperlink ref="A1" location="'ENUM-LIST'!A1" display="Home" xr:uid="{C31DB576-4395-45CB-92EB-2FE24CF50498}"/>
  </hyperlink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9DD10-E616-4347-A6AE-EF935EC8F01E}">
  <dimension ref="A1:I9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7.140625" hidden="1" customWidth="1"/>
    <col min="5" max="5" width="34.28515625" hidden="1" customWidth="1"/>
    <col min="6" max="6" width="11.85546875" hidden="1" customWidth="1"/>
    <col min="7" max="7" width="48.42578125" bestFit="1" customWidth="1"/>
    <col min="9" max="9" width="53" bestFit="1" customWidth="1"/>
  </cols>
  <sheetData>
    <row r="1" spans="1:9">
      <c r="A1" s="102" t="s">
        <v>3239</v>
      </c>
      <c r="B1" s="21" t="s">
        <v>3464</v>
      </c>
      <c r="C1" s="21" t="s">
        <v>3334</v>
      </c>
      <c r="D1" s="21" t="s">
        <v>405</v>
      </c>
      <c r="E1" s="21" t="s">
        <v>472</v>
      </c>
      <c r="F1" s="21" t="s">
        <v>770</v>
      </c>
      <c r="G1" s="36" t="str">
        <f>B1&amp;"|"&amp;C1&amp;"|"&amp;D1&amp;"|"&amp;E1&amp;"|"&amp;F1</f>
        <v>pas61_id|dxcc_code|code|subdivision|import_only</v>
      </c>
      <c r="I1" s="109" t="s">
        <v>3461</v>
      </c>
    </row>
    <row r="2" spans="1:9">
      <c r="B2" s="6">
        <v>1</v>
      </c>
      <c r="C2" s="6">
        <v>61</v>
      </c>
      <c r="D2" t="s">
        <v>771</v>
      </c>
      <c r="E2" t="s">
        <v>675</v>
      </c>
      <c r="F2" s="6">
        <v>0</v>
      </c>
      <c r="G2" s="50" t="str">
        <f t="shared" ref="G2:G3" si="0">B2&amp;"|"&amp;C2&amp;"|"&amp;D2&amp;"|"&amp;E2&amp;"|"&amp;F2</f>
        <v>1|61|R|Arkhangelsk (Arkhangelskaya oblast)|0</v>
      </c>
      <c r="I2" s="109" t="s">
        <v>1229</v>
      </c>
    </row>
    <row r="3" spans="1:9">
      <c r="B3" s="6">
        <v>2</v>
      </c>
      <c r="C3" s="6">
        <v>61</v>
      </c>
      <c r="D3" t="s">
        <v>772</v>
      </c>
      <c r="E3" t="s">
        <v>769</v>
      </c>
      <c r="F3" s="6">
        <v>1</v>
      </c>
      <c r="G3" s="50" t="str">
        <f t="shared" si="0"/>
        <v>2|61|FJL|Franz Josef Land|1</v>
      </c>
      <c r="I3" s="110" t="s">
        <v>3462</v>
      </c>
    </row>
    <row r="4" spans="1:9">
      <c r="I4" s="110" t="s">
        <v>3336</v>
      </c>
    </row>
    <row r="5" spans="1:9">
      <c r="G5" s="26" t="s">
        <v>3465</v>
      </c>
      <c r="I5" s="110" t="s">
        <v>3183</v>
      </c>
    </row>
    <row r="6" spans="1:9">
      <c r="G6" s="26" t="s">
        <v>769</v>
      </c>
      <c r="I6" s="110" t="s">
        <v>3416</v>
      </c>
    </row>
    <row r="7" spans="1:9">
      <c r="I7" s="110" t="s">
        <v>1803</v>
      </c>
    </row>
    <row r="8" spans="1:9">
      <c r="I8" s="110" t="s">
        <v>3463</v>
      </c>
    </row>
    <row r="9" spans="1:9">
      <c r="I9" s="109" t="s">
        <v>1233</v>
      </c>
    </row>
  </sheetData>
  <hyperlinks>
    <hyperlink ref="A1" location="'ENUM-LIST'!A1" display="Home" xr:uid="{E9663B85-E6E0-44EE-87E5-8ADCF092F74C}"/>
  </hyperlink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07055-F5B9-44F5-9B7D-EFB8D415253E}">
  <dimension ref="A1:H19"/>
  <sheetViews>
    <sheetView zoomScale="115" zoomScaleNormal="115"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7.140625" style="6" hidden="1" customWidth="1"/>
    <col min="5" max="5" width="34.28515625" hidden="1" customWidth="1"/>
    <col min="6" max="6" width="41.7109375" bestFit="1" customWidth="1"/>
    <col min="8" max="8" width="53" bestFit="1" customWidth="1"/>
  </cols>
  <sheetData>
    <row r="1" spans="1:8">
      <c r="A1" s="102" t="s">
        <v>3239</v>
      </c>
      <c r="B1" s="22" t="s">
        <v>3471</v>
      </c>
      <c r="C1" s="22" t="s">
        <v>3334</v>
      </c>
      <c r="D1" s="22" t="s">
        <v>405</v>
      </c>
      <c r="E1" s="35" t="s">
        <v>472</v>
      </c>
      <c r="F1" s="36" t="str">
        <f>B1&amp;"|"&amp;C1&amp;"|"&amp;D1&amp;"|"&amp;E1</f>
        <v>pas70_id|dxcc_code|code|subdivision</v>
      </c>
      <c r="H1" s="109" t="s">
        <v>3468</v>
      </c>
    </row>
    <row r="2" spans="1:8">
      <c r="B2" s="6">
        <v>1</v>
      </c>
      <c r="C2" s="6">
        <v>70</v>
      </c>
      <c r="D2" s="6">
        <v>9</v>
      </c>
      <c r="E2" s="1" t="s">
        <v>3472</v>
      </c>
      <c r="F2" s="50" t="str">
        <f t="shared" ref="F2:F16" si="0">B2&amp;"|"&amp;C2&amp;"|"&amp;D2&amp;"|"&amp;E2</f>
        <v>1|70|9|Camaguey</v>
      </c>
      <c r="H2" s="109" t="s">
        <v>1229</v>
      </c>
    </row>
    <row r="3" spans="1:8">
      <c r="B3" s="6">
        <v>2</v>
      </c>
      <c r="C3" s="6">
        <v>70</v>
      </c>
      <c r="D3" s="6">
        <v>8</v>
      </c>
      <c r="E3" s="1" t="s">
        <v>3475</v>
      </c>
      <c r="F3" s="50" t="str">
        <f t="shared" si="0"/>
        <v>2|70|8|Ciego de vila</v>
      </c>
      <c r="H3" s="110" t="s">
        <v>3469</v>
      </c>
    </row>
    <row r="4" spans="1:8">
      <c r="B4" s="6">
        <v>3</v>
      </c>
      <c r="C4" s="6">
        <v>70</v>
      </c>
      <c r="D4" s="6">
        <v>6</v>
      </c>
      <c r="E4" s="1" t="s">
        <v>774</v>
      </c>
      <c r="F4" s="50" t="str">
        <f t="shared" si="0"/>
        <v>3|70|6|Cienfuegos</v>
      </c>
      <c r="H4" s="110" t="s">
        <v>3336</v>
      </c>
    </row>
    <row r="5" spans="1:8">
      <c r="B5" s="6">
        <v>4</v>
      </c>
      <c r="C5" s="6">
        <v>70</v>
      </c>
      <c r="D5" s="6">
        <v>3</v>
      </c>
      <c r="E5" s="1" t="s">
        <v>775</v>
      </c>
      <c r="F5" s="50" t="str">
        <f t="shared" si="0"/>
        <v>4|70|3|Ciudad de La Habana</v>
      </c>
      <c r="H5" s="110" t="s">
        <v>3184</v>
      </c>
    </row>
    <row r="6" spans="1:8">
      <c r="B6" s="6">
        <v>5</v>
      </c>
      <c r="C6" s="6">
        <v>70</v>
      </c>
      <c r="D6" s="6">
        <v>12</v>
      </c>
      <c r="E6" s="1" t="s">
        <v>776</v>
      </c>
      <c r="F6" s="50" t="str">
        <f t="shared" si="0"/>
        <v>5|70|12|Granma</v>
      </c>
      <c r="H6" s="110" t="s">
        <v>3416</v>
      </c>
    </row>
    <row r="7" spans="1:8">
      <c r="B7" s="6">
        <v>6</v>
      </c>
      <c r="C7" s="6">
        <v>70</v>
      </c>
      <c r="D7" s="6">
        <v>14</v>
      </c>
      <c r="E7" s="1" t="s">
        <v>3473</v>
      </c>
      <c r="F7" s="50" t="str">
        <f t="shared" si="0"/>
        <v>6|70|14|Guantanamo</v>
      </c>
      <c r="H7" s="110" t="s">
        <v>3470</v>
      </c>
    </row>
    <row r="8" spans="1:8">
      <c r="B8" s="6">
        <v>7</v>
      </c>
      <c r="C8" s="6">
        <v>70</v>
      </c>
      <c r="D8" s="6">
        <v>11</v>
      </c>
      <c r="E8" s="1" t="s">
        <v>777</v>
      </c>
      <c r="F8" s="50" t="str">
        <f t="shared" si="0"/>
        <v>7|70|11|Holquin</v>
      </c>
      <c r="H8" s="109" t="s">
        <v>1233</v>
      </c>
    </row>
    <row r="9" spans="1:8">
      <c r="B9" s="6">
        <v>8</v>
      </c>
      <c r="C9" s="6">
        <v>70</v>
      </c>
      <c r="D9" s="6">
        <v>99</v>
      </c>
      <c r="E9" s="1" t="s">
        <v>778</v>
      </c>
      <c r="F9" s="50" t="str">
        <f t="shared" si="0"/>
        <v>8|70|99|Isla de la Juventud</v>
      </c>
    </row>
    <row r="10" spans="1:8">
      <c r="B10" s="6">
        <v>9</v>
      </c>
      <c r="C10" s="6">
        <v>70</v>
      </c>
      <c r="D10" s="6">
        <v>2</v>
      </c>
      <c r="E10" s="1" t="s">
        <v>779</v>
      </c>
      <c r="F10" s="50" t="str">
        <f t="shared" si="0"/>
        <v>9|70|2|La Habana</v>
      </c>
    </row>
    <row r="11" spans="1:8">
      <c r="B11" s="6">
        <v>10</v>
      </c>
      <c r="C11" s="6">
        <v>70</v>
      </c>
      <c r="D11" s="6">
        <v>10</v>
      </c>
      <c r="E11" s="1" t="s">
        <v>780</v>
      </c>
      <c r="F11" s="50" t="str">
        <f t="shared" si="0"/>
        <v>10|70|10|Las Tunas</v>
      </c>
    </row>
    <row r="12" spans="1:8">
      <c r="B12" s="6">
        <v>11</v>
      </c>
      <c r="C12" s="6">
        <v>70</v>
      </c>
      <c r="D12" s="6">
        <v>4</v>
      </c>
      <c r="E12" s="1" t="s">
        <v>781</v>
      </c>
      <c r="F12" s="50" t="str">
        <f t="shared" si="0"/>
        <v>11|70|4|Matanzas</v>
      </c>
    </row>
    <row r="13" spans="1:8">
      <c r="B13" s="6">
        <v>12</v>
      </c>
      <c r="C13" s="6">
        <v>70</v>
      </c>
      <c r="D13" s="6">
        <v>1</v>
      </c>
      <c r="E13" s="1" t="s">
        <v>3474</v>
      </c>
      <c r="F13" s="50" t="str">
        <f t="shared" si="0"/>
        <v>12|70|1|Pinar del Rio</v>
      </c>
    </row>
    <row r="14" spans="1:8">
      <c r="B14" s="6">
        <v>13</v>
      </c>
      <c r="C14" s="6">
        <v>70</v>
      </c>
      <c r="D14" s="6">
        <v>7</v>
      </c>
      <c r="E14" s="1" t="s">
        <v>782</v>
      </c>
      <c r="F14" s="50" t="str">
        <f t="shared" si="0"/>
        <v>13|70|7|Sancti Spiritus</v>
      </c>
    </row>
    <row r="15" spans="1:8">
      <c r="B15" s="6">
        <v>14</v>
      </c>
      <c r="C15" s="6">
        <v>70</v>
      </c>
      <c r="D15" s="6">
        <v>13</v>
      </c>
      <c r="E15" s="1" t="s">
        <v>783</v>
      </c>
      <c r="F15" s="50" t="str">
        <f t="shared" si="0"/>
        <v>14|70|13|Santiago de Cuba</v>
      </c>
    </row>
    <row r="16" spans="1:8">
      <c r="B16" s="6">
        <v>15</v>
      </c>
      <c r="C16" s="6">
        <v>70</v>
      </c>
      <c r="D16" s="6">
        <v>5</v>
      </c>
      <c r="E16" s="1" t="s">
        <v>784</v>
      </c>
      <c r="F16" s="50" t="str">
        <f t="shared" si="0"/>
        <v>15|70|5|Villa Clara</v>
      </c>
    </row>
    <row r="18" spans="6:6">
      <c r="F18" s="26" t="s">
        <v>3476</v>
      </c>
    </row>
    <row r="19" spans="6:6">
      <c r="F19" s="26" t="s">
        <v>773</v>
      </c>
    </row>
  </sheetData>
  <hyperlinks>
    <hyperlink ref="A1" location="'ENUM-LIST'!A1" display="Home" xr:uid="{8703BD8B-1C30-46F5-BEA7-E968A5DB3182}"/>
  </hyperlink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5F5F9-1B4B-485E-8A1B-7F598EB7FF45}">
  <dimension ref="A1:H18"/>
  <sheetViews>
    <sheetView zoomScale="115" zoomScaleNormal="115"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7.140625" style="6" hidden="1" customWidth="1"/>
    <col min="5" max="5" width="34.28515625" hidden="1" customWidth="1"/>
    <col min="6" max="6" width="41.7109375" bestFit="1" customWidth="1"/>
    <col min="8" max="8" width="53" bestFit="1" customWidth="1"/>
  </cols>
  <sheetData>
    <row r="1" spans="1:8">
      <c r="A1" s="102" t="s">
        <v>3239</v>
      </c>
      <c r="B1" s="22" t="s">
        <v>3471</v>
      </c>
      <c r="C1" s="22" t="s">
        <v>3334</v>
      </c>
      <c r="D1" s="22" t="s">
        <v>405</v>
      </c>
      <c r="E1" s="35" t="s">
        <v>472</v>
      </c>
      <c r="F1" s="36" t="str">
        <f>B1&amp;"|"&amp;C1&amp;"|"&amp;D1&amp;"|"&amp;E1</f>
        <v>pas70_id|dxcc_code|code|subdivision</v>
      </c>
      <c r="H1" s="109" t="s">
        <v>3484</v>
      </c>
    </row>
    <row r="2" spans="1:8">
      <c r="B2" s="6">
        <v>1</v>
      </c>
      <c r="C2" s="6">
        <v>74</v>
      </c>
      <c r="D2" t="s">
        <v>786</v>
      </c>
      <c r="E2" t="s">
        <v>3482</v>
      </c>
      <c r="F2" s="50" t="str">
        <f t="shared" ref="F2:F15" si="0">B2&amp;"|"&amp;C2&amp;"|"&amp;D2&amp;"|"&amp;E2</f>
        <v>1|74|AH|Ahuachapan</v>
      </c>
      <c r="H2" s="109" t="s">
        <v>1229</v>
      </c>
    </row>
    <row r="3" spans="1:8">
      <c r="B3" s="6">
        <v>2</v>
      </c>
      <c r="C3" s="6">
        <v>74</v>
      </c>
      <c r="D3" t="s">
        <v>787</v>
      </c>
      <c r="E3" t="s">
        <v>3481</v>
      </c>
      <c r="F3" s="50" t="str">
        <f t="shared" si="0"/>
        <v>2|74|CA|Cabanas</v>
      </c>
      <c r="H3" s="110" t="s">
        <v>3469</v>
      </c>
    </row>
    <row r="4" spans="1:8">
      <c r="B4" s="6">
        <v>3</v>
      </c>
      <c r="C4" s="6">
        <v>74</v>
      </c>
      <c r="D4" t="s">
        <v>788</v>
      </c>
      <c r="E4" t="s">
        <v>794</v>
      </c>
      <c r="F4" s="50" t="str">
        <f t="shared" si="0"/>
        <v>3|74|CH|Chalatenango</v>
      </c>
      <c r="H4" s="110" t="s">
        <v>3336</v>
      </c>
    </row>
    <row r="5" spans="1:8">
      <c r="B5" s="6">
        <v>4</v>
      </c>
      <c r="C5" s="6">
        <v>74</v>
      </c>
      <c r="D5" t="s">
        <v>742</v>
      </c>
      <c r="E5" t="s">
        <v>3478</v>
      </c>
      <c r="F5" s="50" t="str">
        <f t="shared" si="0"/>
        <v>4|74|CU|Cuscatlan</v>
      </c>
      <c r="H5" s="110" t="s">
        <v>3185</v>
      </c>
    </row>
    <row r="6" spans="1:8">
      <c r="B6" s="6">
        <v>5</v>
      </c>
      <c r="C6" s="6">
        <v>74</v>
      </c>
      <c r="D6" t="s">
        <v>789</v>
      </c>
      <c r="E6" t="s">
        <v>795</v>
      </c>
      <c r="F6" s="50" t="str">
        <f t="shared" si="0"/>
        <v>5|74|LI|La Libertad</v>
      </c>
      <c r="H6" s="110" t="s">
        <v>3416</v>
      </c>
    </row>
    <row r="7" spans="1:8">
      <c r="B7" s="6">
        <v>6</v>
      </c>
      <c r="C7" s="6">
        <v>74</v>
      </c>
      <c r="D7" t="s">
        <v>790</v>
      </c>
      <c r="E7" t="s">
        <v>796</v>
      </c>
      <c r="F7" s="50" t="str">
        <f t="shared" si="0"/>
        <v>6|74|PA|La Paz</v>
      </c>
      <c r="H7" s="110" t="s">
        <v>3485</v>
      </c>
    </row>
    <row r="8" spans="1:8">
      <c r="B8" s="6">
        <v>7</v>
      </c>
      <c r="C8" s="6">
        <v>74</v>
      </c>
      <c r="D8" t="s">
        <v>791</v>
      </c>
      <c r="E8" t="s">
        <v>2558</v>
      </c>
      <c r="F8" s="50" t="str">
        <f t="shared" si="0"/>
        <v>7|74|UN|La Union</v>
      </c>
      <c r="H8" s="109" t="s">
        <v>1233</v>
      </c>
    </row>
    <row r="9" spans="1:8">
      <c r="B9" s="6">
        <v>8</v>
      </c>
      <c r="C9" s="6">
        <v>74</v>
      </c>
      <c r="D9" t="s">
        <v>687</v>
      </c>
      <c r="E9" t="s">
        <v>3479</v>
      </c>
      <c r="F9" s="50" t="str">
        <f t="shared" si="0"/>
        <v>8|74|MO|Morazan</v>
      </c>
    </row>
    <row r="10" spans="1:8">
      <c r="B10" s="6">
        <v>9</v>
      </c>
      <c r="C10" s="6">
        <v>74</v>
      </c>
      <c r="D10" t="s">
        <v>695</v>
      </c>
      <c r="E10" t="s">
        <v>797</v>
      </c>
      <c r="F10" s="50" t="str">
        <f t="shared" si="0"/>
        <v>9|74|SM|San Miguel</v>
      </c>
    </row>
    <row r="11" spans="1:8">
      <c r="B11" s="6">
        <v>10</v>
      </c>
      <c r="C11" s="6">
        <v>74</v>
      </c>
      <c r="D11" t="s">
        <v>792</v>
      </c>
      <c r="E11" t="s">
        <v>798</v>
      </c>
      <c r="F11" s="50" t="str">
        <f t="shared" si="0"/>
        <v>10|74|SS|San Salvador</v>
      </c>
    </row>
    <row r="12" spans="1:8">
      <c r="B12" s="6">
        <v>11</v>
      </c>
      <c r="C12" s="6">
        <v>74</v>
      </c>
      <c r="D12" t="s">
        <v>480</v>
      </c>
      <c r="E12" t="s">
        <v>799</v>
      </c>
      <c r="F12" s="50" t="str">
        <f t="shared" si="0"/>
        <v>11|74|SV|San Vicente</v>
      </c>
    </row>
    <row r="13" spans="1:8">
      <c r="B13" s="6">
        <v>12</v>
      </c>
      <c r="C13" s="6">
        <v>74</v>
      </c>
      <c r="D13" t="s">
        <v>724</v>
      </c>
      <c r="E13" t="s">
        <v>800</v>
      </c>
      <c r="F13" s="50" t="str">
        <f t="shared" si="0"/>
        <v>12|74|SA|Santa Ana</v>
      </c>
    </row>
    <row r="14" spans="1:8">
      <c r="B14" s="6">
        <v>13</v>
      </c>
      <c r="C14" s="6">
        <v>74</v>
      </c>
      <c r="D14" t="s">
        <v>752</v>
      </c>
      <c r="E14" t="s">
        <v>801</v>
      </c>
      <c r="F14" s="50" t="str">
        <f t="shared" si="0"/>
        <v>13|74|SO|Sonsonate</v>
      </c>
    </row>
    <row r="15" spans="1:8">
      <c r="B15" s="6">
        <v>14</v>
      </c>
      <c r="C15" s="6">
        <v>74</v>
      </c>
      <c r="D15" t="s">
        <v>793</v>
      </c>
      <c r="E15" t="s">
        <v>3483</v>
      </c>
      <c r="F15" s="50" t="str">
        <f t="shared" si="0"/>
        <v>14|74|US|Usulutan</v>
      </c>
    </row>
    <row r="17" spans="6:6">
      <c r="F17" s="26" t="s">
        <v>3480</v>
      </c>
    </row>
    <row r="18" spans="6:6">
      <c r="F18" s="26" t="s">
        <v>785</v>
      </c>
    </row>
  </sheetData>
  <hyperlinks>
    <hyperlink ref="A1" location="'ENUM-LIST'!A1" display="Home" xr:uid="{5F1823FB-930E-4B94-A589-32436A32C65C}"/>
  </hyperlink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C656BE-A3BF-4537-BDFB-7A181AF182F0}">
  <dimension ref="A1:H21"/>
  <sheetViews>
    <sheetView zoomScale="115" zoomScaleNormal="115"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7.140625" style="6" hidden="1" customWidth="1"/>
    <col min="5" max="5" width="34.28515625" hidden="1" customWidth="1"/>
    <col min="6" max="6" width="41.7109375" bestFit="1" customWidth="1"/>
    <col min="8" max="8" width="53" bestFit="1" customWidth="1"/>
  </cols>
  <sheetData>
    <row r="1" spans="1:8">
      <c r="A1" s="102" t="s">
        <v>3239</v>
      </c>
      <c r="B1" s="22" t="s">
        <v>3487</v>
      </c>
      <c r="C1" s="22" t="s">
        <v>3334</v>
      </c>
      <c r="D1" s="22" t="s">
        <v>405</v>
      </c>
      <c r="E1" s="35" t="s">
        <v>472</v>
      </c>
      <c r="F1" s="36" t="str">
        <f>B1&amp;"|"&amp;C1&amp;"|"&amp;D1&amp;"|"&amp;E1</f>
        <v>pas86_id|dxcc_code|code|subdivision</v>
      </c>
      <c r="H1" s="109" t="s">
        <v>3488</v>
      </c>
    </row>
    <row r="2" spans="1:8">
      <c r="B2" s="6">
        <v>1</v>
      </c>
      <c r="C2" s="6">
        <v>86</v>
      </c>
      <c r="D2" t="s">
        <v>720</v>
      </c>
      <c r="E2" t="s">
        <v>818</v>
      </c>
      <c r="F2" s="50" t="str">
        <f t="shared" ref="F2:F18" si="0">B2&amp;"|"&amp;C2&amp;"|"&amp;D2&amp;"|"&amp;E2</f>
        <v>1|86|BO|Boaco</v>
      </c>
      <c r="H2" s="109" t="s">
        <v>1229</v>
      </c>
    </row>
    <row r="3" spans="1:8">
      <c r="B3" s="6">
        <v>2</v>
      </c>
      <c r="C3" s="6">
        <v>86</v>
      </c>
      <c r="D3" t="s">
        <v>787</v>
      </c>
      <c r="E3" t="s">
        <v>819</v>
      </c>
      <c r="F3" s="50" t="str">
        <f t="shared" si="0"/>
        <v>2|86|CA|Carazo</v>
      </c>
      <c r="H3" s="110" t="s">
        <v>3489</v>
      </c>
    </row>
    <row r="4" spans="1:8">
      <c r="B4" s="6">
        <v>3</v>
      </c>
      <c r="C4" s="6">
        <v>86</v>
      </c>
      <c r="D4" t="s">
        <v>803</v>
      </c>
      <c r="E4" t="s">
        <v>820</v>
      </c>
      <c r="F4" s="50" t="str">
        <f t="shared" si="0"/>
        <v>3|86|CI|Chinandega</v>
      </c>
      <c r="H4" s="110" t="s">
        <v>3336</v>
      </c>
    </row>
    <row r="5" spans="1:8">
      <c r="B5" s="6">
        <v>4</v>
      </c>
      <c r="C5" s="6">
        <v>86</v>
      </c>
      <c r="D5" t="s">
        <v>804</v>
      </c>
      <c r="E5" t="s">
        <v>821</v>
      </c>
      <c r="F5" s="50" t="str">
        <f t="shared" si="0"/>
        <v>4|86|CO|Chontales</v>
      </c>
      <c r="H5" s="110" t="s">
        <v>3186</v>
      </c>
    </row>
    <row r="6" spans="1:8">
      <c r="B6" s="6">
        <v>5</v>
      </c>
      <c r="C6" s="6">
        <v>86</v>
      </c>
      <c r="D6" t="s">
        <v>805</v>
      </c>
      <c r="E6" t="s">
        <v>822</v>
      </c>
      <c r="F6" s="50" t="str">
        <f t="shared" si="0"/>
        <v>5|86|ES|Estel</v>
      </c>
      <c r="H6" s="110" t="s">
        <v>3416</v>
      </c>
    </row>
    <row r="7" spans="1:8">
      <c r="B7" s="6">
        <v>6</v>
      </c>
      <c r="C7" s="6">
        <v>86</v>
      </c>
      <c r="D7" t="s">
        <v>806</v>
      </c>
      <c r="E7" t="s">
        <v>823</v>
      </c>
      <c r="F7" s="50" t="str">
        <f t="shared" si="0"/>
        <v>6|86|GR|Granada</v>
      </c>
      <c r="H7" s="110" t="s">
        <v>3490</v>
      </c>
    </row>
    <row r="8" spans="1:8">
      <c r="B8" s="6">
        <v>7</v>
      </c>
      <c r="C8" s="6">
        <v>86</v>
      </c>
      <c r="D8" t="s">
        <v>807</v>
      </c>
      <c r="E8" t="s">
        <v>824</v>
      </c>
      <c r="F8" s="50" t="str">
        <f t="shared" si="0"/>
        <v>7|86|JI|Jinotega</v>
      </c>
      <c r="H8" s="109" t="s">
        <v>1233</v>
      </c>
    </row>
    <row r="9" spans="1:8">
      <c r="B9" s="6">
        <v>8</v>
      </c>
      <c r="C9" s="6">
        <v>86</v>
      </c>
      <c r="D9" t="s">
        <v>808</v>
      </c>
      <c r="E9" t="s">
        <v>825</v>
      </c>
      <c r="F9" s="50" t="str">
        <f t="shared" si="0"/>
        <v>8|86|LE|Leon</v>
      </c>
    </row>
    <row r="10" spans="1:8">
      <c r="B10" s="6">
        <v>9</v>
      </c>
      <c r="C10" s="6">
        <v>86</v>
      </c>
      <c r="D10" t="s">
        <v>738</v>
      </c>
      <c r="E10" t="s">
        <v>826</v>
      </c>
      <c r="F10" s="50" t="str">
        <f t="shared" si="0"/>
        <v>9|86|MD|Madriz</v>
      </c>
    </row>
    <row r="11" spans="1:8">
      <c r="B11" s="6">
        <v>10</v>
      </c>
      <c r="C11" s="6">
        <v>86</v>
      </c>
      <c r="D11" t="s">
        <v>809</v>
      </c>
      <c r="E11" t="s">
        <v>827</v>
      </c>
      <c r="F11" s="50" t="str">
        <f t="shared" si="0"/>
        <v>10|86|MN|Managua</v>
      </c>
    </row>
    <row r="12" spans="1:8">
      <c r="B12" s="6">
        <v>11</v>
      </c>
      <c r="C12" s="6">
        <v>86</v>
      </c>
      <c r="D12" t="s">
        <v>810</v>
      </c>
      <c r="E12" t="s">
        <v>828</v>
      </c>
      <c r="F12" s="50" t="str">
        <f t="shared" si="0"/>
        <v>11|86|MS|Masaya</v>
      </c>
    </row>
    <row r="13" spans="1:8">
      <c r="B13" s="6">
        <v>12</v>
      </c>
      <c r="C13" s="6">
        <v>86</v>
      </c>
      <c r="D13" t="s">
        <v>811</v>
      </c>
      <c r="E13" t="s">
        <v>829</v>
      </c>
      <c r="F13" s="50" t="str">
        <f t="shared" si="0"/>
        <v>12|86|MT|Matagalpa</v>
      </c>
    </row>
    <row r="14" spans="1:8">
      <c r="B14" s="6">
        <v>13</v>
      </c>
      <c r="C14" s="6">
        <v>86</v>
      </c>
      <c r="D14" t="s">
        <v>494</v>
      </c>
      <c r="E14" t="s">
        <v>830</v>
      </c>
      <c r="F14" s="50" t="str">
        <f t="shared" si="0"/>
        <v>13|86|NS|Nueva Segovia</v>
      </c>
    </row>
    <row r="15" spans="1:8">
      <c r="B15" s="6">
        <v>14</v>
      </c>
      <c r="C15" s="6">
        <v>86</v>
      </c>
      <c r="D15" t="s">
        <v>812</v>
      </c>
      <c r="E15" t="s">
        <v>3492</v>
      </c>
      <c r="F15" s="50" t="str">
        <f t="shared" si="0"/>
        <v>14|86|SJ|Rio San Juan</v>
      </c>
    </row>
    <row r="16" spans="1:8">
      <c r="B16" s="6">
        <v>15</v>
      </c>
      <c r="C16" s="6">
        <v>86</v>
      </c>
      <c r="D16" t="s">
        <v>813</v>
      </c>
      <c r="E16" t="s">
        <v>831</v>
      </c>
      <c r="F16" s="50" t="str">
        <f t="shared" si="0"/>
        <v>15|86|RI|Rivas</v>
      </c>
    </row>
    <row r="17" spans="2:6">
      <c r="B17" s="6">
        <v>16</v>
      </c>
      <c r="C17" s="6">
        <v>86</v>
      </c>
      <c r="D17" t="s">
        <v>814</v>
      </c>
      <c r="E17" t="s">
        <v>815</v>
      </c>
      <c r="F17" s="50" t="str">
        <f t="shared" si="0"/>
        <v>16|86|AN|Atlantico Norte</v>
      </c>
    </row>
    <row r="18" spans="2:6">
      <c r="B18" s="6">
        <v>17</v>
      </c>
      <c r="C18" s="6">
        <v>86</v>
      </c>
      <c r="D18" t="s">
        <v>816</v>
      </c>
      <c r="E18" t="s">
        <v>817</v>
      </c>
      <c r="F18" s="50" t="str">
        <f t="shared" si="0"/>
        <v>17|86|AS|Atlantico Sur</v>
      </c>
    </row>
    <row r="20" spans="2:6">
      <c r="F20" s="26" t="s">
        <v>3491</v>
      </c>
    </row>
    <row r="21" spans="2:6">
      <c r="F21" s="26" t="s">
        <v>802</v>
      </c>
    </row>
  </sheetData>
  <hyperlinks>
    <hyperlink ref="A1" location="'ENUM-LIST'!A1" display="Home" xr:uid="{F329F53D-3C39-4606-B39B-4D578DEDC649}"/>
  </hyperlink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C6BC6-6091-4FC9-809F-42DE6F73B641}">
  <dimension ref="A1:H28"/>
  <sheetViews>
    <sheetView zoomScale="115" zoomScaleNormal="115" workbookViewId="0">
      <selection activeCell="H1" sqref="H1"/>
    </sheetView>
  </sheetViews>
  <sheetFormatPr defaultRowHeight="15"/>
  <cols>
    <col min="2" max="2" width="2.7109375" style="6" hidden="1" customWidth="1"/>
    <col min="3" max="3" width="7.5703125" style="6" hidden="1" customWidth="1"/>
    <col min="4" max="4" width="7.140625" style="6" hidden="1" customWidth="1"/>
    <col min="5" max="5" width="34.28515625" hidden="1" customWidth="1"/>
    <col min="6" max="6" width="41.7109375" bestFit="1" customWidth="1"/>
    <col min="8" max="8" width="53" bestFit="1" customWidth="1"/>
  </cols>
  <sheetData>
    <row r="1" spans="1:8">
      <c r="A1" s="102" t="s">
        <v>3239</v>
      </c>
      <c r="B1" s="39" t="s">
        <v>3494</v>
      </c>
      <c r="C1" s="39" t="s">
        <v>3334</v>
      </c>
      <c r="D1" s="39" t="s">
        <v>405</v>
      </c>
      <c r="E1" s="58" t="s">
        <v>472</v>
      </c>
      <c r="F1" s="36" t="str">
        <f>B1&amp;"|"&amp;C1&amp;"|"&amp;D1&amp;"|"&amp;E1</f>
        <v>pas100_id|dxcc_code|code|subdivision</v>
      </c>
      <c r="H1" s="109" t="s">
        <v>3497</v>
      </c>
    </row>
    <row r="2" spans="1:8">
      <c r="B2" s="6">
        <v>1</v>
      </c>
      <c r="C2" s="6">
        <v>100</v>
      </c>
      <c r="D2" t="s">
        <v>832</v>
      </c>
      <c r="E2" t="s">
        <v>833</v>
      </c>
      <c r="F2" s="50" t="str">
        <f t="shared" ref="F2:F25" si="0">B2&amp;"|"&amp;C2&amp;"|"&amp;D2&amp;"|"&amp;E2</f>
        <v>1|100|C|Capital federal (Buenos Aires City)</v>
      </c>
      <c r="H2" s="109" t="s">
        <v>1229</v>
      </c>
    </row>
    <row r="3" spans="1:8">
      <c r="B3" s="6">
        <v>2</v>
      </c>
      <c r="C3" s="6">
        <v>100</v>
      </c>
      <c r="D3" t="s">
        <v>834</v>
      </c>
      <c r="E3" t="s">
        <v>835</v>
      </c>
      <c r="F3" s="50" t="str">
        <f t="shared" si="0"/>
        <v>2|100|B|Buenos Aires Province</v>
      </c>
      <c r="H3" s="110" t="s">
        <v>3498</v>
      </c>
    </row>
    <row r="4" spans="1:8">
      <c r="B4" s="6">
        <v>3</v>
      </c>
      <c r="C4" s="6">
        <v>100</v>
      </c>
      <c r="D4" t="s">
        <v>836</v>
      </c>
      <c r="E4" t="s">
        <v>837</v>
      </c>
      <c r="F4" s="50" t="str">
        <f t="shared" si="0"/>
        <v>3|100|S|Santa Fe</v>
      </c>
      <c r="H4" s="110" t="s">
        <v>3336</v>
      </c>
    </row>
    <row r="5" spans="1:8">
      <c r="B5" s="6">
        <v>4</v>
      </c>
      <c r="C5" s="6">
        <v>100</v>
      </c>
      <c r="D5" t="s">
        <v>838</v>
      </c>
      <c r="E5" t="s">
        <v>839</v>
      </c>
      <c r="F5" s="50" t="str">
        <f t="shared" si="0"/>
        <v>4|100|H|Chaco</v>
      </c>
      <c r="H5" s="110" t="s">
        <v>3187</v>
      </c>
    </row>
    <row r="6" spans="1:8">
      <c r="B6" s="6">
        <v>5</v>
      </c>
      <c r="C6" s="6">
        <v>100</v>
      </c>
      <c r="D6" t="s">
        <v>840</v>
      </c>
      <c r="E6" t="s">
        <v>841</v>
      </c>
      <c r="F6" s="50" t="str">
        <f t="shared" si="0"/>
        <v>5|100|P|Formosa</v>
      </c>
      <c r="H6" s="110" t="s">
        <v>3416</v>
      </c>
    </row>
    <row r="7" spans="1:8">
      <c r="B7" s="6">
        <v>6</v>
      </c>
      <c r="C7" s="6">
        <v>100</v>
      </c>
      <c r="D7" t="s">
        <v>842</v>
      </c>
      <c r="E7" t="s">
        <v>843</v>
      </c>
      <c r="F7" s="50" t="str">
        <f t="shared" si="0"/>
        <v>6|100|X|Cordoba</v>
      </c>
      <c r="H7" s="110" t="s">
        <v>3499</v>
      </c>
    </row>
    <row r="8" spans="1:8">
      <c r="B8" s="6">
        <v>7</v>
      </c>
      <c r="C8" s="6">
        <v>100</v>
      </c>
      <c r="D8" t="s">
        <v>844</v>
      </c>
      <c r="E8" t="s">
        <v>845</v>
      </c>
      <c r="F8" s="50" t="str">
        <f t="shared" si="0"/>
        <v>7|100|N|Misiones</v>
      </c>
      <c r="H8" s="109" t="s">
        <v>1233</v>
      </c>
    </row>
    <row r="9" spans="1:8">
      <c r="B9" s="6">
        <v>8</v>
      </c>
      <c r="C9" s="6">
        <v>100</v>
      </c>
      <c r="D9" t="s">
        <v>846</v>
      </c>
      <c r="E9" t="s">
        <v>847</v>
      </c>
      <c r="F9" s="50" t="str">
        <f t="shared" si="0"/>
        <v>8|100|E|Entre Rios</v>
      </c>
    </row>
    <row r="10" spans="1:8">
      <c r="B10" s="6">
        <v>9</v>
      </c>
      <c r="C10" s="6">
        <v>100</v>
      </c>
      <c r="D10" t="s">
        <v>848</v>
      </c>
      <c r="E10" t="s">
        <v>3496</v>
      </c>
      <c r="F10" s="50" t="str">
        <f t="shared" si="0"/>
        <v>9|100|T|Tucuman</v>
      </c>
    </row>
    <row r="11" spans="1:8">
      <c r="B11" s="6">
        <v>10</v>
      </c>
      <c r="C11" s="6">
        <v>100</v>
      </c>
      <c r="D11" t="s">
        <v>849</v>
      </c>
      <c r="E11" t="s">
        <v>850</v>
      </c>
      <c r="F11" s="50" t="str">
        <f t="shared" si="0"/>
        <v>10|100|W|Corrientes</v>
      </c>
    </row>
    <row r="12" spans="1:8">
      <c r="B12" s="6">
        <v>11</v>
      </c>
      <c r="C12" s="6">
        <v>100</v>
      </c>
      <c r="D12" t="s">
        <v>851</v>
      </c>
      <c r="E12" t="s">
        <v>852</v>
      </c>
      <c r="F12" s="50" t="str">
        <f t="shared" si="0"/>
        <v>11|100|M|Mendoza</v>
      </c>
    </row>
    <row r="13" spans="1:8">
      <c r="B13" s="6">
        <v>12</v>
      </c>
      <c r="C13" s="6">
        <v>100</v>
      </c>
      <c r="D13" t="s">
        <v>853</v>
      </c>
      <c r="E13" t="s">
        <v>854</v>
      </c>
      <c r="F13" s="50" t="str">
        <f t="shared" si="0"/>
        <v>12|100|G|Santiago del Estero</v>
      </c>
    </row>
    <row r="14" spans="1:8">
      <c r="B14" s="6">
        <v>13</v>
      </c>
      <c r="C14" s="6">
        <v>100</v>
      </c>
      <c r="D14" t="s">
        <v>855</v>
      </c>
      <c r="E14" t="s">
        <v>856</v>
      </c>
      <c r="F14" s="50" t="str">
        <f t="shared" si="0"/>
        <v>13|100|A|Salta</v>
      </c>
    </row>
    <row r="15" spans="1:8">
      <c r="B15" s="6">
        <v>14</v>
      </c>
      <c r="C15" s="6">
        <v>100</v>
      </c>
      <c r="D15" t="s">
        <v>857</v>
      </c>
      <c r="E15" t="s">
        <v>858</v>
      </c>
      <c r="F15" s="50" t="str">
        <f t="shared" si="0"/>
        <v>14|100|J|San Juan</v>
      </c>
    </row>
    <row r="16" spans="1:8">
      <c r="B16" s="6">
        <v>15</v>
      </c>
      <c r="C16" s="6">
        <v>100</v>
      </c>
      <c r="D16" t="s">
        <v>859</v>
      </c>
      <c r="E16" t="s">
        <v>860</v>
      </c>
      <c r="F16" s="50" t="str">
        <f t="shared" si="0"/>
        <v>15|100|D|San Luis</v>
      </c>
    </row>
    <row r="17" spans="2:6">
      <c r="B17" s="6">
        <v>16</v>
      </c>
      <c r="C17" s="6">
        <v>100</v>
      </c>
      <c r="D17" t="s">
        <v>861</v>
      </c>
      <c r="E17" t="s">
        <v>862</v>
      </c>
      <c r="F17" s="50" t="str">
        <f t="shared" si="0"/>
        <v>16|100|K|Catamarca</v>
      </c>
    </row>
    <row r="18" spans="2:6">
      <c r="B18" s="6">
        <v>17</v>
      </c>
      <c r="C18" s="6">
        <v>100</v>
      </c>
      <c r="D18" t="s">
        <v>863</v>
      </c>
      <c r="E18" t="s">
        <v>864</v>
      </c>
      <c r="F18" s="50" t="str">
        <f t="shared" si="0"/>
        <v>17|100|F|La Rioja</v>
      </c>
    </row>
    <row r="19" spans="2:6">
      <c r="B19" s="6">
        <v>18</v>
      </c>
      <c r="C19" s="6">
        <v>100</v>
      </c>
      <c r="D19" t="s">
        <v>407</v>
      </c>
      <c r="E19" t="s">
        <v>865</v>
      </c>
      <c r="F19" s="50" t="str">
        <f t="shared" si="0"/>
        <v>18|100|Y|Jujuy</v>
      </c>
    </row>
    <row r="20" spans="2:6">
      <c r="B20" s="6">
        <v>19</v>
      </c>
      <c r="C20" s="6">
        <v>100</v>
      </c>
      <c r="D20" t="s">
        <v>866</v>
      </c>
      <c r="E20" t="s">
        <v>867</v>
      </c>
      <c r="F20" s="50" t="str">
        <f t="shared" si="0"/>
        <v>19|100|L|La Pampa</v>
      </c>
    </row>
    <row r="21" spans="2:6">
      <c r="B21" s="6">
        <v>20</v>
      </c>
      <c r="C21" s="6">
        <v>100</v>
      </c>
      <c r="D21" t="s">
        <v>771</v>
      </c>
      <c r="E21" t="s">
        <v>1013</v>
      </c>
      <c r="F21" s="50" t="str">
        <f t="shared" si="0"/>
        <v>20|100|R|Rio Negro</v>
      </c>
    </row>
    <row r="22" spans="2:6">
      <c r="B22" s="6">
        <v>21</v>
      </c>
      <c r="C22" s="6">
        <v>100</v>
      </c>
      <c r="D22" t="s">
        <v>868</v>
      </c>
      <c r="E22" t="s">
        <v>869</v>
      </c>
      <c r="F22" s="50" t="str">
        <f t="shared" si="0"/>
        <v>21|100|U|Chubut</v>
      </c>
    </row>
    <row r="23" spans="2:6">
      <c r="B23" s="6">
        <v>22</v>
      </c>
      <c r="C23" s="6">
        <v>100</v>
      </c>
      <c r="D23" t="s">
        <v>870</v>
      </c>
      <c r="E23" t="s">
        <v>871</v>
      </c>
      <c r="F23" s="50" t="str">
        <f t="shared" si="0"/>
        <v>22|100|Z|Santa Cruz</v>
      </c>
    </row>
    <row r="24" spans="2:6">
      <c r="B24" s="6">
        <v>23</v>
      </c>
      <c r="C24" s="6">
        <v>100</v>
      </c>
      <c r="D24" t="s">
        <v>872</v>
      </c>
      <c r="E24" t="s">
        <v>873</v>
      </c>
      <c r="F24" s="50" t="str">
        <f t="shared" si="0"/>
        <v>23|100|V|Tierra del Fuego</v>
      </c>
    </row>
    <row r="25" spans="2:6">
      <c r="B25" s="6">
        <v>24</v>
      </c>
      <c r="C25" s="6">
        <v>100</v>
      </c>
      <c r="D25" t="s">
        <v>874</v>
      </c>
      <c r="E25" t="s">
        <v>3495</v>
      </c>
      <c r="F25" s="50" t="str">
        <f t="shared" si="0"/>
        <v>24|100|Q|Neuquen</v>
      </c>
    </row>
    <row r="27" spans="2:6">
      <c r="F27" s="26" t="s">
        <v>3500</v>
      </c>
    </row>
    <row r="28" spans="2:6">
      <c r="F28" s="26" t="s">
        <v>3166</v>
      </c>
    </row>
  </sheetData>
  <hyperlinks>
    <hyperlink ref="A1" location="'ENUM-LIST'!A1" display="Home" xr:uid="{E40DCA14-FCAF-4841-A12E-A887AB25FCE5}"/>
  </hyperlink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407"/>
  <sheetViews>
    <sheetView zoomScaleNormal="100" workbookViewId="0">
      <selection activeCell="A2" sqref="A2"/>
    </sheetView>
  </sheetViews>
  <sheetFormatPr defaultRowHeight="15"/>
  <cols>
    <col min="1" max="1" width="11" style="8" customWidth="1"/>
    <col min="2" max="2" width="4.42578125" style="10" hidden="1" customWidth="1"/>
    <col min="3" max="3" width="5.42578125" style="10" hidden="1" customWidth="1"/>
    <col min="4" max="4" width="63.42578125" style="10" hidden="1" customWidth="1"/>
    <col min="5" max="5" width="10.42578125" style="10" hidden="1" customWidth="1"/>
    <col min="6" max="6" width="69.28515625" style="10" bestFit="1" customWidth="1"/>
    <col min="7" max="16384" width="9.140625" style="8"/>
  </cols>
  <sheetData>
    <row r="1" spans="1:6">
      <c r="A1" s="102" t="s">
        <v>3239</v>
      </c>
      <c r="B1" s="4" t="s">
        <v>403</v>
      </c>
      <c r="C1" s="4" t="s">
        <v>405</v>
      </c>
      <c r="D1" s="4" t="s">
        <v>404</v>
      </c>
      <c r="E1" s="4" t="s">
        <v>406</v>
      </c>
      <c r="F1" s="105" t="str">
        <f>B1&amp;"|"&amp;C1&amp;"|"&amp;D1&amp;"|"&amp;E1</f>
        <v>id|code|name|is_deleted</v>
      </c>
    </row>
    <row r="2" spans="1:6" ht="15.75">
      <c r="B2" s="9">
        <v>0</v>
      </c>
      <c r="C2" s="9">
        <v>0</v>
      </c>
      <c r="D2" s="10" t="s">
        <v>1</v>
      </c>
      <c r="E2" s="11" t="s">
        <v>401</v>
      </c>
      <c r="F2" s="106" t="str">
        <f t="shared" ref="F2:F65" si="0">B2&amp;"|"&amp;C2&amp;"|"&amp;D2&amp;"|"&amp;E2</f>
        <v>0|0|None (the contacted station is known to not be within a DXCC entity)|f</v>
      </c>
    </row>
    <row r="3" spans="1:6" ht="15.75">
      <c r="B3" s="9">
        <v>1</v>
      </c>
      <c r="C3" s="9">
        <v>1</v>
      </c>
      <c r="D3" s="10" t="s">
        <v>2</v>
      </c>
      <c r="E3" s="11" t="s">
        <v>401</v>
      </c>
      <c r="F3" s="106" t="str">
        <f t="shared" si="0"/>
        <v>1|1|CANADA|f</v>
      </c>
    </row>
    <row r="4" spans="1:6" ht="15.75">
      <c r="B4" s="9">
        <v>2</v>
      </c>
      <c r="C4" s="9">
        <v>2</v>
      </c>
      <c r="D4" s="10" t="s">
        <v>3</v>
      </c>
      <c r="E4" s="11" t="s">
        <v>401</v>
      </c>
      <c r="F4" s="106" t="str">
        <f t="shared" si="0"/>
        <v>2|2|ABU AIL IS.|f</v>
      </c>
    </row>
    <row r="5" spans="1:6" ht="15.75">
      <c r="B5" s="9">
        <v>3</v>
      </c>
      <c r="C5" s="9">
        <v>3</v>
      </c>
      <c r="D5" s="10" t="s">
        <v>4</v>
      </c>
      <c r="E5" s="11" t="s">
        <v>0</v>
      </c>
      <c r="F5" s="106" t="str">
        <f t="shared" si="0"/>
        <v>3|3|AFGHANISTAN|t</v>
      </c>
    </row>
    <row r="6" spans="1:6" ht="15.75">
      <c r="B6" s="9">
        <v>4</v>
      </c>
      <c r="C6" s="9">
        <v>4</v>
      </c>
      <c r="D6" s="10" t="s">
        <v>5</v>
      </c>
      <c r="E6" s="11" t="s">
        <v>401</v>
      </c>
      <c r="F6" s="106" t="str">
        <f t="shared" si="0"/>
        <v>4|4|AGALEGA &amp; ST. BRANDON IS.|f</v>
      </c>
    </row>
    <row r="7" spans="1:6" ht="15.75">
      <c r="B7" s="9">
        <v>5</v>
      </c>
      <c r="C7" s="9">
        <v>5</v>
      </c>
      <c r="D7" s="10" t="s">
        <v>6</v>
      </c>
      <c r="E7" s="11" t="s">
        <v>401</v>
      </c>
      <c r="F7" s="106" t="str">
        <f t="shared" si="0"/>
        <v>5|5|ALAND IS.|f</v>
      </c>
    </row>
    <row r="8" spans="1:6" ht="15.75">
      <c r="B8" s="9">
        <v>6</v>
      </c>
      <c r="C8" s="9">
        <v>6</v>
      </c>
      <c r="D8" s="10" t="s">
        <v>7</v>
      </c>
      <c r="E8" s="11" t="s">
        <v>401</v>
      </c>
      <c r="F8" s="106" t="str">
        <f t="shared" si="0"/>
        <v>6|6|ALASKA|f</v>
      </c>
    </row>
    <row r="9" spans="1:6" ht="15.75">
      <c r="B9" s="9">
        <v>7</v>
      </c>
      <c r="C9" s="9">
        <v>7</v>
      </c>
      <c r="D9" s="10" t="s">
        <v>8</v>
      </c>
      <c r="E9" s="11" t="s">
        <v>401</v>
      </c>
      <c r="F9" s="106" t="str">
        <f t="shared" si="0"/>
        <v>7|7|ALBANIA|f</v>
      </c>
    </row>
    <row r="10" spans="1:6" ht="15.75">
      <c r="B10" s="9">
        <v>8</v>
      </c>
      <c r="C10" s="9">
        <v>8</v>
      </c>
      <c r="D10" s="10" t="s">
        <v>9</v>
      </c>
      <c r="E10" s="11" t="s">
        <v>401</v>
      </c>
      <c r="F10" s="106" t="str">
        <f t="shared" si="0"/>
        <v>8|8|ALDABRA|f</v>
      </c>
    </row>
    <row r="11" spans="1:6" ht="15.75">
      <c r="B11" s="9">
        <v>9</v>
      </c>
      <c r="C11" s="9">
        <v>9</v>
      </c>
      <c r="D11" s="10" t="s">
        <v>402</v>
      </c>
      <c r="E11" s="11" t="s">
        <v>0</v>
      </c>
      <c r="F11" s="106" t="str">
        <f t="shared" si="0"/>
        <v>9|9|AMERICAN SAMOA|t</v>
      </c>
    </row>
    <row r="12" spans="1:6" ht="15.75">
      <c r="B12" s="9">
        <v>10</v>
      </c>
      <c r="C12" s="9">
        <v>10</v>
      </c>
      <c r="D12" s="10" t="s">
        <v>10</v>
      </c>
      <c r="E12" s="11" t="s">
        <v>401</v>
      </c>
      <c r="F12" s="106" t="str">
        <f t="shared" si="0"/>
        <v>10|10|AMSTERDAM &amp; ST. PAUL IS.|f</v>
      </c>
    </row>
    <row r="13" spans="1:6" ht="15.75">
      <c r="B13" s="9">
        <v>11</v>
      </c>
      <c r="C13" s="9">
        <v>11</v>
      </c>
      <c r="D13" s="10" t="s">
        <v>11</v>
      </c>
      <c r="E13" s="11" t="s">
        <v>401</v>
      </c>
      <c r="F13" s="106" t="str">
        <f t="shared" si="0"/>
        <v>11|11|ANDAMAN &amp; NICOBAR IS.|f</v>
      </c>
    </row>
    <row r="14" spans="1:6" ht="15.75">
      <c r="B14" s="9">
        <v>12</v>
      </c>
      <c r="C14" s="9">
        <v>12</v>
      </c>
      <c r="D14" s="10" t="s">
        <v>12</v>
      </c>
      <c r="E14" s="11" t="s">
        <v>401</v>
      </c>
      <c r="F14" s="106" t="str">
        <f t="shared" si="0"/>
        <v>12|12|ANGUILLA|f</v>
      </c>
    </row>
    <row r="15" spans="1:6" ht="15.75">
      <c r="B15" s="9">
        <v>13</v>
      </c>
      <c r="C15" s="9">
        <v>13</v>
      </c>
      <c r="D15" s="10" t="s">
        <v>13</v>
      </c>
      <c r="E15" s="11" t="s">
        <v>401</v>
      </c>
      <c r="F15" s="106" t="str">
        <f t="shared" si="0"/>
        <v>13|13|ANTARCTICA|f</v>
      </c>
    </row>
    <row r="16" spans="1:6" ht="15.75">
      <c r="B16" s="9">
        <v>14</v>
      </c>
      <c r="C16" s="9">
        <v>14</v>
      </c>
      <c r="D16" s="10" t="s">
        <v>14</v>
      </c>
      <c r="E16" s="11" t="s">
        <v>401</v>
      </c>
      <c r="F16" s="106" t="str">
        <f t="shared" si="0"/>
        <v>14|14|ARMENIA|f</v>
      </c>
    </row>
    <row r="17" spans="2:6" ht="15.75">
      <c r="B17" s="9">
        <v>15</v>
      </c>
      <c r="C17" s="9">
        <v>15</v>
      </c>
      <c r="D17" s="10" t="s">
        <v>15</v>
      </c>
      <c r="E17" s="11" t="s">
        <v>401</v>
      </c>
      <c r="F17" s="106" t="str">
        <f t="shared" si="0"/>
        <v>15|15|ASIATIC RUSSIA|f</v>
      </c>
    </row>
    <row r="18" spans="2:6" ht="15.75">
      <c r="B18" s="9">
        <v>16</v>
      </c>
      <c r="C18" s="9">
        <v>16</v>
      </c>
      <c r="D18" s="10" t="s">
        <v>16</v>
      </c>
      <c r="E18" s="11" t="s">
        <v>401</v>
      </c>
      <c r="F18" s="106" t="str">
        <f t="shared" si="0"/>
        <v>16|16|NEW ZEALAND SUBANTARCTIC ISLANDS|f</v>
      </c>
    </row>
    <row r="19" spans="2:6" ht="15.75">
      <c r="B19" s="9">
        <v>17</v>
      </c>
      <c r="C19" s="9">
        <v>17</v>
      </c>
      <c r="D19" s="10" t="s">
        <v>17</v>
      </c>
      <c r="E19" s="11" t="s">
        <v>401</v>
      </c>
      <c r="F19" s="106" t="str">
        <f t="shared" si="0"/>
        <v>17|17|AVES I.|f</v>
      </c>
    </row>
    <row r="20" spans="2:6" ht="15.75">
      <c r="B20" s="9">
        <v>18</v>
      </c>
      <c r="C20" s="9">
        <v>18</v>
      </c>
      <c r="D20" s="10" t="s">
        <v>18</v>
      </c>
      <c r="E20" s="11" t="s">
        <v>401</v>
      </c>
      <c r="F20" s="106" t="str">
        <f t="shared" si="0"/>
        <v>18|18|AZERBAIJAN|f</v>
      </c>
    </row>
    <row r="21" spans="2:6" ht="15.75">
      <c r="B21" s="9">
        <v>19</v>
      </c>
      <c r="C21" s="9">
        <v>19</v>
      </c>
      <c r="D21" s="10" t="s">
        <v>19</v>
      </c>
      <c r="E21" s="11" t="s">
        <v>401</v>
      </c>
      <c r="F21" s="106" t="str">
        <f t="shared" si="0"/>
        <v>19|19|BAJO NUEVO|f</v>
      </c>
    </row>
    <row r="22" spans="2:6" ht="15.75">
      <c r="B22" s="9">
        <v>20</v>
      </c>
      <c r="C22" s="9">
        <v>20</v>
      </c>
      <c r="D22" s="10" t="s">
        <v>20</v>
      </c>
      <c r="E22" s="11" t="s">
        <v>0</v>
      </c>
      <c r="F22" s="106" t="str">
        <f t="shared" si="0"/>
        <v>20|20|BAKER &amp; HOWLAND IS.|t</v>
      </c>
    </row>
    <row r="23" spans="2:6" ht="15.75">
      <c r="B23" s="9">
        <v>21</v>
      </c>
      <c r="C23" s="9">
        <v>21</v>
      </c>
      <c r="D23" s="10" t="s">
        <v>21</v>
      </c>
      <c r="E23" s="11" t="s">
        <v>401</v>
      </c>
      <c r="F23" s="106" t="str">
        <f t="shared" si="0"/>
        <v>21|21|BALEARIC IS.|f</v>
      </c>
    </row>
    <row r="24" spans="2:6" ht="15.75">
      <c r="B24" s="9">
        <v>22</v>
      </c>
      <c r="C24" s="9">
        <v>22</v>
      </c>
      <c r="D24" s="10" t="s">
        <v>22</v>
      </c>
      <c r="E24" s="11" t="s">
        <v>401</v>
      </c>
      <c r="F24" s="106" t="str">
        <f t="shared" si="0"/>
        <v>22|22|PALAU|f</v>
      </c>
    </row>
    <row r="25" spans="2:6" ht="15.75">
      <c r="B25" s="9">
        <v>23</v>
      </c>
      <c r="C25" s="9">
        <v>23</v>
      </c>
      <c r="D25" s="10" t="s">
        <v>23</v>
      </c>
      <c r="E25" s="11" t="s">
        <v>401</v>
      </c>
      <c r="F25" s="106" t="str">
        <f t="shared" si="0"/>
        <v>23|23|BLENHEIM REEF|f</v>
      </c>
    </row>
    <row r="26" spans="2:6" ht="15.75">
      <c r="B26" s="9">
        <v>24</v>
      </c>
      <c r="C26" s="9">
        <v>24</v>
      </c>
      <c r="D26" s="10" t="s">
        <v>24</v>
      </c>
      <c r="E26" s="11" t="s">
        <v>0</v>
      </c>
      <c r="F26" s="106" t="str">
        <f t="shared" si="0"/>
        <v>24|24|BOUVET|t</v>
      </c>
    </row>
    <row r="27" spans="2:6" ht="15.75">
      <c r="B27" s="9">
        <v>25</v>
      </c>
      <c r="C27" s="9">
        <v>25</v>
      </c>
      <c r="D27" s="10" t="s">
        <v>25</v>
      </c>
      <c r="E27" s="11" t="s">
        <v>401</v>
      </c>
      <c r="F27" s="106" t="str">
        <f t="shared" si="0"/>
        <v>25|25|BRITISH NORTH BORNEO|f</v>
      </c>
    </row>
    <row r="28" spans="2:6" ht="15.75">
      <c r="B28" s="9">
        <v>26</v>
      </c>
      <c r="C28" s="9">
        <v>26</v>
      </c>
      <c r="D28" s="10" t="s">
        <v>26</v>
      </c>
      <c r="E28" s="11" t="s">
        <v>0</v>
      </c>
      <c r="F28" s="106" t="str">
        <f t="shared" si="0"/>
        <v>26|26|BRITISH SOMALILAND|t</v>
      </c>
    </row>
    <row r="29" spans="2:6" ht="15.75">
      <c r="B29" s="9">
        <v>27</v>
      </c>
      <c r="C29" s="9">
        <v>27</v>
      </c>
      <c r="D29" s="10" t="s">
        <v>27</v>
      </c>
      <c r="E29" s="11" t="s">
        <v>0</v>
      </c>
      <c r="F29" s="106" t="str">
        <f t="shared" si="0"/>
        <v>27|27|BELARUS|t</v>
      </c>
    </row>
    <row r="30" spans="2:6" ht="15.75">
      <c r="B30" s="9">
        <v>28</v>
      </c>
      <c r="C30" s="9">
        <v>28</v>
      </c>
      <c r="D30" s="10" t="s">
        <v>28</v>
      </c>
      <c r="E30" s="11" t="s">
        <v>401</v>
      </c>
      <c r="F30" s="106" t="str">
        <f t="shared" si="0"/>
        <v>28|28|CANAL ZONE|f</v>
      </c>
    </row>
    <row r="31" spans="2:6" ht="15.75">
      <c r="B31" s="9">
        <v>29</v>
      </c>
      <c r="C31" s="9">
        <v>29</v>
      </c>
      <c r="D31" s="10" t="s">
        <v>29</v>
      </c>
      <c r="E31" s="11" t="s">
        <v>0</v>
      </c>
      <c r="F31" s="106" t="str">
        <f t="shared" si="0"/>
        <v>29|29|CANARY IS.|t</v>
      </c>
    </row>
    <row r="32" spans="2:6" ht="15.75">
      <c r="B32" s="9">
        <v>30</v>
      </c>
      <c r="C32" s="9">
        <v>30</v>
      </c>
      <c r="D32" s="10" t="s">
        <v>30</v>
      </c>
      <c r="E32" s="11" t="s">
        <v>401</v>
      </c>
      <c r="F32" s="106" t="str">
        <f t="shared" si="0"/>
        <v>30|30|CELEBE &amp; MOLUCCA IS.|f</v>
      </c>
    </row>
    <row r="33" spans="2:6" ht="15.75">
      <c r="B33" s="9">
        <v>31</v>
      </c>
      <c r="C33" s="9">
        <v>31</v>
      </c>
      <c r="D33" s="10" t="s">
        <v>31</v>
      </c>
      <c r="E33" s="11" t="s">
        <v>0</v>
      </c>
      <c r="F33" s="106" t="str">
        <f t="shared" si="0"/>
        <v>31|31|C. KIRIBATI (BRITISH PHOENIX IS.)|t</v>
      </c>
    </row>
    <row r="34" spans="2:6" ht="15.75">
      <c r="B34" s="9">
        <v>32</v>
      </c>
      <c r="C34" s="9">
        <v>32</v>
      </c>
      <c r="D34" s="10" t="s">
        <v>32</v>
      </c>
      <c r="E34" s="11" t="s">
        <v>401</v>
      </c>
      <c r="F34" s="106" t="str">
        <f t="shared" si="0"/>
        <v>32|32|CEUTA &amp; MELILLA|f</v>
      </c>
    </row>
    <row r="35" spans="2:6" ht="15.75">
      <c r="B35" s="9">
        <v>33</v>
      </c>
      <c r="C35" s="9">
        <v>33</v>
      </c>
      <c r="D35" s="10" t="s">
        <v>33</v>
      </c>
      <c r="E35" s="11" t="s">
        <v>401</v>
      </c>
      <c r="F35" s="106" t="str">
        <f t="shared" si="0"/>
        <v>33|33|CHAGOS IS.|f</v>
      </c>
    </row>
    <row r="36" spans="2:6" ht="15.75">
      <c r="B36" s="9">
        <v>34</v>
      </c>
      <c r="C36" s="9">
        <v>34</v>
      </c>
      <c r="D36" s="10" t="s">
        <v>34</v>
      </c>
      <c r="E36" s="11" t="s">
        <v>401</v>
      </c>
      <c r="F36" s="106" t="str">
        <f t="shared" si="0"/>
        <v>34|34|CHATHAM IS.|f</v>
      </c>
    </row>
    <row r="37" spans="2:6" ht="15.75">
      <c r="B37" s="9">
        <v>35</v>
      </c>
      <c r="C37" s="9">
        <v>35</v>
      </c>
      <c r="D37" s="10" t="s">
        <v>35</v>
      </c>
      <c r="E37" s="11" t="s">
        <v>401</v>
      </c>
      <c r="F37" s="106" t="str">
        <f t="shared" si="0"/>
        <v>35|35|CHRISTMAS I.|f</v>
      </c>
    </row>
    <row r="38" spans="2:6" ht="15.75">
      <c r="B38" s="9">
        <v>36</v>
      </c>
      <c r="C38" s="9">
        <v>36</v>
      </c>
      <c r="D38" s="10" t="s">
        <v>36</v>
      </c>
      <c r="E38" s="11" t="s">
        <v>401</v>
      </c>
      <c r="F38" s="106" t="str">
        <f t="shared" si="0"/>
        <v>36|36|CLIPPERTON I.|f</v>
      </c>
    </row>
    <row r="39" spans="2:6" ht="15.75">
      <c r="B39" s="9">
        <v>37</v>
      </c>
      <c r="C39" s="9">
        <v>37</v>
      </c>
      <c r="D39" s="10" t="s">
        <v>37</v>
      </c>
      <c r="E39" s="11" t="s">
        <v>401</v>
      </c>
      <c r="F39" s="106" t="str">
        <f t="shared" si="0"/>
        <v>37|37|COCOS I.|f</v>
      </c>
    </row>
    <row r="40" spans="2:6" ht="15.75">
      <c r="B40" s="9">
        <v>38</v>
      </c>
      <c r="C40" s="9">
        <v>38</v>
      </c>
      <c r="D40" s="10" t="s">
        <v>38</v>
      </c>
      <c r="E40" s="11" t="s">
        <v>401</v>
      </c>
      <c r="F40" s="106" t="str">
        <f t="shared" si="0"/>
        <v>38|38|COCOS (KEELING) IS.|f</v>
      </c>
    </row>
    <row r="41" spans="2:6" ht="15.75">
      <c r="B41" s="9">
        <v>39</v>
      </c>
      <c r="C41" s="9">
        <v>39</v>
      </c>
      <c r="D41" s="10" t="s">
        <v>39</v>
      </c>
      <c r="E41" s="11" t="s">
        <v>401</v>
      </c>
      <c r="F41" s="106" t="str">
        <f t="shared" si="0"/>
        <v>39|39|COMOROS|f</v>
      </c>
    </row>
    <row r="42" spans="2:6" ht="15.75">
      <c r="B42" s="9">
        <v>40</v>
      </c>
      <c r="C42" s="9">
        <v>40</v>
      </c>
      <c r="D42" s="10" t="s">
        <v>40</v>
      </c>
      <c r="E42" s="11" t="s">
        <v>0</v>
      </c>
      <c r="F42" s="106" t="str">
        <f t="shared" si="0"/>
        <v>40|40|CRETE|t</v>
      </c>
    </row>
    <row r="43" spans="2:6" ht="15.75">
      <c r="B43" s="9">
        <v>41</v>
      </c>
      <c r="C43" s="9">
        <v>41</v>
      </c>
      <c r="D43" s="10" t="s">
        <v>41</v>
      </c>
      <c r="E43" s="11" t="s">
        <v>401</v>
      </c>
      <c r="F43" s="106" t="str">
        <f t="shared" si="0"/>
        <v>41|41|CROZET I.|f</v>
      </c>
    </row>
    <row r="44" spans="2:6" ht="15.75">
      <c r="B44" s="9">
        <v>42</v>
      </c>
      <c r="C44" s="9">
        <v>42</v>
      </c>
      <c r="D44" s="10" t="s">
        <v>42</v>
      </c>
      <c r="E44" s="11" t="s">
        <v>401</v>
      </c>
      <c r="F44" s="106" t="str">
        <f t="shared" si="0"/>
        <v>42|42|DAMAO DIU|f</v>
      </c>
    </row>
    <row r="45" spans="2:6" ht="15.75">
      <c r="B45" s="9">
        <v>43</v>
      </c>
      <c r="C45" s="9">
        <v>43</v>
      </c>
      <c r="D45" s="10" t="s">
        <v>43</v>
      </c>
      <c r="E45" s="11" t="s">
        <v>0</v>
      </c>
      <c r="F45" s="106" t="str">
        <f t="shared" si="0"/>
        <v>43|43|DESECHEO I.|t</v>
      </c>
    </row>
    <row r="46" spans="2:6" ht="15.75">
      <c r="B46" s="9">
        <v>44</v>
      </c>
      <c r="C46" s="9">
        <v>44</v>
      </c>
      <c r="D46" s="10" t="s">
        <v>44</v>
      </c>
      <c r="E46" s="11" t="s">
        <v>401</v>
      </c>
      <c r="F46" s="106" t="str">
        <f t="shared" si="0"/>
        <v>44|44|DESROCHES|f</v>
      </c>
    </row>
    <row r="47" spans="2:6" ht="15.75">
      <c r="B47" s="9">
        <v>45</v>
      </c>
      <c r="C47" s="9">
        <v>45</v>
      </c>
      <c r="D47" s="10" t="s">
        <v>45</v>
      </c>
      <c r="E47" s="11" t="s">
        <v>0</v>
      </c>
      <c r="F47" s="106" t="str">
        <f t="shared" si="0"/>
        <v>45|45|DODECANESE|t</v>
      </c>
    </row>
    <row r="48" spans="2:6" ht="15.75">
      <c r="B48" s="9">
        <v>46</v>
      </c>
      <c r="C48" s="9">
        <v>46</v>
      </c>
      <c r="D48" s="10" t="s">
        <v>46</v>
      </c>
      <c r="E48" s="11" t="s">
        <v>401</v>
      </c>
      <c r="F48" s="106" t="str">
        <f t="shared" si="0"/>
        <v>46|46|EAST MALAYSIA|f</v>
      </c>
    </row>
    <row r="49" spans="2:6" ht="15.75">
      <c r="B49" s="9">
        <v>47</v>
      </c>
      <c r="C49" s="9">
        <v>47</v>
      </c>
      <c r="D49" s="10" t="s">
        <v>47</v>
      </c>
      <c r="E49" s="11" t="s">
        <v>401</v>
      </c>
      <c r="F49" s="106" t="str">
        <f t="shared" si="0"/>
        <v>47|47|EASTER I.|f</v>
      </c>
    </row>
    <row r="50" spans="2:6" ht="15.75">
      <c r="B50" s="9">
        <v>48</v>
      </c>
      <c r="C50" s="9">
        <v>48</v>
      </c>
      <c r="D50" s="10" t="s">
        <v>48</v>
      </c>
      <c r="E50" s="11" t="s">
        <v>401</v>
      </c>
      <c r="F50" s="106" t="str">
        <f t="shared" si="0"/>
        <v>48|48|E. KIRIBATI (LINE IS.)|f</v>
      </c>
    </row>
    <row r="51" spans="2:6" ht="15.75">
      <c r="B51" s="9">
        <v>49</v>
      </c>
      <c r="C51" s="9">
        <v>49</v>
      </c>
      <c r="D51" s="10" t="s">
        <v>49</v>
      </c>
      <c r="E51" s="11" t="s">
        <v>401</v>
      </c>
      <c r="F51" s="106" t="str">
        <f t="shared" si="0"/>
        <v>49|49|EQUATORIAL GUINEA|f</v>
      </c>
    </row>
    <row r="52" spans="2:6" ht="15.75">
      <c r="B52" s="9">
        <v>50</v>
      </c>
      <c r="C52" s="9">
        <v>50</v>
      </c>
      <c r="D52" s="10" t="s">
        <v>50</v>
      </c>
      <c r="E52" s="11" t="s">
        <v>401</v>
      </c>
      <c r="F52" s="106" t="str">
        <f t="shared" si="0"/>
        <v>50|50|MEXICO|f</v>
      </c>
    </row>
    <row r="53" spans="2:6" ht="15.75">
      <c r="B53" s="9">
        <v>51</v>
      </c>
      <c r="C53" s="9">
        <v>51</v>
      </c>
      <c r="D53" s="10" t="s">
        <v>51</v>
      </c>
      <c r="E53" s="11" t="s">
        <v>401</v>
      </c>
      <c r="F53" s="106" t="str">
        <f t="shared" si="0"/>
        <v>51|51|ERITREA|f</v>
      </c>
    </row>
    <row r="54" spans="2:6" ht="15.75">
      <c r="B54" s="9">
        <v>52</v>
      </c>
      <c r="C54" s="9">
        <v>52</v>
      </c>
      <c r="D54" s="10" t="s">
        <v>52</v>
      </c>
      <c r="E54" s="11" t="s">
        <v>401</v>
      </c>
      <c r="F54" s="106" t="str">
        <f t="shared" si="0"/>
        <v>52|52|ESTONIA|f</v>
      </c>
    </row>
    <row r="55" spans="2:6" ht="15.75">
      <c r="B55" s="9">
        <v>53</v>
      </c>
      <c r="C55" s="9">
        <v>53</v>
      </c>
      <c r="D55" s="10" t="s">
        <v>53</v>
      </c>
      <c r="E55" s="11" t="s">
        <v>401</v>
      </c>
      <c r="F55" s="106" t="str">
        <f t="shared" si="0"/>
        <v>53|53|ETHIOPIA|f</v>
      </c>
    </row>
    <row r="56" spans="2:6" ht="15.75">
      <c r="B56" s="9">
        <v>54</v>
      </c>
      <c r="C56" s="9">
        <v>54</v>
      </c>
      <c r="D56" s="10" t="s">
        <v>54</v>
      </c>
      <c r="E56" s="11" t="s">
        <v>401</v>
      </c>
      <c r="F56" s="106" t="str">
        <f t="shared" si="0"/>
        <v>54|54|EUROPEAN RUSSIA|f</v>
      </c>
    </row>
    <row r="57" spans="2:6" ht="15.75">
      <c r="B57" s="9">
        <v>55</v>
      </c>
      <c r="C57" s="9">
        <v>55</v>
      </c>
      <c r="D57" s="10" t="s">
        <v>55</v>
      </c>
      <c r="E57" s="11" t="s">
        <v>401</v>
      </c>
      <c r="F57" s="106" t="str">
        <f t="shared" si="0"/>
        <v>55|55|FARQUHAR|f</v>
      </c>
    </row>
    <row r="58" spans="2:6" ht="15.75">
      <c r="B58" s="9">
        <v>56</v>
      </c>
      <c r="C58" s="9">
        <v>56</v>
      </c>
      <c r="D58" s="10" t="s">
        <v>56</v>
      </c>
      <c r="E58" s="11" t="s">
        <v>0</v>
      </c>
      <c r="F58" s="106" t="str">
        <f t="shared" si="0"/>
        <v>56|56|FERNANDO DE NORONHA|t</v>
      </c>
    </row>
    <row r="59" spans="2:6" ht="15.75">
      <c r="B59" s="9">
        <v>57</v>
      </c>
      <c r="C59" s="9">
        <v>57</v>
      </c>
      <c r="D59" s="10" t="s">
        <v>57</v>
      </c>
      <c r="E59" s="11" t="s">
        <v>401</v>
      </c>
      <c r="F59" s="106" t="str">
        <f t="shared" si="0"/>
        <v>57|57|FRENCH EQUATORIAL AFRICA|f</v>
      </c>
    </row>
    <row r="60" spans="2:6" ht="15.75">
      <c r="B60" s="9">
        <v>58</v>
      </c>
      <c r="C60" s="9">
        <v>58</v>
      </c>
      <c r="D60" s="10" t="s">
        <v>58</v>
      </c>
      <c r="E60" s="11" t="s">
        <v>0</v>
      </c>
      <c r="F60" s="106" t="str">
        <f t="shared" si="0"/>
        <v>58|58|FRENCH INDO-CHINA|t</v>
      </c>
    </row>
    <row r="61" spans="2:6" ht="15.75">
      <c r="B61" s="9">
        <v>59</v>
      </c>
      <c r="C61" s="9">
        <v>59</v>
      </c>
      <c r="D61" s="10" t="s">
        <v>59</v>
      </c>
      <c r="E61" s="11" t="s">
        <v>0</v>
      </c>
      <c r="F61" s="106" t="str">
        <f t="shared" si="0"/>
        <v>59|59|FRENCH WEST AFRICA|t</v>
      </c>
    </row>
    <row r="62" spans="2:6" ht="15.75">
      <c r="B62" s="9">
        <v>60</v>
      </c>
      <c r="C62" s="9">
        <v>60</v>
      </c>
      <c r="D62" s="10" t="s">
        <v>60</v>
      </c>
      <c r="E62" s="11" t="s">
        <v>0</v>
      </c>
      <c r="F62" s="106" t="str">
        <f t="shared" si="0"/>
        <v>60|60|BAHAMAS|t</v>
      </c>
    </row>
    <row r="63" spans="2:6" ht="15.75">
      <c r="B63" s="9">
        <v>61</v>
      </c>
      <c r="C63" s="9">
        <v>61</v>
      </c>
      <c r="D63" s="10" t="s">
        <v>61</v>
      </c>
      <c r="E63" s="11" t="s">
        <v>401</v>
      </c>
      <c r="F63" s="106" t="str">
        <f t="shared" si="0"/>
        <v>61|61|FRANZ JOSEF LAND|f</v>
      </c>
    </row>
    <row r="64" spans="2:6" ht="15.75">
      <c r="B64" s="9">
        <v>62</v>
      </c>
      <c r="C64" s="9">
        <v>62</v>
      </c>
      <c r="D64" s="10" t="s">
        <v>62</v>
      </c>
      <c r="E64" s="11" t="s">
        <v>401</v>
      </c>
      <c r="F64" s="106" t="str">
        <f t="shared" si="0"/>
        <v>62|62|BARBADOS|f</v>
      </c>
    </row>
    <row r="65" spans="2:6" ht="15.75">
      <c r="B65" s="9">
        <v>63</v>
      </c>
      <c r="C65" s="9">
        <v>63</v>
      </c>
      <c r="D65" s="10" t="s">
        <v>63</v>
      </c>
      <c r="E65" s="11" t="s">
        <v>401</v>
      </c>
      <c r="F65" s="106" t="str">
        <f t="shared" si="0"/>
        <v>63|63|FRENCH GUIANA|f</v>
      </c>
    </row>
    <row r="66" spans="2:6" ht="15.75">
      <c r="B66" s="9">
        <v>64</v>
      </c>
      <c r="C66" s="9">
        <v>64</v>
      </c>
      <c r="D66" s="10" t="s">
        <v>64</v>
      </c>
      <c r="E66" s="11" t="s">
        <v>401</v>
      </c>
      <c r="F66" s="106" t="str">
        <f t="shared" ref="F66:F129" si="1">B66&amp;"|"&amp;C66&amp;"|"&amp;D66&amp;"|"&amp;E66</f>
        <v>64|64|BERMUDA|f</v>
      </c>
    </row>
    <row r="67" spans="2:6" ht="15.75">
      <c r="B67" s="9">
        <v>65</v>
      </c>
      <c r="C67" s="9">
        <v>65</v>
      </c>
      <c r="D67" s="10" t="s">
        <v>65</v>
      </c>
      <c r="E67" s="11" t="s">
        <v>401</v>
      </c>
      <c r="F67" s="106" t="str">
        <f t="shared" si="1"/>
        <v>65|65|BRITISH VIRGIN IS.|f</v>
      </c>
    </row>
    <row r="68" spans="2:6" ht="15.75">
      <c r="B68" s="9">
        <v>66</v>
      </c>
      <c r="C68" s="9">
        <v>66</v>
      </c>
      <c r="D68" s="10" t="s">
        <v>66</v>
      </c>
      <c r="E68" s="11" t="s">
        <v>401</v>
      </c>
      <c r="F68" s="106" t="str">
        <f t="shared" si="1"/>
        <v>66|66|BELIZE|f</v>
      </c>
    </row>
    <row r="69" spans="2:6" ht="15.75">
      <c r="B69" s="9">
        <v>67</v>
      </c>
      <c r="C69" s="9">
        <v>67</v>
      </c>
      <c r="D69" s="10" t="s">
        <v>67</v>
      </c>
      <c r="E69" s="11" t="s">
        <v>401</v>
      </c>
      <c r="F69" s="106" t="str">
        <f t="shared" si="1"/>
        <v>67|67|FRENCH INDIA|f</v>
      </c>
    </row>
    <row r="70" spans="2:6" ht="15.75">
      <c r="B70" s="9">
        <v>68</v>
      </c>
      <c r="C70" s="9">
        <v>68</v>
      </c>
      <c r="D70" s="10" t="s">
        <v>68</v>
      </c>
      <c r="E70" s="11" t="s">
        <v>0</v>
      </c>
      <c r="F70" s="106" t="str">
        <f t="shared" si="1"/>
        <v>68|68|KUWAIT/SAUDI ARABIA NEUTRAL ZONE|t</v>
      </c>
    </row>
    <row r="71" spans="2:6" ht="15.75">
      <c r="B71" s="9">
        <v>69</v>
      </c>
      <c r="C71" s="9">
        <v>69</v>
      </c>
      <c r="D71" s="10" t="s">
        <v>69</v>
      </c>
      <c r="E71" s="11" t="s">
        <v>0</v>
      </c>
      <c r="F71" s="106" t="str">
        <f t="shared" si="1"/>
        <v>69|69|CAYMAN IS.|t</v>
      </c>
    </row>
    <row r="72" spans="2:6" ht="15.75">
      <c r="B72" s="9">
        <v>70</v>
      </c>
      <c r="C72" s="9">
        <v>70</v>
      </c>
      <c r="D72" s="10" t="s">
        <v>70</v>
      </c>
      <c r="E72" s="11" t="s">
        <v>401</v>
      </c>
      <c r="F72" s="106" t="str">
        <f t="shared" si="1"/>
        <v>70|70|CUBA|f</v>
      </c>
    </row>
    <row r="73" spans="2:6" ht="15.75">
      <c r="B73" s="9">
        <v>71</v>
      </c>
      <c r="C73" s="9">
        <v>71</v>
      </c>
      <c r="D73" s="10" t="s">
        <v>71</v>
      </c>
      <c r="E73" s="11" t="s">
        <v>401</v>
      </c>
      <c r="F73" s="106" t="str">
        <f t="shared" si="1"/>
        <v>71|71|GALAPAGOS IS.|f</v>
      </c>
    </row>
    <row r="74" spans="2:6" ht="15.75">
      <c r="B74" s="9">
        <v>72</v>
      </c>
      <c r="C74" s="9">
        <v>72</v>
      </c>
      <c r="D74" s="10" t="s">
        <v>72</v>
      </c>
      <c r="E74" s="11" t="s">
        <v>401</v>
      </c>
      <c r="F74" s="106" t="str">
        <f t="shared" si="1"/>
        <v>72|72|DOMINICAN REPUBLIC|f</v>
      </c>
    </row>
    <row r="75" spans="2:6" ht="15.75">
      <c r="B75" s="9">
        <v>74</v>
      </c>
      <c r="C75" s="9">
        <v>74</v>
      </c>
      <c r="D75" s="10" t="s">
        <v>73</v>
      </c>
      <c r="E75" s="11" t="s">
        <v>401</v>
      </c>
      <c r="F75" s="106" t="str">
        <f t="shared" si="1"/>
        <v>74|74|EL SALVADOR|f</v>
      </c>
    </row>
    <row r="76" spans="2:6" ht="15.75">
      <c r="B76" s="9">
        <v>75</v>
      </c>
      <c r="C76" s="9">
        <v>75</v>
      </c>
      <c r="D76" s="10" t="s">
        <v>74</v>
      </c>
      <c r="E76" s="11" t="s">
        <v>401</v>
      </c>
      <c r="F76" s="106" t="str">
        <f t="shared" si="1"/>
        <v>75|75|GEORGIA|f</v>
      </c>
    </row>
    <row r="77" spans="2:6" ht="15.75">
      <c r="B77" s="9">
        <v>76</v>
      </c>
      <c r="C77" s="9">
        <v>76</v>
      </c>
      <c r="D77" s="10" t="s">
        <v>75</v>
      </c>
      <c r="E77" s="11" t="s">
        <v>401</v>
      </c>
      <c r="F77" s="106" t="str">
        <f t="shared" si="1"/>
        <v>76|76|GUATEMALA|f</v>
      </c>
    </row>
    <row r="78" spans="2:6" ht="15.75">
      <c r="B78" s="9">
        <v>77</v>
      </c>
      <c r="C78" s="9">
        <v>77</v>
      </c>
      <c r="D78" s="10" t="s">
        <v>76</v>
      </c>
      <c r="E78" s="11" t="s">
        <v>401</v>
      </c>
      <c r="F78" s="106" t="str">
        <f t="shared" si="1"/>
        <v>77|77|GRENADA|f</v>
      </c>
    </row>
    <row r="79" spans="2:6" ht="15.75">
      <c r="B79" s="9">
        <v>78</v>
      </c>
      <c r="C79" s="9">
        <v>78</v>
      </c>
      <c r="D79" s="10" t="s">
        <v>77</v>
      </c>
      <c r="E79" s="11" t="s">
        <v>401</v>
      </c>
      <c r="F79" s="106" t="str">
        <f t="shared" si="1"/>
        <v>78|78|HAITI|f</v>
      </c>
    </row>
    <row r="80" spans="2:6" ht="15.75">
      <c r="B80" s="9">
        <v>79</v>
      </c>
      <c r="C80" s="9">
        <v>79</v>
      </c>
      <c r="D80" s="10" t="s">
        <v>78</v>
      </c>
      <c r="E80" s="11" t="s">
        <v>401</v>
      </c>
      <c r="F80" s="106" t="str">
        <f t="shared" si="1"/>
        <v>79|79|GUADELOUPE|f</v>
      </c>
    </row>
    <row r="81" spans="2:6" ht="15.75">
      <c r="B81" s="9">
        <v>80</v>
      </c>
      <c r="C81" s="9">
        <v>80</v>
      </c>
      <c r="D81" s="10" t="s">
        <v>79</v>
      </c>
      <c r="E81" s="11" t="s">
        <v>401</v>
      </c>
      <c r="F81" s="106" t="str">
        <f t="shared" si="1"/>
        <v>80|80|HONDURAS|f</v>
      </c>
    </row>
    <row r="82" spans="2:6" ht="15.75">
      <c r="B82" s="9">
        <v>81</v>
      </c>
      <c r="C82" s="9">
        <v>81</v>
      </c>
      <c r="D82" s="10" t="s">
        <v>80</v>
      </c>
      <c r="E82" s="11" t="s">
        <v>401</v>
      </c>
      <c r="F82" s="106" t="str">
        <f t="shared" si="1"/>
        <v>81|81|GERMANY|f</v>
      </c>
    </row>
    <row r="83" spans="2:6" ht="15.75">
      <c r="B83" s="9">
        <v>82</v>
      </c>
      <c r="C83" s="9">
        <v>82</v>
      </c>
      <c r="D83" s="10" t="s">
        <v>81</v>
      </c>
      <c r="E83" s="11" t="s">
        <v>0</v>
      </c>
      <c r="F83" s="106" t="str">
        <f t="shared" si="1"/>
        <v>82|82|JAMAICA|t</v>
      </c>
    </row>
    <row r="84" spans="2:6" ht="15.75">
      <c r="B84" s="9">
        <v>84</v>
      </c>
      <c r="C84" s="9">
        <v>84</v>
      </c>
      <c r="D84" s="10" t="s">
        <v>82</v>
      </c>
      <c r="E84" s="11" t="s">
        <v>401</v>
      </c>
      <c r="F84" s="106" t="str">
        <f t="shared" si="1"/>
        <v>84|84|MARTINIQUE|f</v>
      </c>
    </row>
    <row r="85" spans="2:6" ht="15.75">
      <c r="B85" s="9">
        <v>85</v>
      </c>
      <c r="C85" s="9">
        <v>85</v>
      </c>
      <c r="D85" s="10" t="s">
        <v>83</v>
      </c>
      <c r="E85" s="11" t="s">
        <v>401</v>
      </c>
      <c r="F85" s="106" t="str">
        <f t="shared" si="1"/>
        <v>85|85|BONAIRE CURACAO|f</v>
      </c>
    </row>
    <row r="86" spans="2:6" ht="15.75">
      <c r="B86" s="9">
        <v>86</v>
      </c>
      <c r="C86" s="9">
        <v>86</v>
      </c>
      <c r="D86" s="10" t="s">
        <v>84</v>
      </c>
      <c r="E86" s="11" t="s">
        <v>0</v>
      </c>
      <c r="F86" s="106" t="str">
        <f t="shared" si="1"/>
        <v>86|86|NICARAGUA|t</v>
      </c>
    </row>
    <row r="87" spans="2:6" ht="15.75">
      <c r="B87" s="9">
        <v>88</v>
      </c>
      <c r="C87" s="9">
        <v>88</v>
      </c>
      <c r="D87" s="10" t="s">
        <v>85</v>
      </c>
      <c r="E87" s="11" t="s">
        <v>401</v>
      </c>
      <c r="F87" s="106" t="str">
        <f t="shared" si="1"/>
        <v>88|88|PANAMA|f</v>
      </c>
    </row>
    <row r="88" spans="2:6" ht="15.75">
      <c r="B88" s="9">
        <v>89</v>
      </c>
      <c r="C88" s="9">
        <v>89</v>
      </c>
      <c r="D88" s="10" t="s">
        <v>86</v>
      </c>
      <c r="E88" s="11" t="s">
        <v>401</v>
      </c>
      <c r="F88" s="106" t="str">
        <f t="shared" si="1"/>
        <v>89|89|TURKS &amp; CAICOS IS.|f</v>
      </c>
    </row>
    <row r="89" spans="2:6" ht="15.75">
      <c r="B89" s="9">
        <v>90</v>
      </c>
      <c r="C89" s="9">
        <v>90</v>
      </c>
      <c r="D89" s="10" t="s">
        <v>87</v>
      </c>
      <c r="E89" s="11" t="s">
        <v>401</v>
      </c>
      <c r="F89" s="106" t="str">
        <f t="shared" si="1"/>
        <v>90|90|TRINIDAD &amp; TOBAGO|f</v>
      </c>
    </row>
    <row r="90" spans="2:6" ht="15.75">
      <c r="B90" s="9">
        <v>91</v>
      </c>
      <c r="C90" s="9">
        <v>91</v>
      </c>
      <c r="D90" s="10" t="s">
        <v>88</v>
      </c>
      <c r="E90" s="11" t="s">
        <v>401</v>
      </c>
      <c r="F90" s="106" t="str">
        <f t="shared" si="1"/>
        <v>91|91|ARUBA|f</v>
      </c>
    </row>
    <row r="91" spans="2:6" ht="15.75">
      <c r="B91" s="9">
        <v>93</v>
      </c>
      <c r="C91" s="9">
        <v>93</v>
      </c>
      <c r="D91" s="10" t="s">
        <v>89</v>
      </c>
      <c r="E91" s="11" t="s">
        <v>401</v>
      </c>
      <c r="F91" s="106" t="str">
        <f t="shared" si="1"/>
        <v>93|93|GEYSER REEF|f</v>
      </c>
    </row>
    <row r="92" spans="2:6" ht="15.75">
      <c r="B92" s="9">
        <v>94</v>
      </c>
      <c r="C92" s="9">
        <v>94</v>
      </c>
      <c r="D92" s="10" t="s">
        <v>90</v>
      </c>
      <c r="E92" s="11" t="s">
        <v>0</v>
      </c>
      <c r="F92" s="106" t="str">
        <f t="shared" si="1"/>
        <v>94|94|ANTIGUA &amp; BARBUDA|t</v>
      </c>
    </row>
    <row r="93" spans="2:6" ht="15.75">
      <c r="B93" s="9">
        <v>95</v>
      </c>
      <c r="C93" s="9">
        <v>95</v>
      </c>
      <c r="D93" s="10" t="s">
        <v>91</v>
      </c>
      <c r="E93" s="11" t="s">
        <v>401</v>
      </c>
      <c r="F93" s="106" t="str">
        <f t="shared" si="1"/>
        <v>95|95|DOMINICA|f</v>
      </c>
    </row>
    <row r="94" spans="2:6" ht="15.75">
      <c r="B94" s="9">
        <v>96</v>
      </c>
      <c r="C94" s="9">
        <v>96</v>
      </c>
      <c r="D94" s="10" t="s">
        <v>92</v>
      </c>
      <c r="E94" s="11" t="s">
        <v>401</v>
      </c>
      <c r="F94" s="106" t="str">
        <f t="shared" si="1"/>
        <v>96|96|MONTSERRAT|f</v>
      </c>
    </row>
    <row r="95" spans="2:6" ht="15.75">
      <c r="B95" s="9">
        <v>97</v>
      </c>
      <c r="C95" s="9">
        <v>97</v>
      </c>
      <c r="D95" s="10" t="s">
        <v>93</v>
      </c>
      <c r="E95" s="11" t="s">
        <v>401</v>
      </c>
      <c r="F95" s="106" t="str">
        <f t="shared" si="1"/>
        <v>97|97|ST. LUCIA|f</v>
      </c>
    </row>
    <row r="96" spans="2:6" ht="15.75">
      <c r="B96" s="9">
        <v>98</v>
      </c>
      <c r="C96" s="9">
        <v>98</v>
      </c>
      <c r="D96" s="10" t="s">
        <v>94</v>
      </c>
      <c r="E96" s="11" t="s">
        <v>401</v>
      </c>
      <c r="F96" s="106" t="str">
        <f t="shared" si="1"/>
        <v>98|98|ST. VINCENT|f</v>
      </c>
    </row>
    <row r="97" spans="2:6" ht="15.75">
      <c r="B97" s="9">
        <v>99</v>
      </c>
      <c r="C97" s="9">
        <v>99</v>
      </c>
      <c r="D97" s="10" t="s">
        <v>95</v>
      </c>
      <c r="E97" s="11" t="s">
        <v>401</v>
      </c>
      <c r="F97" s="106" t="str">
        <f t="shared" si="1"/>
        <v>99|99|GLORIOSO IS.|f</v>
      </c>
    </row>
    <row r="98" spans="2:6" ht="15.75">
      <c r="B98" s="9">
        <v>100</v>
      </c>
      <c r="C98" s="9">
        <v>100</v>
      </c>
      <c r="D98" s="10" t="s">
        <v>96</v>
      </c>
      <c r="E98" s="11" t="s">
        <v>401</v>
      </c>
      <c r="F98" s="106" t="str">
        <f t="shared" si="1"/>
        <v>100|100|ARGENTINA|f</v>
      </c>
    </row>
    <row r="99" spans="2:6" ht="15.75">
      <c r="B99" s="9">
        <v>101</v>
      </c>
      <c r="C99" s="9">
        <v>101</v>
      </c>
      <c r="D99" s="10" t="s">
        <v>97</v>
      </c>
      <c r="E99" s="11" t="s">
        <v>401</v>
      </c>
      <c r="F99" s="106" t="str">
        <f t="shared" si="1"/>
        <v>101|101|GOA|f</v>
      </c>
    </row>
    <row r="100" spans="2:6" ht="15.75">
      <c r="B100" s="9">
        <v>102</v>
      </c>
      <c r="C100" s="9">
        <v>102</v>
      </c>
      <c r="D100" s="10" t="s">
        <v>98</v>
      </c>
      <c r="E100" s="11" t="s">
        <v>0</v>
      </c>
      <c r="F100" s="106" t="str">
        <f t="shared" si="1"/>
        <v>102|102|GOLD COAST, TOGOLAND|t</v>
      </c>
    </row>
    <row r="101" spans="2:6" ht="15.75">
      <c r="B101" s="9">
        <v>103</v>
      </c>
      <c r="C101" s="9">
        <v>103</v>
      </c>
      <c r="D101" s="10" t="s">
        <v>99</v>
      </c>
      <c r="E101" s="11" t="s">
        <v>0</v>
      </c>
      <c r="F101" s="106" t="str">
        <f t="shared" si="1"/>
        <v>103|103|GUAM|t</v>
      </c>
    </row>
    <row r="102" spans="2:6" ht="15.75">
      <c r="B102" s="9">
        <v>104</v>
      </c>
      <c r="C102" s="9">
        <v>104</v>
      </c>
      <c r="D102" s="10" t="s">
        <v>100</v>
      </c>
      <c r="E102" s="11" t="s">
        <v>401</v>
      </c>
      <c r="F102" s="106" t="str">
        <f t="shared" si="1"/>
        <v>104|104|BOLIVIA|f</v>
      </c>
    </row>
    <row r="103" spans="2:6" ht="15.75">
      <c r="B103" s="9">
        <v>105</v>
      </c>
      <c r="C103" s="9">
        <v>105</v>
      </c>
      <c r="D103" s="10" t="s">
        <v>101</v>
      </c>
      <c r="E103" s="11" t="s">
        <v>401</v>
      </c>
      <c r="F103" s="106" t="str">
        <f t="shared" si="1"/>
        <v>105|105|GUANTANAMO BAY|f</v>
      </c>
    </row>
    <row r="104" spans="2:6" ht="15.75">
      <c r="B104" s="9">
        <v>106</v>
      </c>
      <c r="C104" s="9">
        <v>106</v>
      </c>
      <c r="D104" s="10" t="s">
        <v>102</v>
      </c>
      <c r="E104" s="11" t="s">
        <v>401</v>
      </c>
      <c r="F104" s="106" t="str">
        <f t="shared" si="1"/>
        <v>106|106|GUERNSEY|f</v>
      </c>
    </row>
    <row r="105" spans="2:6" ht="15.75">
      <c r="B105" s="9">
        <v>107</v>
      </c>
      <c r="C105" s="9">
        <v>107</v>
      </c>
      <c r="D105" s="10" t="s">
        <v>103</v>
      </c>
      <c r="E105" s="11" t="s">
        <v>401</v>
      </c>
      <c r="F105" s="106" t="str">
        <f t="shared" si="1"/>
        <v>107|107|GUINEA|f</v>
      </c>
    </row>
    <row r="106" spans="2:6" ht="15.75">
      <c r="B106" s="9">
        <v>108</v>
      </c>
      <c r="C106" s="9">
        <v>108</v>
      </c>
      <c r="D106" s="10" t="s">
        <v>104</v>
      </c>
      <c r="E106" s="11" t="s">
        <v>401</v>
      </c>
      <c r="F106" s="106" t="str">
        <f t="shared" si="1"/>
        <v>108|108|BRAZIL|f</v>
      </c>
    </row>
    <row r="107" spans="2:6" ht="15.75">
      <c r="B107" s="9">
        <v>109</v>
      </c>
      <c r="C107" s="9">
        <v>109</v>
      </c>
      <c r="D107" s="10" t="s">
        <v>105</v>
      </c>
      <c r="E107" s="11" t="s">
        <v>401</v>
      </c>
      <c r="F107" s="106" t="str">
        <f t="shared" si="1"/>
        <v>109|109|GUINEA-BISSAU|f</v>
      </c>
    </row>
    <row r="108" spans="2:6" ht="15.75">
      <c r="B108" s="9">
        <v>110</v>
      </c>
      <c r="C108" s="9">
        <v>110</v>
      </c>
      <c r="D108" s="10" t="s">
        <v>106</v>
      </c>
      <c r="E108" s="11" t="s">
        <v>401</v>
      </c>
      <c r="F108" s="106" t="str">
        <f t="shared" si="1"/>
        <v>110|110|HAWAII|f</v>
      </c>
    </row>
    <row r="109" spans="2:6" ht="15.75">
      <c r="B109" s="9">
        <v>111</v>
      </c>
      <c r="C109" s="9">
        <v>111</v>
      </c>
      <c r="D109" s="10" t="s">
        <v>107</v>
      </c>
      <c r="E109" s="11" t="s">
        <v>401</v>
      </c>
      <c r="F109" s="106" t="str">
        <f t="shared" si="1"/>
        <v>111|111|HEARD I.|f</v>
      </c>
    </row>
    <row r="110" spans="2:6" ht="15.75">
      <c r="B110" s="9">
        <v>112</v>
      </c>
      <c r="C110" s="9">
        <v>112</v>
      </c>
      <c r="D110" s="10" t="s">
        <v>108</v>
      </c>
      <c r="E110" s="11" t="s">
        <v>401</v>
      </c>
      <c r="F110" s="106" t="str">
        <f t="shared" si="1"/>
        <v>112|112|CHILE|f</v>
      </c>
    </row>
    <row r="111" spans="2:6" ht="15.75">
      <c r="B111" s="9">
        <v>113</v>
      </c>
      <c r="C111" s="9">
        <v>113</v>
      </c>
      <c r="D111" s="10" t="s">
        <v>109</v>
      </c>
      <c r="E111" s="11" t="s">
        <v>401</v>
      </c>
      <c r="F111" s="106" t="str">
        <f t="shared" si="1"/>
        <v>113|113|IFNI|f</v>
      </c>
    </row>
    <row r="112" spans="2:6" ht="15.75">
      <c r="B112" s="9">
        <v>114</v>
      </c>
      <c r="C112" s="9">
        <v>114</v>
      </c>
      <c r="D112" s="10" t="s">
        <v>110</v>
      </c>
      <c r="E112" s="11" t="s">
        <v>0</v>
      </c>
      <c r="F112" s="106" t="str">
        <f t="shared" si="1"/>
        <v>114|114|ISLE OF MAN|t</v>
      </c>
    </row>
    <row r="113" spans="2:6" ht="15.75">
      <c r="B113" s="9">
        <v>115</v>
      </c>
      <c r="C113" s="9">
        <v>115</v>
      </c>
      <c r="D113" s="10" t="s">
        <v>111</v>
      </c>
      <c r="E113" s="11" t="s">
        <v>401</v>
      </c>
      <c r="F113" s="106" t="str">
        <f t="shared" si="1"/>
        <v>115|115|ITALIAN SOMALILAND|f</v>
      </c>
    </row>
    <row r="114" spans="2:6" ht="15.75">
      <c r="B114" s="9">
        <v>116</v>
      </c>
      <c r="C114" s="9">
        <v>116</v>
      </c>
      <c r="D114" s="10" t="s">
        <v>112</v>
      </c>
      <c r="E114" s="11" t="s">
        <v>0</v>
      </c>
      <c r="F114" s="106" t="str">
        <f t="shared" si="1"/>
        <v>116|116|COLOMBIA|t</v>
      </c>
    </row>
    <row r="115" spans="2:6" ht="15.75">
      <c r="B115" s="9">
        <v>117</v>
      </c>
      <c r="C115" s="9">
        <v>117</v>
      </c>
      <c r="D115" s="10" t="s">
        <v>113</v>
      </c>
      <c r="E115" s="11" t="s">
        <v>401</v>
      </c>
      <c r="F115" s="106" t="str">
        <f t="shared" si="1"/>
        <v>117|117|ITU HQ|f</v>
      </c>
    </row>
    <row r="116" spans="2:6" ht="15.75">
      <c r="B116" s="9">
        <v>118</v>
      </c>
      <c r="C116" s="9">
        <v>118</v>
      </c>
      <c r="D116" s="10" t="s">
        <v>114</v>
      </c>
      <c r="E116" s="11" t="s">
        <v>401</v>
      </c>
      <c r="F116" s="106" t="str">
        <f t="shared" si="1"/>
        <v>118|118|JAN MAYEN|f</v>
      </c>
    </row>
    <row r="117" spans="2:6" ht="15.75">
      <c r="B117" s="9">
        <v>119</v>
      </c>
      <c r="C117" s="9">
        <v>119</v>
      </c>
      <c r="D117" s="10" t="s">
        <v>115</v>
      </c>
      <c r="E117" s="11" t="s">
        <v>401</v>
      </c>
      <c r="F117" s="106" t="str">
        <f t="shared" si="1"/>
        <v>119|119|JAVA|f</v>
      </c>
    </row>
    <row r="118" spans="2:6" ht="15.75">
      <c r="B118" s="9">
        <v>120</v>
      </c>
      <c r="C118" s="9">
        <v>120</v>
      </c>
      <c r="D118" s="10" t="s">
        <v>116</v>
      </c>
      <c r="E118" s="11" t="s">
        <v>0</v>
      </c>
      <c r="F118" s="106" t="str">
        <f t="shared" si="1"/>
        <v>120|120|ECUADOR|t</v>
      </c>
    </row>
    <row r="119" spans="2:6" ht="15.75">
      <c r="B119" s="9">
        <v>122</v>
      </c>
      <c r="C119" s="9">
        <v>122</v>
      </c>
      <c r="D119" s="10" t="s">
        <v>117</v>
      </c>
      <c r="E119" s="11" t="s">
        <v>401</v>
      </c>
      <c r="F119" s="106" t="str">
        <f t="shared" si="1"/>
        <v>122|122|JERSEY|f</v>
      </c>
    </row>
    <row r="120" spans="2:6" ht="15.75">
      <c r="B120" s="9">
        <v>123</v>
      </c>
      <c r="C120" s="9">
        <v>123</v>
      </c>
      <c r="D120" s="10" t="s">
        <v>118</v>
      </c>
      <c r="E120" s="11" t="s">
        <v>401</v>
      </c>
      <c r="F120" s="106" t="str">
        <f t="shared" si="1"/>
        <v>123|123|JOHNSTON I.|f</v>
      </c>
    </row>
    <row r="121" spans="2:6" ht="15.75">
      <c r="B121" s="9">
        <v>124</v>
      </c>
      <c r="C121" s="9">
        <v>124</v>
      </c>
      <c r="D121" s="10" t="s">
        <v>119</v>
      </c>
      <c r="E121" s="11" t="s">
        <v>401</v>
      </c>
      <c r="F121" s="106" t="str">
        <f t="shared" si="1"/>
        <v>124|124|JUAN DE NOVA, EUROPA|f</v>
      </c>
    </row>
    <row r="122" spans="2:6" ht="15.75">
      <c r="B122" s="9">
        <v>125</v>
      </c>
      <c r="C122" s="9">
        <v>125</v>
      </c>
      <c r="D122" s="10" t="s">
        <v>120</v>
      </c>
      <c r="E122" s="11" t="s">
        <v>401</v>
      </c>
      <c r="F122" s="106" t="str">
        <f t="shared" si="1"/>
        <v>125|125|JUAN FERNANDEZ IS.|f</v>
      </c>
    </row>
    <row r="123" spans="2:6" ht="15.75">
      <c r="B123" s="9">
        <v>126</v>
      </c>
      <c r="C123" s="9">
        <v>126</v>
      </c>
      <c r="D123" s="10" t="s">
        <v>121</v>
      </c>
      <c r="E123" s="11" t="s">
        <v>401</v>
      </c>
      <c r="F123" s="106" t="str">
        <f t="shared" si="1"/>
        <v>126|126|KALININGRAD|f</v>
      </c>
    </row>
    <row r="124" spans="2:6" ht="15.75">
      <c r="B124" s="9">
        <v>127</v>
      </c>
      <c r="C124" s="9">
        <v>127</v>
      </c>
      <c r="D124" s="10" t="s">
        <v>122</v>
      </c>
      <c r="E124" s="11" t="s">
        <v>401</v>
      </c>
      <c r="F124" s="106" t="str">
        <f t="shared" si="1"/>
        <v>127|127|KAMARAN IS.|f</v>
      </c>
    </row>
    <row r="125" spans="2:6" ht="15.75">
      <c r="B125" s="9">
        <v>128</v>
      </c>
      <c r="C125" s="9">
        <v>128</v>
      </c>
      <c r="D125" s="10" t="s">
        <v>123</v>
      </c>
      <c r="E125" s="11" t="s">
        <v>401</v>
      </c>
      <c r="F125" s="106" t="str">
        <f t="shared" si="1"/>
        <v>128|128|KARELO-FINNISH REPUBLIC|f</v>
      </c>
    </row>
    <row r="126" spans="2:6" ht="15.75">
      <c r="B126" s="9">
        <v>129</v>
      </c>
      <c r="C126" s="9">
        <v>129</v>
      </c>
      <c r="D126" s="10" t="s">
        <v>124</v>
      </c>
      <c r="E126" s="11" t="s">
        <v>0</v>
      </c>
      <c r="F126" s="106" t="str">
        <f t="shared" si="1"/>
        <v>129|129|GUYANA|t</v>
      </c>
    </row>
    <row r="127" spans="2:6" ht="15.75">
      <c r="B127" s="9">
        <v>130</v>
      </c>
      <c r="C127" s="9">
        <v>130</v>
      </c>
      <c r="D127" s="10" t="s">
        <v>125</v>
      </c>
      <c r="E127" s="11" t="s">
        <v>401</v>
      </c>
      <c r="F127" s="106" t="str">
        <f t="shared" si="1"/>
        <v>130|130|KAZAKHSTAN|f</v>
      </c>
    </row>
    <row r="128" spans="2:6" ht="15.75">
      <c r="B128" s="9">
        <v>131</v>
      </c>
      <c r="C128" s="9">
        <v>131</v>
      </c>
      <c r="D128" s="10" t="s">
        <v>126</v>
      </c>
      <c r="E128" s="11" t="s">
        <v>401</v>
      </c>
      <c r="F128" s="106" t="str">
        <f t="shared" si="1"/>
        <v>131|131|KERGUELEN IS.|f</v>
      </c>
    </row>
    <row r="129" spans="2:6" ht="15.75">
      <c r="B129" s="9">
        <v>132</v>
      </c>
      <c r="C129" s="9">
        <v>132</v>
      </c>
      <c r="D129" s="10" t="s">
        <v>127</v>
      </c>
      <c r="E129" s="11" t="s">
        <v>401</v>
      </c>
      <c r="F129" s="106" t="str">
        <f t="shared" si="1"/>
        <v>132|132|PARAGUAY|f</v>
      </c>
    </row>
    <row r="130" spans="2:6" ht="15.75">
      <c r="B130" s="9">
        <v>133</v>
      </c>
      <c r="C130" s="9">
        <v>133</v>
      </c>
      <c r="D130" s="10" t="s">
        <v>128</v>
      </c>
      <c r="E130" s="11" t="s">
        <v>401</v>
      </c>
      <c r="F130" s="106" t="str">
        <f t="shared" ref="F130:F193" si="2">B130&amp;"|"&amp;C130&amp;"|"&amp;D130&amp;"|"&amp;E130</f>
        <v>133|133|KERMADEC IS.|f</v>
      </c>
    </row>
    <row r="131" spans="2:6" ht="15.75">
      <c r="B131" s="9">
        <v>134</v>
      </c>
      <c r="C131" s="9">
        <v>134</v>
      </c>
      <c r="D131" s="10" t="s">
        <v>129</v>
      </c>
      <c r="E131" s="11" t="s">
        <v>401</v>
      </c>
      <c r="F131" s="106" t="str">
        <f t="shared" si="2"/>
        <v>134|134|KINGMAN REEF|f</v>
      </c>
    </row>
    <row r="132" spans="2:6" ht="15.75">
      <c r="B132" s="9">
        <v>135</v>
      </c>
      <c r="C132" s="9">
        <v>135</v>
      </c>
      <c r="D132" s="10" t="s">
        <v>130</v>
      </c>
      <c r="E132" s="11" t="s">
        <v>0</v>
      </c>
      <c r="F132" s="106" t="str">
        <f t="shared" si="2"/>
        <v>135|135|KYRGYZSTAN|t</v>
      </c>
    </row>
    <row r="133" spans="2:6" ht="15.75">
      <c r="B133" s="9">
        <v>136</v>
      </c>
      <c r="C133" s="9">
        <v>136</v>
      </c>
      <c r="D133" s="10" t="s">
        <v>131</v>
      </c>
      <c r="E133" s="11" t="s">
        <v>401</v>
      </c>
      <c r="F133" s="106" t="str">
        <f t="shared" si="2"/>
        <v>136|136|PERU|f</v>
      </c>
    </row>
    <row r="134" spans="2:6" ht="15.75">
      <c r="B134" s="9">
        <v>137</v>
      </c>
      <c r="C134" s="9">
        <v>137</v>
      </c>
      <c r="D134" s="10" t="s">
        <v>132</v>
      </c>
      <c r="E134" s="11" t="s">
        <v>401</v>
      </c>
      <c r="F134" s="106" t="str">
        <f t="shared" si="2"/>
        <v>137|137|REPUBLIC OF KOREA|f</v>
      </c>
    </row>
    <row r="135" spans="2:6" ht="15.75">
      <c r="B135" s="9">
        <v>138</v>
      </c>
      <c r="C135" s="9">
        <v>138</v>
      </c>
      <c r="D135" s="10" t="s">
        <v>133</v>
      </c>
      <c r="E135" s="11" t="s">
        <v>401</v>
      </c>
      <c r="F135" s="106" t="str">
        <f t="shared" si="2"/>
        <v>138|138|KURE I.|f</v>
      </c>
    </row>
    <row r="136" spans="2:6" ht="15.75">
      <c r="B136" s="9">
        <v>139</v>
      </c>
      <c r="C136" s="9">
        <v>139</v>
      </c>
      <c r="D136" s="10" t="s">
        <v>134</v>
      </c>
      <c r="E136" s="11" t="s">
        <v>401</v>
      </c>
      <c r="F136" s="106" t="str">
        <f t="shared" si="2"/>
        <v>139|139|KURIA MURIA I.|f</v>
      </c>
    </row>
    <row r="137" spans="2:6" ht="15.75">
      <c r="B137" s="9">
        <v>140</v>
      </c>
      <c r="C137" s="9">
        <v>140</v>
      </c>
      <c r="D137" s="10" t="s">
        <v>135</v>
      </c>
      <c r="E137" s="11" t="s">
        <v>0</v>
      </c>
      <c r="F137" s="106" t="str">
        <f t="shared" si="2"/>
        <v>140|140|SURINAME|t</v>
      </c>
    </row>
    <row r="138" spans="2:6" ht="15.75">
      <c r="B138" s="9">
        <v>141</v>
      </c>
      <c r="C138" s="9">
        <v>141</v>
      </c>
      <c r="D138" s="10" t="s">
        <v>136</v>
      </c>
      <c r="E138" s="11" t="s">
        <v>401</v>
      </c>
      <c r="F138" s="106" t="str">
        <f t="shared" si="2"/>
        <v>141|141|FALKLAND IS.|f</v>
      </c>
    </row>
    <row r="139" spans="2:6" ht="15.75">
      <c r="B139" s="9">
        <v>142</v>
      </c>
      <c r="C139" s="9">
        <v>142</v>
      </c>
      <c r="D139" s="10" t="s">
        <v>137</v>
      </c>
      <c r="E139" s="11" t="s">
        <v>401</v>
      </c>
      <c r="F139" s="106" t="str">
        <f t="shared" si="2"/>
        <v>142|142|LAKSHADWEEP IS.|f</v>
      </c>
    </row>
    <row r="140" spans="2:6" ht="15.75">
      <c r="B140" s="9">
        <v>143</v>
      </c>
      <c r="C140" s="9">
        <v>143</v>
      </c>
      <c r="D140" s="10" t="s">
        <v>138</v>
      </c>
      <c r="E140" s="11" t="s">
        <v>401</v>
      </c>
      <c r="F140" s="106" t="str">
        <f t="shared" si="2"/>
        <v>143|143|LAOS|f</v>
      </c>
    </row>
    <row r="141" spans="2:6" ht="15.75">
      <c r="B141" s="9">
        <v>144</v>
      </c>
      <c r="C141" s="9">
        <v>144</v>
      </c>
      <c r="D141" s="10" t="s">
        <v>139</v>
      </c>
      <c r="E141" s="11" t="s">
        <v>401</v>
      </c>
      <c r="F141" s="106" t="str">
        <f t="shared" si="2"/>
        <v>144|144|URUGUAY|f</v>
      </c>
    </row>
    <row r="142" spans="2:6" ht="15.75">
      <c r="B142" s="9">
        <v>145</v>
      </c>
      <c r="C142" s="9">
        <v>145</v>
      </c>
      <c r="D142" s="10" t="s">
        <v>140</v>
      </c>
      <c r="E142" s="11" t="s">
        <v>401</v>
      </c>
      <c r="F142" s="106" t="str">
        <f t="shared" si="2"/>
        <v>145|145|LATVIA|f</v>
      </c>
    </row>
    <row r="143" spans="2:6" ht="15.75">
      <c r="B143" s="9">
        <v>146</v>
      </c>
      <c r="C143" s="9">
        <v>146</v>
      </c>
      <c r="D143" s="10" t="s">
        <v>141</v>
      </c>
      <c r="E143" s="11" t="s">
        <v>401</v>
      </c>
      <c r="F143" s="106" t="str">
        <f t="shared" si="2"/>
        <v>146|146|LITHUANIA|f</v>
      </c>
    </row>
    <row r="144" spans="2:6" ht="15.75">
      <c r="B144" s="9">
        <v>147</v>
      </c>
      <c r="C144" s="9">
        <v>147</v>
      </c>
      <c r="D144" s="10" t="s">
        <v>142</v>
      </c>
      <c r="E144" s="11" t="s">
        <v>401</v>
      </c>
      <c r="F144" s="106" t="str">
        <f t="shared" si="2"/>
        <v>147|147|LORD HOWE I.|f</v>
      </c>
    </row>
    <row r="145" spans="2:6" ht="15.75">
      <c r="B145" s="9">
        <v>148</v>
      </c>
      <c r="C145" s="9">
        <v>148</v>
      </c>
      <c r="D145" s="10" t="s">
        <v>143</v>
      </c>
      <c r="E145" s="11" t="s">
        <v>401</v>
      </c>
      <c r="F145" s="106" t="str">
        <f t="shared" si="2"/>
        <v>148|148|VENEZUELA|f</v>
      </c>
    </row>
    <row r="146" spans="2:6" ht="15.75">
      <c r="B146" s="9">
        <v>149</v>
      </c>
      <c r="C146" s="9">
        <v>149</v>
      </c>
      <c r="D146" s="10" t="s">
        <v>144</v>
      </c>
      <c r="E146" s="11" t="s">
        <v>401</v>
      </c>
      <c r="F146" s="106" t="str">
        <f t="shared" si="2"/>
        <v>149|149|AZORES|f</v>
      </c>
    </row>
    <row r="147" spans="2:6" ht="15.75">
      <c r="B147" s="9">
        <v>150</v>
      </c>
      <c r="C147" s="9">
        <v>150</v>
      </c>
      <c r="D147" s="10" t="s">
        <v>145</v>
      </c>
      <c r="E147" s="11" t="s">
        <v>401</v>
      </c>
      <c r="F147" s="106" t="str">
        <f t="shared" si="2"/>
        <v>150|150|AUSTRALIA|f</v>
      </c>
    </row>
    <row r="148" spans="2:6" ht="15.75">
      <c r="B148" s="9">
        <v>151</v>
      </c>
      <c r="C148" s="9">
        <v>151</v>
      </c>
      <c r="D148" s="10" t="s">
        <v>146</v>
      </c>
      <c r="E148" s="11" t="s">
        <v>401</v>
      </c>
      <c r="F148" s="106" t="str">
        <f t="shared" si="2"/>
        <v>151|151|MALYJ VYSOTSKIJ I.|f</v>
      </c>
    </row>
    <row r="149" spans="2:6" ht="15.75">
      <c r="B149" s="9">
        <v>152</v>
      </c>
      <c r="C149" s="9">
        <v>152</v>
      </c>
      <c r="D149" s="10" t="s">
        <v>147</v>
      </c>
      <c r="E149" s="11" t="s">
        <v>0</v>
      </c>
      <c r="F149" s="106" t="str">
        <f t="shared" si="2"/>
        <v>152|152|MACAO|t</v>
      </c>
    </row>
    <row r="150" spans="2:6" ht="15.75">
      <c r="B150" s="9">
        <v>153</v>
      </c>
      <c r="C150" s="9">
        <v>153</v>
      </c>
      <c r="D150" s="10" t="s">
        <v>148</v>
      </c>
      <c r="E150" s="11" t="s">
        <v>401</v>
      </c>
      <c r="F150" s="106" t="str">
        <f t="shared" si="2"/>
        <v>153|153|MACQUARIE I.|f</v>
      </c>
    </row>
    <row r="151" spans="2:6" ht="15.75">
      <c r="B151" s="9">
        <v>154</v>
      </c>
      <c r="C151" s="9">
        <v>154</v>
      </c>
      <c r="D151" s="10" t="s">
        <v>149</v>
      </c>
      <c r="E151" s="11" t="s">
        <v>401</v>
      </c>
      <c r="F151" s="106" t="str">
        <f t="shared" si="2"/>
        <v>154|154|YEMEN ARAB REPUBLIC|f</v>
      </c>
    </row>
    <row r="152" spans="2:6" ht="15.75">
      <c r="B152" s="9">
        <v>155</v>
      </c>
      <c r="C152" s="9">
        <v>155</v>
      </c>
      <c r="D152" s="10" t="s">
        <v>150</v>
      </c>
      <c r="E152" s="11" t="s">
        <v>0</v>
      </c>
      <c r="F152" s="106" t="str">
        <f t="shared" si="2"/>
        <v>155|155|MALAYA|t</v>
      </c>
    </row>
    <row r="153" spans="2:6" ht="15.75">
      <c r="B153" s="9">
        <v>157</v>
      </c>
      <c r="C153" s="9">
        <v>157</v>
      </c>
      <c r="D153" s="10" t="s">
        <v>151</v>
      </c>
      <c r="E153" s="11" t="s">
        <v>0</v>
      </c>
      <c r="F153" s="106" t="str">
        <f t="shared" si="2"/>
        <v>157|157|NAURU|t</v>
      </c>
    </row>
    <row r="154" spans="2:6" ht="15.75">
      <c r="B154" s="9">
        <v>158</v>
      </c>
      <c r="C154" s="9">
        <v>158</v>
      </c>
      <c r="D154" s="10" t="s">
        <v>152</v>
      </c>
      <c r="E154" s="11" t="s">
        <v>401</v>
      </c>
      <c r="F154" s="106" t="str">
        <f t="shared" si="2"/>
        <v>158|158|VANUATU|f</v>
      </c>
    </row>
    <row r="155" spans="2:6" ht="15.75">
      <c r="B155" s="9">
        <v>159</v>
      </c>
      <c r="C155" s="9">
        <v>159</v>
      </c>
      <c r="D155" s="10" t="s">
        <v>153</v>
      </c>
      <c r="E155" s="11" t="s">
        <v>401</v>
      </c>
      <c r="F155" s="106" t="str">
        <f t="shared" si="2"/>
        <v>159|159|MALDIVES|f</v>
      </c>
    </row>
    <row r="156" spans="2:6" ht="15.75">
      <c r="B156" s="9">
        <v>160</v>
      </c>
      <c r="C156" s="9">
        <v>160</v>
      </c>
      <c r="D156" s="10" t="s">
        <v>154</v>
      </c>
      <c r="E156" s="11" t="s">
        <v>401</v>
      </c>
      <c r="F156" s="106" t="str">
        <f t="shared" si="2"/>
        <v>160|160|TONGA|f</v>
      </c>
    </row>
    <row r="157" spans="2:6" ht="15.75">
      <c r="B157" s="9">
        <v>161</v>
      </c>
      <c r="C157" s="9">
        <v>161</v>
      </c>
      <c r="D157" s="10" t="s">
        <v>155</v>
      </c>
      <c r="E157" s="11" t="s">
        <v>401</v>
      </c>
      <c r="F157" s="106" t="str">
        <f t="shared" si="2"/>
        <v>161|161|MALPELO I.|f</v>
      </c>
    </row>
    <row r="158" spans="2:6" ht="15.75">
      <c r="B158" s="9">
        <v>162</v>
      </c>
      <c r="C158" s="9">
        <v>162</v>
      </c>
      <c r="D158" s="10" t="s">
        <v>156</v>
      </c>
      <c r="E158" s="11" t="s">
        <v>401</v>
      </c>
      <c r="F158" s="106" t="str">
        <f t="shared" si="2"/>
        <v>162|162|NEW CALEDONIA|f</v>
      </c>
    </row>
    <row r="159" spans="2:6" ht="15.75">
      <c r="B159" s="9">
        <v>163</v>
      </c>
      <c r="C159" s="9">
        <v>163</v>
      </c>
      <c r="D159" s="10" t="s">
        <v>157</v>
      </c>
      <c r="E159" s="11" t="s">
        <v>401</v>
      </c>
      <c r="F159" s="106" t="str">
        <f t="shared" si="2"/>
        <v>163|163|PAPUA NEW GUINEA|f</v>
      </c>
    </row>
    <row r="160" spans="2:6" ht="15.75">
      <c r="B160" s="9">
        <v>164</v>
      </c>
      <c r="C160" s="9">
        <v>164</v>
      </c>
      <c r="D160" s="10" t="s">
        <v>158</v>
      </c>
      <c r="E160" s="11" t="s">
        <v>401</v>
      </c>
      <c r="F160" s="106" t="str">
        <f t="shared" si="2"/>
        <v>164|164|MANCHURIA|f</v>
      </c>
    </row>
    <row r="161" spans="2:6" ht="15.75">
      <c r="B161" s="9">
        <v>165</v>
      </c>
      <c r="C161" s="9">
        <v>165</v>
      </c>
      <c r="D161" s="10" t="s">
        <v>159</v>
      </c>
      <c r="E161" s="11" t="s">
        <v>0</v>
      </c>
      <c r="F161" s="106" t="str">
        <f t="shared" si="2"/>
        <v>165|165|MAURITIUS|t</v>
      </c>
    </row>
    <row r="162" spans="2:6" ht="15.75">
      <c r="B162" s="9">
        <v>166</v>
      </c>
      <c r="C162" s="9">
        <v>166</v>
      </c>
      <c r="D162" s="10" t="s">
        <v>160</v>
      </c>
      <c r="E162" s="11" t="s">
        <v>401</v>
      </c>
      <c r="F162" s="106" t="str">
        <f t="shared" si="2"/>
        <v>166|166|MARIANA IS.|f</v>
      </c>
    </row>
    <row r="163" spans="2:6" ht="15.75">
      <c r="B163" s="9">
        <v>167</v>
      </c>
      <c r="C163" s="9">
        <v>167</v>
      </c>
      <c r="D163" s="10" t="s">
        <v>161</v>
      </c>
      <c r="E163" s="11" t="s">
        <v>401</v>
      </c>
      <c r="F163" s="106" t="str">
        <f t="shared" si="2"/>
        <v>167|167|MARKET REEF|f</v>
      </c>
    </row>
    <row r="164" spans="2:6" ht="15.75">
      <c r="B164" s="9">
        <v>168</v>
      </c>
      <c r="C164" s="9">
        <v>168</v>
      </c>
      <c r="D164" s="10" t="s">
        <v>162</v>
      </c>
      <c r="E164" s="11" t="s">
        <v>401</v>
      </c>
      <c r="F164" s="106" t="str">
        <f t="shared" si="2"/>
        <v>168|168|MARSHALL IS.|f</v>
      </c>
    </row>
    <row r="165" spans="2:6" ht="15.75">
      <c r="B165" s="9">
        <v>169</v>
      </c>
      <c r="C165" s="9">
        <v>169</v>
      </c>
      <c r="D165" s="10" t="s">
        <v>163</v>
      </c>
      <c r="E165" s="11" t="s">
        <v>401</v>
      </c>
      <c r="F165" s="106" t="str">
        <f t="shared" si="2"/>
        <v>169|169|MAYOTTE|f</v>
      </c>
    </row>
    <row r="166" spans="2:6" ht="15.75">
      <c r="B166" s="9">
        <v>170</v>
      </c>
      <c r="C166" s="9">
        <v>170</v>
      </c>
      <c r="D166" s="10" t="s">
        <v>164</v>
      </c>
      <c r="E166" s="11" t="s">
        <v>401</v>
      </c>
      <c r="F166" s="106" t="str">
        <f t="shared" si="2"/>
        <v>170|170|NEW ZEALAND|f</v>
      </c>
    </row>
    <row r="167" spans="2:6" ht="15.75">
      <c r="B167" s="9">
        <v>171</v>
      </c>
      <c r="C167" s="9">
        <v>171</v>
      </c>
      <c r="D167" s="10" t="s">
        <v>165</v>
      </c>
      <c r="E167" s="11" t="s">
        <v>401</v>
      </c>
      <c r="F167" s="106" t="str">
        <f t="shared" si="2"/>
        <v>171|171|MELLISH REEF|f</v>
      </c>
    </row>
    <row r="168" spans="2:6" ht="15.75">
      <c r="B168" s="9">
        <v>172</v>
      </c>
      <c r="C168" s="9">
        <v>172</v>
      </c>
      <c r="D168" s="10" t="s">
        <v>166</v>
      </c>
      <c r="E168" s="11" t="s">
        <v>401</v>
      </c>
      <c r="F168" s="106" t="str">
        <f t="shared" si="2"/>
        <v>172|172|PITCAIRN I.|f</v>
      </c>
    </row>
    <row r="169" spans="2:6" ht="15.75">
      <c r="B169" s="9">
        <v>173</v>
      </c>
      <c r="C169" s="9">
        <v>173</v>
      </c>
      <c r="D169" s="10" t="s">
        <v>167</v>
      </c>
      <c r="E169" s="11" t="s">
        <v>401</v>
      </c>
      <c r="F169" s="106" t="str">
        <f t="shared" si="2"/>
        <v>173|173|MICRONESIA|f</v>
      </c>
    </row>
    <row r="170" spans="2:6" ht="15.75">
      <c r="B170" s="9">
        <v>174</v>
      </c>
      <c r="C170" s="9">
        <v>174</v>
      </c>
      <c r="D170" s="10" t="s">
        <v>168</v>
      </c>
      <c r="E170" s="11" t="s">
        <v>401</v>
      </c>
      <c r="F170" s="106" t="str">
        <f t="shared" si="2"/>
        <v>174|174|MIDWAY I.|f</v>
      </c>
    </row>
    <row r="171" spans="2:6" ht="15.75">
      <c r="B171" s="9">
        <v>175</v>
      </c>
      <c r="C171" s="9">
        <v>175</v>
      </c>
      <c r="D171" s="10" t="s">
        <v>169</v>
      </c>
      <c r="E171" s="11" t="s">
        <v>401</v>
      </c>
      <c r="F171" s="106" t="str">
        <f t="shared" si="2"/>
        <v>175|175|FRENCH POLYNESIA|f</v>
      </c>
    </row>
    <row r="172" spans="2:6" ht="15.75">
      <c r="B172" s="9">
        <v>176</v>
      </c>
      <c r="C172" s="9">
        <v>176</v>
      </c>
      <c r="D172" s="10" t="s">
        <v>170</v>
      </c>
      <c r="E172" s="11" t="s">
        <v>401</v>
      </c>
      <c r="F172" s="106" t="str">
        <f t="shared" si="2"/>
        <v>176|176|FIJI|f</v>
      </c>
    </row>
    <row r="173" spans="2:6" ht="15.75">
      <c r="B173" s="9">
        <v>177</v>
      </c>
      <c r="C173" s="9">
        <v>177</v>
      </c>
      <c r="D173" s="10" t="s">
        <v>171</v>
      </c>
      <c r="E173" s="11" t="s">
        <v>401</v>
      </c>
      <c r="F173" s="106" t="str">
        <f t="shared" si="2"/>
        <v>177|177|MINAMI TORISHIMA|f</v>
      </c>
    </row>
    <row r="174" spans="2:6" ht="15.75">
      <c r="B174" s="9">
        <v>178</v>
      </c>
      <c r="C174" s="9">
        <v>178</v>
      </c>
      <c r="D174" s="10" t="s">
        <v>172</v>
      </c>
      <c r="E174" s="11" t="s">
        <v>401</v>
      </c>
      <c r="F174" s="106" t="str">
        <f t="shared" si="2"/>
        <v>178|178|MINERVA REEF|f</v>
      </c>
    </row>
    <row r="175" spans="2:6" ht="15.75">
      <c r="B175" s="9">
        <v>179</v>
      </c>
      <c r="C175" s="9">
        <v>179</v>
      </c>
      <c r="D175" s="10" t="s">
        <v>173</v>
      </c>
      <c r="E175" s="11" t="s">
        <v>0</v>
      </c>
      <c r="F175" s="106" t="str">
        <f t="shared" si="2"/>
        <v>179|179|MOLDOVA|t</v>
      </c>
    </row>
    <row r="176" spans="2:6" ht="15.75">
      <c r="B176" s="9">
        <v>180</v>
      </c>
      <c r="C176" s="9">
        <v>180</v>
      </c>
      <c r="D176" s="10" t="s">
        <v>174</v>
      </c>
      <c r="E176" s="11" t="s">
        <v>401</v>
      </c>
      <c r="F176" s="106" t="str">
        <f t="shared" si="2"/>
        <v>180|180|MOUNT ATHOS|f</v>
      </c>
    </row>
    <row r="177" spans="2:6" ht="15.75">
      <c r="B177" s="9">
        <v>181</v>
      </c>
      <c r="C177" s="9">
        <v>181</v>
      </c>
      <c r="D177" s="10" t="s">
        <v>175</v>
      </c>
      <c r="E177" s="11" t="s">
        <v>401</v>
      </c>
      <c r="F177" s="106" t="str">
        <f t="shared" si="2"/>
        <v>181|181|MOZAMBIQUE|f</v>
      </c>
    </row>
    <row r="178" spans="2:6" ht="15.75">
      <c r="B178" s="9">
        <v>182</v>
      </c>
      <c r="C178" s="9">
        <v>182</v>
      </c>
      <c r="D178" s="10" t="s">
        <v>176</v>
      </c>
      <c r="E178" s="11" t="s">
        <v>401</v>
      </c>
      <c r="F178" s="106" t="str">
        <f t="shared" si="2"/>
        <v>182|182|NAVASSA I.|f</v>
      </c>
    </row>
    <row r="179" spans="2:6" ht="15.75">
      <c r="B179" s="9">
        <v>183</v>
      </c>
      <c r="C179" s="9">
        <v>183</v>
      </c>
      <c r="D179" s="10" t="s">
        <v>177</v>
      </c>
      <c r="E179" s="11" t="s">
        <v>401</v>
      </c>
      <c r="F179" s="106" t="str">
        <f t="shared" si="2"/>
        <v>183|183|NETHERLANDS BORNEO|f</v>
      </c>
    </row>
    <row r="180" spans="2:6" ht="15.75">
      <c r="B180" s="9">
        <v>184</v>
      </c>
      <c r="C180" s="9">
        <v>184</v>
      </c>
      <c r="D180" s="10" t="s">
        <v>178</v>
      </c>
      <c r="E180" s="11" t="s">
        <v>0</v>
      </c>
      <c r="F180" s="106" t="str">
        <f t="shared" si="2"/>
        <v>184|184|NETHERLANDS NEW GUINEA|t</v>
      </c>
    </row>
    <row r="181" spans="2:6" ht="15.75">
      <c r="B181" s="9">
        <v>185</v>
      </c>
      <c r="C181" s="9">
        <v>185</v>
      </c>
      <c r="D181" s="10" t="s">
        <v>179</v>
      </c>
      <c r="E181" s="11" t="s">
        <v>0</v>
      </c>
      <c r="F181" s="106" t="str">
        <f t="shared" si="2"/>
        <v>185|185|SOLOMON IS.|t</v>
      </c>
    </row>
    <row r="182" spans="2:6" ht="15.75">
      <c r="B182" s="9">
        <v>186</v>
      </c>
      <c r="C182" s="9">
        <v>186</v>
      </c>
      <c r="D182" s="10" t="s">
        <v>180</v>
      </c>
      <c r="E182" s="11" t="s">
        <v>401</v>
      </c>
      <c r="F182" s="106" t="str">
        <f t="shared" si="2"/>
        <v>186|186|NEWFOUNDLAND, LABRADOR|f</v>
      </c>
    </row>
    <row r="183" spans="2:6" ht="15.75">
      <c r="B183" s="9">
        <v>187</v>
      </c>
      <c r="C183" s="9">
        <v>187</v>
      </c>
      <c r="D183" s="10" t="s">
        <v>181</v>
      </c>
      <c r="E183" s="11" t="s">
        <v>0</v>
      </c>
      <c r="F183" s="106" t="str">
        <f t="shared" si="2"/>
        <v>187|187|NIGER|t</v>
      </c>
    </row>
    <row r="184" spans="2:6" ht="15.75">
      <c r="B184" s="9">
        <v>188</v>
      </c>
      <c r="C184" s="9">
        <v>188</v>
      </c>
      <c r="D184" s="10" t="s">
        <v>182</v>
      </c>
      <c r="E184" s="11" t="s">
        <v>401</v>
      </c>
      <c r="F184" s="106" t="str">
        <f t="shared" si="2"/>
        <v>188|188|NIUE|f</v>
      </c>
    </row>
    <row r="185" spans="2:6" ht="15.75">
      <c r="B185" s="9">
        <v>189</v>
      </c>
      <c r="C185" s="9">
        <v>189</v>
      </c>
      <c r="D185" s="10" t="s">
        <v>183</v>
      </c>
      <c r="E185" s="11" t="s">
        <v>401</v>
      </c>
      <c r="F185" s="106" t="str">
        <f t="shared" si="2"/>
        <v>189|189|NORFOLK I.|f</v>
      </c>
    </row>
    <row r="186" spans="2:6" ht="15.75">
      <c r="B186" s="9">
        <v>190</v>
      </c>
      <c r="C186" s="9">
        <v>190</v>
      </c>
      <c r="D186" s="10" t="s">
        <v>184</v>
      </c>
      <c r="E186" s="11" t="s">
        <v>401</v>
      </c>
      <c r="F186" s="106" t="str">
        <f t="shared" si="2"/>
        <v>190|190|SAMOA|f</v>
      </c>
    </row>
    <row r="187" spans="2:6" ht="15.75">
      <c r="B187" s="9">
        <v>191</v>
      </c>
      <c r="C187" s="9">
        <v>191</v>
      </c>
      <c r="D187" s="10" t="s">
        <v>185</v>
      </c>
      <c r="E187" s="11" t="s">
        <v>401</v>
      </c>
      <c r="F187" s="106" t="str">
        <f t="shared" si="2"/>
        <v>191|191|NORTH COOK IS.|f</v>
      </c>
    </row>
    <row r="188" spans="2:6" ht="15.75">
      <c r="B188" s="9">
        <v>192</v>
      </c>
      <c r="C188" s="9">
        <v>192</v>
      </c>
      <c r="D188" s="10" t="s">
        <v>186</v>
      </c>
      <c r="E188" s="11" t="s">
        <v>401</v>
      </c>
      <c r="F188" s="106" t="str">
        <f t="shared" si="2"/>
        <v>192|192|OGASAWARA|f</v>
      </c>
    </row>
    <row r="189" spans="2:6" ht="15.75">
      <c r="B189" s="9">
        <v>193</v>
      </c>
      <c r="C189" s="9">
        <v>193</v>
      </c>
      <c r="D189" s="10" t="s">
        <v>187</v>
      </c>
      <c r="E189" s="11" t="s">
        <v>401</v>
      </c>
      <c r="F189" s="106" t="str">
        <f t="shared" si="2"/>
        <v>193|193|OKINAWA (RYUKYU IS.)|f</v>
      </c>
    </row>
    <row r="190" spans="2:6" ht="15.75">
      <c r="B190" s="9">
        <v>194</v>
      </c>
      <c r="C190" s="9">
        <v>194</v>
      </c>
      <c r="D190" s="10" t="s">
        <v>188</v>
      </c>
      <c r="E190" s="11" t="s">
        <v>0</v>
      </c>
      <c r="F190" s="106" t="str">
        <f t="shared" si="2"/>
        <v>194|194|OKINO TORI-SHIMA|t</v>
      </c>
    </row>
    <row r="191" spans="2:6" ht="15.75">
      <c r="B191" s="9">
        <v>195</v>
      </c>
      <c r="C191" s="9">
        <v>195</v>
      </c>
      <c r="D191" s="10" t="s">
        <v>189</v>
      </c>
      <c r="E191" s="11" t="s">
        <v>0</v>
      </c>
      <c r="F191" s="106" t="str">
        <f t="shared" si="2"/>
        <v>195|195|ANNOBON I.|t</v>
      </c>
    </row>
    <row r="192" spans="2:6" ht="15.75">
      <c r="B192" s="9">
        <v>196</v>
      </c>
      <c r="C192" s="9">
        <v>196</v>
      </c>
      <c r="D192" s="10" t="s">
        <v>190</v>
      </c>
      <c r="E192" s="11" t="s">
        <v>401</v>
      </c>
      <c r="F192" s="106" t="str">
        <f t="shared" si="2"/>
        <v>196|196|PALESTINE|f</v>
      </c>
    </row>
    <row r="193" spans="2:6" ht="15.75">
      <c r="B193" s="9">
        <v>197</v>
      </c>
      <c r="C193" s="9">
        <v>197</v>
      </c>
      <c r="D193" s="10" t="s">
        <v>191</v>
      </c>
      <c r="E193" s="11" t="s">
        <v>0</v>
      </c>
      <c r="F193" s="106" t="str">
        <f t="shared" si="2"/>
        <v>197|197|PALMYRA &amp; JARVIS IS.|t</v>
      </c>
    </row>
    <row r="194" spans="2:6" ht="15.75">
      <c r="B194" s="9">
        <v>198</v>
      </c>
      <c r="C194" s="9">
        <v>198</v>
      </c>
      <c r="D194" s="10" t="s">
        <v>192</v>
      </c>
      <c r="E194" s="11" t="s">
        <v>401</v>
      </c>
      <c r="F194" s="106" t="str">
        <f t="shared" ref="F194:F257" si="3">B194&amp;"|"&amp;C194&amp;"|"&amp;D194&amp;"|"&amp;E194</f>
        <v>198|198|PAPUA TERRITORY|f</v>
      </c>
    </row>
    <row r="195" spans="2:6" ht="15.75">
      <c r="B195" s="9">
        <v>199</v>
      </c>
      <c r="C195" s="9">
        <v>199</v>
      </c>
      <c r="D195" s="10" t="s">
        <v>193</v>
      </c>
      <c r="E195" s="11" t="s">
        <v>0</v>
      </c>
      <c r="F195" s="106" t="str">
        <f t="shared" si="3"/>
        <v>199|199|PETER 1 I.|t</v>
      </c>
    </row>
    <row r="196" spans="2:6" ht="15.75">
      <c r="B196" s="9">
        <v>200</v>
      </c>
      <c r="C196" s="9">
        <v>200</v>
      </c>
      <c r="D196" s="10" t="s">
        <v>194</v>
      </c>
      <c r="E196" s="11" t="s">
        <v>401</v>
      </c>
      <c r="F196" s="106" t="str">
        <f t="shared" si="3"/>
        <v>200|200|PORTUGUESE TIMOR|f</v>
      </c>
    </row>
    <row r="197" spans="2:6" ht="15.75">
      <c r="B197" s="9">
        <v>201</v>
      </c>
      <c r="C197" s="9">
        <v>201</v>
      </c>
      <c r="D197" s="10" t="s">
        <v>195</v>
      </c>
      <c r="E197" s="11" t="s">
        <v>0</v>
      </c>
      <c r="F197" s="106" t="str">
        <f t="shared" si="3"/>
        <v>201|201|PRINCE EDWARD &amp; MARION IS.|t</v>
      </c>
    </row>
    <row r="198" spans="2:6" ht="15.75">
      <c r="B198" s="9">
        <v>202</v>
      </c>
      <c r="C198" s="9">
        <v>202</v>
      </c>
      <c r="D198" s="10" t="s">
        <v>196</v>
      </c>
      <c r="E198" s="11" t="s">
        <v>401</v>
      </c>
      <c r="F198" s="106" t="str">
        <f t="shared" si="3"/>
        <v>202|202|PUERTO RICO|f</v>
      </c>
    </row>
    <row r="199" spans="2:6" ht="15.75">
      <c r="B199" s="9">
        <v>203</v>
      </c>
      <c r="C199" s="9">
        <v>203</v>
      </c>
      <c r="D199" s="10" t="s">
        <v>197</v>
      </c>
      <c r="E199" s="11" t="s">
        <v>401</v>
      </c>
      <c r="F199" s="106" t="str">
        <f t="shared" si="3"/>
        <v>203|203|ANDORRA|f</v>
      </c>
    </row>
    <row r="200" spans="2:6" ht="15.75">
      <c r="B200" s="9">
        <v>204</v>
      </c>
      <c r="C200" s="9">
        <v>204</v>
      </c>
      <c r="D200" s="10" t="s">
        <v>198</v>
      </c>
      <c r="E200" s="11" t="s">
        <v>401</v>
      </c>
      <c r="F200" s="106" t="str">
        <f t="shared" si="3"/>
        <v>204|204|REVILLAGIGEDO|f</v>
      </c>
    </row>
    <row r="201" spans="2:6" ht="15.75">
      <c r="B201" s="9">
        <v>205</v>
      </c>
      <c r="C201" s="9">
        <v>205</v>
      </c>
      <c r="D201" s="10" t="s">
        <v>199</v>
      </c>
      <c r="E201" s="11" t="s">
        <v>401</v>
      </c>
      <c r="F201" s="106" t="str">
        <f t="shared" si="3"/>
        <v>205|205|ASCENSION I.|f</v>
      </c>
    </row>
    <row r="202" spans="2:6" ht="15.75">
      <c r="B202" s="9">
        <v>206</v>
      </c>
      <c r="C202" s="9">
        <v>206</v>
      </c>
      <c r="D202" s="10" t="s">
        <v>200</v>
      </c>
      <c r="E202" s="11" t="s">
        <v>401</v>
      </c>
      <c r="F202" s="106" t="str">
        <f t="shared" si="3"/>
        <v>206|206|AUSTRIA|f</v>
      </c>
    </row>
    <row r="203" spans="2:6" ht="15.75">
      <c r="B203" s="9">
        <v>207</v>
      </c>
      <c r="C203" s="9">
        <v>207</v>
      </c>
      <c r="D203" s="10" t="s">
        <v>201</v>
      </c>
      <c r="E203" s="11" t="s">
        <v>401</v>
      </c>
      <c r="F203" s="106" t="str">
        <f t="shared" si="3"/>
        <v>207|207|RODRIGUEZ I.|f</v>
      </c>
    </row>
    <row r="204" spans="2:6" ht="15.75">
      <c r="B204" s="9">
        <v>208</v>
      </c>
      <c r="C204" s="9">
        <v>208</v>
      </c>
      <c r="D204" s="10" t="s">
        <v>202</v>
      </c>
      <c r="E204" s="11" t="s">
        <v>401</v>
      </c>
      <c r="F204" s="106" t="str">
        <f t="shared" si="3"/>
        <v>208|208|RUANDA-URUNDI|f</v>
      </c>
    </row>
    <row r="205" spans="2:6" ht="15.75">
      <c r="B205" s="9">
        <v>209</v>
      </c>
      <c r="C205" s="9">
        <v>209</v>
      </c>
      <c r="D205" s="10" t="s">
        <v>203</v>
      </c>
      <c r="E205" s="11" t="s">
        <v>0</v>
      </c>
      <c r="F205" s="106" t="str">
        <f t="shared" si="3"/>
        <v>209|209|BELGIUM|t</v>
      </c>
    </row>
    <row r="206" spans="2:6" ht="15.75">
      <c r="B206" s="9">
        <v>210</v>
      </c>
      <c r="C206" s="9">
        <v>210</v>
      </c>
      <c r="D206" s="10" t="s">
        <v>204</v>
      </c>
      <c r="E206" s="11" t="s">
        <v>401</v>
      </c>
      <c r="F206" s="106" t="str">
        <f t="shared" si="3"/>
        <v>210|210|SAAR|f</v>
      </c>
    </row>
    <row r="207" spans="2:6" ht="15.75">
      <c r="B207" s="9">
        <v>211</v>
      </c>
      <c r="C207" s="9">
        <v>211</v>
      </c>
      <c r="D207" s="10" t="s">
        <v>205</v>
      </c>
      <c r="E207" s="11" t="s">
        <v>0</v>
      </c>
      <c r="F207" s="106" t="str">
        <f t="shared" si="3"/>
        <v>211|211|SABLE I.|t</v>
      </c>
    </row>
    <row r="208" spans="2:6" ht="15.75">
      <c r="B208" s="9">
        <v>212</v>
      </c>
      <c r="C208" s="9">
        <v>212</v>
      </c>
      <c r="D208" s="10" t="s">
        <v>206</v>
      </c>
      <c r="E208" s="11" t="s">
        <v>401</v>
      </c>
      <c r="F208" s="106" t="str">
        <f t="shared" si="3"/>
        <v>212|212|BULGARIA|f</v>
      </c>
    </row>
    <row r="209" spans="2:6" ht="15.75">
      <c r="B209" s="9">
        <v>213</v>
      </c>
      <c r="C209" s="9">
        <v>213</v>
      </c>
      <c r="D209" s="10" t="s">
        <v>207</v>
      </c>
      <c r="E209" s="11" t="s">
        <v>401</v>
      </c>
      <c r="F209" s="106" t="str">
        <f t="shared" si="3"/>
        <v>213|213|SAINT MARTIN|f</v>
      </c>
    </row>
    <row r="210" spans="2:6" ht="15.75">
      <c r="B210" s="9">
        <v>214</v>
      </c>
      <c r="C210" s="9">
        <v>214</v>
      </c>
      <c r="D210" s="10" t="s">
        <v>208</v>
      </c>
      <c r="E210" s="11" t="s">
        <v>401</v>
      </c>
      <c r="F210" s="106" t="str">
        <f t="shared" si="3"/>
        <v>214|214|CORSICA|f</v>
      </c>
    </row>
    <row r="211" spans="2:6" ht="15.75">
      <c r="B211" s="9">
        <v>215</v>
      </c>
      <c r="C211" s="9">
        <v>215</v>
      </c>
      <c r="D211" s="10" t="s">
        <v>209</v>
      </c>
      <c r="E211" s="11" t="s">
        <v>401</v>
      </c>
      <c r="F211" s="106" t="str">
        <f t="shared" si="3"/>
        <v>215|215|CYPRUS|f</v>
      </c>
    </row>
    <row r="212" spans="2:6" ht="15.75">
      <c r="B212" s="9">
        <v>216</v>
      </c>
      <c r="C212" s="9">
        <v>216</v>
      </c>
      <c r="D212" s="10" t="s">
        <v>210</v>
      </c>
      <c r="E212" s="11" t="s">
        <v>401</v>
      </c>
      <c r="F212" s="106" t="str">
        <f t="shared" si="3"/>
        <v>216|216|SAN ANDRES &amp; PROVIDENCIA|f</v>
      </c>
    </row>
    <row r="213" spans="2:6" ht="15.75">
      <c r="B213" s="9">
        <v>217</v>
      </c>
      <c r="C213" s="9">
        <v>217</v>
      </c>
      <c r="D213" s="10" t="s">
        <v>211</v>
      </c>
      <c r="E213" s="11" t="s">
        <v>401</v>
      </c>
      <c r="F213" s="106" t="str">
        <f t="shared" si="3"/>
        <v>217|217|SAN FELIX &amp; SAN AMBROSIO|f</v>
      </c>
    </row>
    <row r="214" spans="2:6" ht="15.75">
      <c r="B214" s="9">
        <v>218</v>
      </c>
      <c r="C214" s="9">
        <v>218</v>
      </c>
      <c r="D214" s="10" t="s">
        <v>212</v>
      </c>
      <c r="E214" s="11" t="s">
        <v>401</v>
      </c>
      <c r="F214" s="106" t="str">
        <f t="shared" si="3"/>
        <v>218|218|CZECHOSLOVAKIA|f</v>
      </c>
    </row>
    <row r="215" spans="2:6" ht="15.75">
      <c r="B215" s="9">
        <v>219</v>
      </c>
      <c r="C215" s="9">
        <v>219</v>
      </c>
      <c r="D215" s="10" t="s">
        <v>213</v>
      </c>
      <c r="E215" s="11" t="s">
        <v>0</v>
      </c>
      <c r="F215" s="106" t="str">
        <f t="shared" si="3"/>
        <v>219|219|SAO TOME &amp; PRINCIPE|t</v>
      </c>
    </row>
    <row r="216" spans="2:6" ht="15.75">
      <c r="B216" s="9">
        <v>220</v>
      </c>
      <c r="C216" s="9">
        <v>220</v>
      </c>
      <c r="D216" s="10" t="s">
        <v>214</v>
      </c>
      <c r="E216" s="11" t="s">
        <v>401</v>
      </c>
      <c r="F216" s="106" t="str">
        <f t="shared" si="3"/>
        <v>220|220|SARAWAK|f</v>
      </c>
    </row>
    <row r="217" spans="2:6" ht="15.75">
      <c r="B217" s="9">
        <v>221</v>
      </c>
      <c r="C217" s="9">
        <v>221</v>
      </c>
      <c r="D217" s="10" t="s">
        <v>215</v>
      </c>
      <c r="E217" s="11" t="s">
        <v>0</v>
      </c>
      <c r="F217" s="106" t="str">
        <f t="shared" si="3"/>
        <v>221|221|DENMARK|t</v>
      </c>
    </row>
    <row r="218" spans="2:6" ht="15.75">
      <c r="B218" s="9">
        <v>222</v>
      </c>
      <c r="C218" s="9">
        <v>222</v>
      </c>
      <c r="D218" s="10" t="s">
        <v>216</v>
      </c>
      <c r="E218" s="11" t="s">
        <v>401</v>
      </c>
      <c r="F218" s="106" t="str">
        <f t="shared" si="3"/>
        <v>222|222|FAROE IS.|f</v>
      </c>
    </row>
    <row r="219" spans="2:6" ht="15.75">
      <c r="B219" s="9">
        <v>223</v>
      </c>
      <c r="C219" s="9">
        <v>223</v>
      </c>
      <c r="D219" s="10" t="s">
        <v>217</v>
      </c>
      <c r="E219" s="11" t="s">
        <v>401</v>
      </c>
      <c r="F219" s="106" t="str">
        <f t="shared" si="3"/>
        <v>223|223|ENGLAND|f</v>
      </c>
    </row>
    <row r="220" spans="2:6" ht="15.75">
      <c r="B220" s="9">
        <v>224</v>
      </c>
      <c r="C220" s="9">
        <v>224</v>
      </c>
      <c r="D220" s="10" t="s">
        <v>218</v>
      </c>
      <c r="E220" s="11" t="s">
        <v>401</v>
      </c>
      <c r="F220" s="106" t="str">
        <f t="shared" si="3"/>
        <v>224|224|FINLAND|f</v>
      </c>
    </row>
    <row r="221" spans="2:6" ht="15.75">
      <c r="B221" s="9">
        <v>225</v>
      </c>
      <c r="C221" s="9">
        <v>225</v>
      </c>
      <c r="D221" s="10" t="s">
        <v>219</v>
      </c>
      <c r="E221" s="11" t="s">
        <v>401</v>
      </c>
      <c r="F221" s="106" t="str">
        <f t="shared" si="3"/>
        <v>225|225|SARDINIA|f</v>
      </c>
    </row>
    <row r="222" spans="2:6" ht="15.75">
      <c r="B222" s="9">
        <v>226</v>
      </c>
      <c r="C222" s="9">
        <v>226</v>
      </c>
      <c r="D222" s="10" t="s">
        <v>220</v>
      </c>
      <c r="E222" s="11" t="s">
        <v>401</v>
      </c>
      <c r="F222" s="106" t="str">
        <f t="shared" si="3"/>
        <v>226|226|SAUDI ARABIA/IRAQ NEUTRAL ZONE|f</v>
      </c>
    </row>
    <row r="223" spans="2:6" ht="15.75">
      <c r="B223" s="9">
        <v>227</v>
      </c>
      <c r="C223" s="9">
        <v>227</v>
      </c>
      <c r="D223" s="10" t="s">
        <v>221</v>
      </c>
      <c r="E223" s="11" t="s">
        <v>0</v>
      </c>
      <c r="F223" s="106" t="str">
        <f t="shared" si="3"/>
        <v>227|227|FRANCE|t</v>
      </c>
    </row>
    <row r="224" spans="2:6" ht="15.75">
      <c r="B224" s="9">
        <v>228</v>
      </c>
      <c r="C224" s="9">
        <v>228</v>
      </c>
      <c r="D224" s="10" t="s">
        <v>222</v>
      </c>
      <c r="E224" s="11" t="s">
        <v>401</v>
      </c>
      <c r="F224" s="106" t="str">
        <f t="shared" si="3"/>
        <v>228|228|SERRANA BANK &amp; RONCADOR CAY|f</v>
      </c>
    </row>
    <row r="225" spans="2:6" ht="15.75">
      <c r="B225" s="9">
        <v>229</v>
      </c>
      <c r="C225" s="9">
        <v>229</v>
      </c>
      <c r="D225" s="10" t="s">
        <v>223</v>
      </c>
      <c r="E225" s="11" t="s">
        <v>0</v>
      </c>
      <c r="F225" s="106" t="str">
        <f t="shared" si="3"/>
        <v>229|229|GERMAN DEMOCRATIC REPUBLIC|t</v>
      </c>
    </row>
    <row r="226" spans="2:6" ht="15.75">
      <c r="B226" s="9">
        <v>230</v>
      </c>
      <c r="C226" s="9">
        <v>230</v>
      </c>
      <c r="D226" s="10" t="s">
        <v>224</v>
      </c>
      <c r="E226" s="11" t="s">
        <v>0</v>
      </c>
      <c r="F226" s="106" t="str">
        <f t="shared" si="3"/>
        <v>230|230|FEDERAL REPUBLIC OF GERMANY|t</v>
      </c>
    </row>
    <row r="227" spans="2:6" ht="15.75">
      <c r="B227" s="9">
        <v>231</v>
      </c>
      <c r="C227" s="9">
        <v>231</v>
      </c>
      <c r="D227" s="10" t="s">
        <v>225</v>
      </c>
      <c r="E227" s="11" t="s">
        <v>401</v>
      </c>
      <c r="F227" s="106" t="str">
        <f t="shared" si="3"/>
        <v>231|231|SIKKIM|f</v>
      </c>
    </row>
    <row r="228" spans="2:6" ht="15.75">
      <c r="B228" s="9">
        <v>232</v>
      </c>
      <c r="C228" s="9">
        <v>232</v>
      </c>
      <c r="D228" s="10" t="s">
        <v>226</v>
      </c>
      <c r="E228" s="11" t="s">
        <v>0</v>
      </c>
      <c r="F228" s="106" t="str">
        <f t="shared" si="3"/>
        <v>232|232|SOMALIA|t</v>
      </c>
    </row>
    <row r="229" spans="2:6" ht="15.75">
      <c r="B229" s="9">
        <v>233</v>
      </c>
      <c r="C229" s="9">
        <v>233</v>
      </c>
      <c r="D229" s="10" t="s">
        <v>227</v>
      </c>
      <c r="E229" s="11" t="s">
        <v>401</v>
      </c>
      <c r="F229" s="106" t="str">
        <f t="shared" si="3"/>
        <v>233|233|GIBRALTAR|f</v>
      </c>
    </row>
    <row r="230" spans="2:6" ht="15.75">
      <c r="B230" s="9">
        <v>234</v>
      </c>
      <c r="C230" s="9">
        <v>234</v>
      </c>
      <c r="D230" s="10" t="s">
        <v>228</v>
      </c>
      <c r="E230" s="11" t="s">
        <v>401</v>
      </c>
      <c r="F230" s="106" t="str">
        <f t="shared" si="3"/>
        <v>234|234|SOUTH COOK IS.|f</v>
      </c>
    </row>
    <row r="231" spans="2:6" ht="15.75">
      <c r="B231" s="9">
        <v>235</v>
      </c>
      <c r="C231" s="9">
        <v>235</v>
      </c>
      <c r="D231" s="10" t="s">
        <v>229</v>
      </c>
      <c r="E231" s="11" t="s">
        <v>401</v>
      </c>
      <c r="F231" s="106" t="str">
        <f t="shared" si="3"/>
        <v>235|235|SOUTH GEORGIA I.|f</v>
      </c>
    </row>
    <row r="232" spans="2:6" ht="15.75">
      <c r="B232" s="9">
        <v>236</v>
      </c>
      <c r="C232" s="9">
        <v>236</v>
      </c>
      <c r="D232" s="10" t="s">
        <v>230</v>
      </c>
      <c r="E232" s="11" t="s">
        <v>401</v>
      </c>
      <c r="F232" s="106" t="str">
        <f t="shared" si="3"/>
        <v>236|236|GREECE|f</v>
      </c>
    </row>
    <row r="233" spans="2:6" ht="15.75">
      <c r="B233" s="9">
        <v>237</v>
      </c>
      <c r="C233" s="9">
        <v>237</v>
      </c>
      <c r="D233" s="10" t="s">
        <v>231</v>
      </c>
      <c r="E233" s="11" t="s">
        <v>401</v>
      </c>
      <c r="F233" s="106" t="str">
        <f t="shared" si="3"/>
        <v>237|237|GREENLAND|f</v>
      </c>
    </row>
    <row r="234" spans="2:6" ht="15.75">
      <c r="B234" s="9">
        <v>238</v>
      </c>
      <c r="C234" s="9">
        <v>238</v>
      </c>
      <c r="D234" s="10" t="s">
        <v>232</v>
      </c>
      <c r="E234" s="11" t="s">
        <v>401</v>
      </c>
      <c r="F234" s="106" t="str">
        <f t="shared" si="3"/>
        <v>238|238|SOUTH ORKNEY IS.|f</v>
      </c>
    </row>
    <row r="235" spans="2:6" ht="15.75">
      <c r="B235" s="9">
        <v>239</v>
      </c>
      <c r="C235" s="9">
        <v>239</v>
      </c>
      <c r="D235" s="10" t="s">
        <v>233</v>
      </c>
      <c r="E235" s="11" t="s">
        <v>401</v>
      </c>
      <c r="F235" s="106" t="str">
        <f t="shared" si="3"/>
        <v>239|239|HUNGARY|f</v>
      </c>
    </row>
    <row r="236" spans="2:6" ht="15.75">
      <c r="B236" s="9">
        <v>240</v>
      </c>
      <c r="C236" s="9">
        <v>240</v>
      </c>
      <c r="D236" s="10" t="s">
        <v>234</v>
      </c>
      <c r="E236" s="11" t="s">
        <v>401</v>
      </c>
      <c r="F236" s="106" t="str">
        <f t="shared" si="3"/>
        <v>240|240|SOUTH SANDWICH IS.|f</v>
      </c>
    </row>
    <row r="237" spans="2:6" ht="15.75">
      <c r="B237" s="9">
        <v>241</v>
      </c>
      <c r="C237" s="9">
        <v>241</v>
      </c>
      <c r="D237" s="10" t="s">
        <v>235</v>
      </c>
      <c r="E237" s="11" t="s">
        <v>401</v>
      </c>
      <c r="F237" s="106" t="str">
        <f t="shared" si="3"/>
        <v>241|241|SOUTH SHETLAND IS.|f</v>
      </c>
    </row>
    <row r="238" spans="2:6" ht="15.75">
      <c r="B238" s="9">
        <v>242</v>
      </c>
      <c r="C238" s="9">
        <v>242</v>
      </c>
      <c r="D238" s="10" t="s">
        <v>236</v>
      </c>
      <c r="E238" s="11" t="s">
        <v>401</v>
      </c>
      <c r="F238" s="106" t="str">
        <f t="shared" si="3"/>
        <v>242|242|ICELAND|f</v>
      </c>
    </row>
    <row r="239" spans="2:6" ht="15.75">
      <c r="B239" s="9">
        <v>243</v>
      </c>
      <c r="C239" s="9">
        <v>243</v>
      </c>
      <c r="D239" s="10" t="s">
        <v>237</v>
      </c>
      <c r="E239" s="11" t="s">
        <v>401</v>
      </c>
      <c r="F239" s="106" t="str">
        <f t="shared" si="3"/>
        <v>243|243|PEOPLE'S DEMOCRATIC REP. OF YEMEN|f</v>
      </c>
    </row>
    <row r="240" spans="2:6" ht="15.75">
      <c r="B240" s="9">
        <v>244</v>
      </c>
      <c r="C240" s="9">
        <v>244</v>
      </c>
      <c r="D240" s="10" t="s">
        <v>238</v>
      </c>
      <c r="E240" s="11" t="s">
        <v>401</v>
      </c>
      <c r="F240" s="106" t="str">
        <f t="shared" si="3"/>
        <v>244|244|SOUTHERN SUDAN|f</v>
      </c>
    </row>
    <row r="241" spans="2:6" ht="15.75">
      <c r="B241" s="9">
        <v>245</v>
      </c>
      <c r="C241" s="9">
        <v>245</v>
      </c>
      <c r="D241" s="10" t="s">
        <v>239</v>
      </c>
      <c r="E241" s="11" t="s">
        <v>0</v>
      </c>
      <c r="F241" s="106" t="str">
        <f t="shared" si="3"/>
        <v>245|245|IRELAND|t</v>
      </c>
    </row>
    <row r="242" spans="2:6" ht="15.75">
      <c r="B242" s="9">
        <v>246</v>
      </c>
      <c r="C242" s="9">
        <v>246</v>
      </c>
      <c r="D242" s="10" t="s">
        <v>240</v>
      </c>
      <c r="E242" s="11" t="s">
        <v>401</v>
      </c>
      <c r="F242" s="106" t="str">
        <f t="shared" si="3"/>
        <v>246|246|SOVEREIGN MILITARY ORDER OF MALTA|f</v>
      </c>
    </row>
    <row r="243" spans="2:6" ht="15.75">
      <c r="B243" s="9">
        <v>247</v>
      </c>
      <c r="C243" s="9">
        <v>247</v>
      </c>
      <c r="D243" s="10" t="s">
        <v>241</v>
      </c>
      <c r="E243" s="11" t="s">
        <v>401</v>
      </c>
      <c r="F243" s="106" t="str">
        <f t="shared" si="3"/>
        <v>247|247|SPRATLY IS.|f</v>
      </c>
    </row>
    <row r="244" spans="2:6" ht="15.75">
      <c r="B244" s="9">
        <v>248</v>
      </c>
      <c r="C244" s="9">
        <v>248</v>
      </c>
      <c r="D244" s="10" t="s">
        <v>242</v>
      </c>
      <c r="E244" s="11" t="s">
        <v>401</v>
      </c>
      <c r="F244" s="106" t="str">
        <f t="shared" si="3"/>
        <v>248|248|ITALY|f</v>
      </c>
    </row>
    <row r="245" spans="2:6" ht="15.75">
      <c r="B245" s="9">
        <v>249</v>
      </c>
      <c r="C245" s="9">
        <v>249</v>
      </c>
      <c r="D245" s="10" t="s">
        <v>243</v>
      </c>
      <c r="E245" s="11" t="s">
        <v>401</v>
      </c>
      <c r="F245" s="106" t="str">
        <f t="shared" si="3"/>
        <v>249|249|ST. KITTS &amp; NEVIS|f</v>
      </c>
    </row>
    <row r="246" spans="2:6" ht="15.75">
      <c r="B246" s="9">
        <v>250</v>
      </c>
      <c r="C246" s="9">
        <v>250</v>
      </c>
      <c r="D246" s="10" t="s">
        <v>244</v>
      </c>
      <c r="E246" s="11" t="s">
        <v>401</v>
      </c>
      <c r="F246" s="106" t="str">
        <f t="shared" si="3"/>
        <v>250|250|ST. HELENA|f</v>
      </c>
    </row>
    <row r="247" spans="2:6" ht="15.75">
      <c r="B247" s="9">
        <v>251</v>
      </c>
      <c r="C247" s="9">
        <v>251</v>
      </c>
      <c r="D247" s="10" t="s">
        <v>245</v>
      </c>
      <c r="E247" s="11" t="s">
        <v>401</v>
      </c>
      <c r="F247" s="106" t="str">
        <f t="shared" si="3"/>
        <v>251|251|LIECHTENSTEIN|f</v>
      </c>
    </row>
    <row r="248" spans="2:6" ht="15.75">
      <c r="B248" s="9">
        <v>252</v>
      </c>
      <c r="C248" s="9">
        <v>252</v>
      </c>
      <c r="D248" s="10" t="s">
        <v>246</v>
      </c>
      <c r="E248" s="11" t="s">
        <v>401</v>
      </c>
      <c r="F248" s="106" t="str">
        <f t="shared" si="3"/>
        <v>252|252|ST. PAUL I.|f</v>
      </c>
    </row>
    <row r="249" spans="2:6" ht="15.75">
      <c r="B249" s="9">
        <v>253</v>
      </c>
      <c r="C249" s="9">
        <v>253</v>
      </c>
      <c r="D249" s="10" t="s">
        <v>247</v>
      </c>
      <c r="E249" s="11" t="s">
        <v>401</v>
      </c>
      <c r="F249" s="106" t="str">
        <f t="shared" si="3"/>
        <v>253|253|ST. PETER &amp; ST. PAUL ROCKS|f</v>
      </c>
    </row>
    <row r="250" spans="2:6" ht="15.75">
      <c r="B250" s="9">
        <v>254</v>
      </c>
      <c r="C250" s="9">
        <v>254</v>
      </c>
      <c r="D250" s="10" t="s">
        <v>248</v>
      </c>
      <c r="E250" s="11" t="s">
        <v>401</v>
      </c>
      <c r="F250" s="106" t="str">
        <f t="shared" si="3"/>
        <v>254|254|LUXEMBOURG|f</v>
      </c>
    </row>
    <row r="251" spans="2:6" ht="15.75">
      <c r="B251" s="9">
        <v>255</v>
      </c>
      <c r="C251" s="9">
        <v>255</v>
      </c>
      <c r="D251" s="10" t="s">
        <v>249</v>
      </c>
      <c r="E251" s="11" t="s">
        <v>401</v>
      </c>
      <c r="F251" s="106" t="str">
        <f t="shared" si="3"/>
        <v>255|255|ST. MAARTEN, SABA ST. EUSTATIUS|f</v>
      </c>
    </row>
    <row r="252" spans="2:6" ht="15.75">
      <c r="B252" s="9">
        <v>256</v>
      </c>
      <c r="C252" s="9">
        <v>256</v>
      </c>
      <c r="D252" s="10" t="s">
        <v>250</v>
      </c>
      <c r="E252" s="11" t="s">
        <v>0</v>
      </c>
      <c r="F252" s="106" t="str">
        <f t="shared" si="3"/>
        <v>256|256|MADEIRA IS.|t</v>
      </c>
    </row>
    <row r="253" spans="2:6" ht="15.75">
      <c r="B253" s="9">
        <v>257</v>
      </c>
      <c r="C253" s="9">
        <v>257</v>
      </c>
      <c r="D253" s="10" t="s">
        <v>251</v>
      </c>
      <c r="E253" s="11" t="s">
        <v>401</v>
      </c>
      <c r="F253" s="106" t="str">
        <f t="shared" si="3"/>
        <v>257|257|MALTA|f</v>
      </c>
    </row>
    <row r="254" spans="2:6" ht="15.75">
      <c r="B254" s="9">
        <v>258</v>
      </c>
      <c r="C254" s="9">
        <v>258</v>
      </c>
      <c r="D254" s="10" t="s">
        <v>252</v>
      </c>
      <c r="E254" s="11" t="s">
        <v>401</v>
      </c>
      <c r="F254" s="106" t="str">
        <f t="shared" si="3"/>
        <v>258|258|SUMATRA|f</v>
      </c>
    </row>
    <row r="255" spans="2:6" ht="15.75">
      <c r="B255" s="9">
        <v>259</v>
      </c>
      <c r="C255" s="9">
        <v>259</v>
      </c>
      <c r="D255" s="10" t="s">
        <v>253</v>
      </c>
      <c r="E255" s="11" t="s">
        <v>0</v>
      </c>
      <c r="F255" s="106" t="str">
        <f t="shared" si="3"/>
        <v>259|259|SVALBARD|t</v>
      </c>
    </row>
    <row r="256" spans="2:6" ht="15.75">
      <c r="B256" s="9">
        <v>260</v>
      </c>
      <c r="C256" s="9">
        <v>260</v>
      </c>
      <c r="D256" s="10" t="s">
        <v>254</v>
      </c>
      <c r="E256" s="11" t="s">
        <v>401</v>
      </c>
      <c r="F256" s="106" t="str">
        <f t="shared" si="3"/>
        <v>260|260|MONACO|f</v>
      </c>
    </row>
    <row r="257" spans="2:6" ht="15.75">
      <c r="B257" s="9">
        <v>261</v>
      </c>
      <c r="C257" s="9">
        <v>261</v>
      </c>
      <c r="D257" s="10" t="s">
        <v>255</v>
      </c>
      <c r="E257" s="11" t="s">
        <v>401</v>
      </c>
      <c r="F257" s="106" t="str">
        <f t="shared" si="3"/>
        <v>261|261|SWAN IS.|f</v>
      </c>
    </row>
    <row r="258" spans="2:6" ht="15.75">
      <c r="B258" s="9">
        <v>262</v>
      </c>
      <c r="C258" s="9">
        <v>262</v>
      </c>
      <c r="D258" s="10" t="s">
        <v>256</v>
      </c>
      <c r="E258" s="11" t="s">
        <v>0</v>
      </c>
      <c r="F258" s="106" t="str">
        <f t="shared" ref="F258:F321" si="4">B258&amp;"|"&amp;C258&amp;"|"&amp;D258&amp;"|"&amp;E258</f>
        <v>262|262|TAJIKISTAN|t</v>
      </c>
    </row>
    <row r="259" spans="2:6" ht="15.75">
      <c r="B259" s="9">
        <v>263</v>
      </c>
      <c r="C259" s="9">
        <v>263</v>
      </c>
      <c r="D259" s="10" t="s">
        <v>257</v>
      </c>
      <c r="E259" s="11" t="s">
        <v>401</v>
      </c>
      <c r="F259" s="106" t="str">
        <f t="shared" si="4"/>
        <v>263|263|NETHERLANDS|f</v>
      </c>
    </row>
    <row r="260" spans="2:6" ht="15.75">
      <c r="B260" s="9">
        <v>264</v>
      </c>
      <c r="C260" s="9">
        <v>264</v>
      </c>
      <c r="D260" s="10" t="s">
        <v>258</v>
      </c>
      <c r="E260" s="11" t="s">
        <v>401</v>
      </c>
      <c r="F260" s="106" t="str">
        <f t="shared" si="4"/>
        <v>264|264|TANGIER|f</v>
      </c>
    </row>
    <row r="261" spans="2:6" ht="15.75">
      <c r="B261" s="9">
        <v>265</v>
      </c>
      <c r="C261" s="9">
        <v>265</v>
      </c>
      <c r="D261" s="10" t="s">
        <v>259</v>
      </c>
      <c r="E261" s="11" t="s">
        <v>0</v>
      </c>
      <c r="F261" s="106" t="str">
        <f t="shared" si="4"/>
        <v>265|265|NORTHERN IRELAND|t</v>
      </c>
    </row>
    <row r="262" spans="2:6" ht="15.75">
      <c r="B262" s="9">
        <v>266</v>
      </c>
      <c r="C262" s="9">
        <v>266</v>
      </c>
      <c r="D262" s="10" t="s">
        <v>260</v>
      </c>
      <c r="E262" s="11" t="s">
        <v>401</v>
      </c>
      <c r="F262" s="106" t="str">
        <f t="shared" si="4"/>
        <v>266|266|NORWAY|f</v>
      </c>
    </row>
    <row r="263" spans="2:6" ht="15.75">
      <c r="B263" s="9">
        <v>267</v>
      </c>
      <c r="C263" s="9">
        <v>267</v>
      </c>
      <c r="D263" s="10" t="s">
        <v>261</v>
      </c>
      <c r="E263" s="11" t="s">
        <v>401</v>
      </c>
      <c r="F263" s="106" t="str">
        <f t="shared" si="4"/>
        <v>267|267|TERRITORY OF NEW GUINEA|f</v>
      </c>
    </row>
    <row r="264" spans="2:6" ht="15.75">
      <c r="B264" s="9">
        <v>268</v>
      </c>
      <c r="C264" s="9">
        <v>268</v>
      </c>
      <c r="D264" s="10" t="s">
        <v>262</v>
      </c>
      <c r="E264" s="11" t="s">
        <v>0</v>
      </c>
      <c r="F264" s="106" t="str">
        <f t="shared" si="4"/>
        <v>268|268|TIBET|t</v>
      </c>
    </row>
    <row r="265" spans="2:6" ht="15.75">
      <c r="B265" s="9">
        <v>269</v>
      </c>
      <c r="C265" s="9">
        <v>269</v>
      </c>
      <c r="D265" s="10" t="s">
        <v>263</v>
      </c>
      <c r="E265" s="11" t="s">
        <v>0</v>
      </c>
      <c r="F265" s="106" t="str">
        <f t="shared" si="4"/>
        <v>269|269|POLAND|t</v>
      </c>
    </row>
    <row r="266" spans="2:6" ht="15.75">
      <c r="B266" s="9">
        <v>270</v>
      </c>
      <c r="C266" s="9">
        <v>270</v>
      </c>
      <c r="D266" s="10" t="s">
        <v>264</v>
      </c>
      <c r="E266" s="11" t="s">
        <v>401</v>
      </c>
      <c r="F266" s="106" t="str">
        <f t="shared" si="4"/>
        <v>270|270|TOKELAU IS.|f</v>
      </c>
    </row>
    <row r="267" spans="2:6" ht="15.75">
      <c r="B267" s="9">
        <v>271</v>
      </c>
      <c r="C267" s="9">
        <v>271</v>
      </c>
      <c r="D267" s="10" t="s">
        <v>265</v>
      </c>
      <c r="E267" s="11" t="s">
        <v>401</v>
      </c>
      <c r="F267" s="106" t="str">
        <f t="shared" si="4"/>
        <v>271|271|TRIESTE|f</v>
      </c>
    </row>
    <row r="268" spans="2:6" ht="15.75">
      <c r="B268" s="9">
        <v>272</v>
      </c>
      <c r="C268" s="9">
        <v>272</v>
      </c>
      <c r="D268" s="10" t="s">
        <v>266</v>
      </c>
      <c r="E268" s="11" t="s">
        <v>0</v>
      </c>
      <c r="F268" s="106" t="str">
        <f t="shared" si="4"/>
        <v>272|272|PORTUGAL|t</v>
      </c>
    </row>
    <row r="269" spans="2:6" ht="15.75">
      <c r="B269" s="9">
        <v>273</v>
      </c>
      <c r="C269" s="9">
        <v>273</v>
      </c>
      <c r="D269" s="10" t="s">
        <v>267</v>
      </c>
      <c r="E269" s="11" t="s">
        <v>401</v>
      </c>
      <c r="F269" s="106" t="str">
        <f t="shared" si="4"/>
        <v>273|273|TRINDADE &amp; MARTIM VAZ IS.|f</v>
      </c>
    </row>
    <row r="270" spans="2:6" ht="15.75">
      <c r="B270" s="9">
        <v>274</v>
      </c>
      <c r="C270" s="9">
        <v>274</v>
      </c>
      <c r="D270" s="10" t="s">
        <v>268</v>
      </c>
      <c r="E270" s="11" t="s">
        <v>401</v>
      </c>
      <c r="F270" s="106" t="str">
        <f t="shared" si="4"/>
        <v>274|274|TRISTAN DA CUNHA &amp; GOUGH I.|f</v>
      </c>
    </row>
    <row r="271" spans="2:6" ht="15.75">
      <c r="B271" s="9">
        <v>275</v>
      </c>
      <c r="C271" s="9">
        <v>275</v>
      </c>
      <c r="D271" s="10" t="s">
        <v>269</v>
      </c>
      <c r="E271" s="11" t="s">
        <v>401</v>
      </c>
      <c r="F271" s="106" t="str">
        <f t="shared" si="4"/>
        <v>275|275|ROMANIA|f</v>
      </c>
    </row>
    <row r="272" spans="2:6" ht="15.75">
      <c r="B272" s="9">
        <v>276</v>
      </c>
      <c r="C272" s="9">
        <v>276</v>
      </c>
      <c r="D272" s="10" t="s">
        <v>270</v>
      </c>
      <c r="E272" s="11" t="s">
        <v>401</v>
      </c>
      <c r="F272" s="106" t="str">
        <f t="shared" si="4"/>
        <v>276|276|TROMELIN I.|f</v>
      </c>
    </row>
    <row r="273" spans="2:6" ht="15.75">
      <c r="B273" s="9">
        <v>277</v>
      </c>
      <c r="C273" s="9">
        <v>277</v>
      </c>
      <c r="D273" s="10" t="s">
        <v>271</v>
      </c>
      <c r="E273" s="11" t="s">
        <v>401</v>
      </c>
      <c r="F273" s="106" t="str">
        <f t="shared" si="4"/>
        <v>277|277|ST. PIERRE &amp; MIQUELON|f</v>
      </c>
    </row>
    <row r="274" spans="2:6" ht="15.75">
      <c r="B274" s="9">
        <v>278</v>
      </c>
      <c r="C274" s="9">
        <v>278</v>
      </c>
      <c r="D274" s="10" t="s">
        <v>272</v>
      </c>
      <c r="E274" s="11" t="s">
        <v>401</v>
      </c>
      <c r="F274" s="106" t="str">
        <f t="shared" si="4"/>
        <v>278|278|SAN MARINO|f</v>
      </c>
    </row>
    <row r="275" spans="2:6" ht="15.75">
      <c r="B275" s="9">
        <v>279</v>
      </c>
      <c r="C275" s="9">
        <v>279</v>
      </c>
      <c r="D275" s="10" t="s">
        <v>273</v>
      </c>
      <c r="E275" s="11" t="s">
        <v>401</v>
      </c>
      <c r="F275" s="106" t="str">
        <f t="shared" si="4"/>
        <v>279|279|SCOTLAND|f</v>
      </c>
    </row>
    <row r="276" spans="2:6" ht="15.75">
      <c r="B276" s="9">
        <v>280</v>
      </c>
      <c r="C276" s="9">
        <v>280</v>
      </c>
      <c r="D276" s="10" t="s">
        <v>274</v>
      </c>
      <c r="E276" s="11" t="s">
        <v>401</v>
      </c>
      <c r="F276" s="106" t="str">
        <f t="shared" si="4"/>
        <v>280|280|TURKMENISTAN|f</v>
      </c>
    </row>
    <row r="277" spans="2:6" ht="15.75">
      <c r="B277" s="9">
        <v>281</v>
      </c>
      <c r="C277" s="9">
        <v>281</v>
      </c>
      <c r="D277" s="10" t="s">
        <v>275</v>
      </c>
      <c r="E277" s="11" t="s">
        <v>401</v>
      </c>
      <c r="F277" s="106" t="str">
        <f t="shared" si="4"/>
        <v>281|281|SPAIN|f</v>
      </c>
    </row>
    <row r="278" spans="2:6" ht="15.75">
      <c r="B278" s="9">
        <v>282</v>
      </c>
      <c r="C278" s="9">
        <v>282</v>
      </c>
      <c r="D278" s="10" t="s">
        <v>276</v>
      </c>
      <c r="E278" s="11" t="s">
        <v>401</v>
      </c>
      <c r="F278" s="106" t="str">
        <f t="shared" si="4"/>
        <v>282|282|TUVALU|f</v>
      </c>
    </row>
    <row r="279" spans="2:6" ht="15.75">
      <c r="B279" s="9">
        <v>283</v>
      </c>
      <c r="C279" s="9">
        <v>283</v>
      </c>
      <c r="D279" s="10" t="s">
        <v>277</v>
      </c>
      <c r="E279" s="11" t="s">
        <v>401</v>
      </c>
      <c r="F279" s="106" t="str">
        <f t="shared" si="4"/>
        <v>283|283|UK SOVEREIGN BASE AREAS ON CYPRUS|f</v>
      </c>
    </row>
    <row r="280" spans="2:6" ht="15.75">
      <c r="B280" s="9">
        <v>284</v>
      </c>
      <c r="C280" s="9">
        <v>284</v>
      </c>
      <c r="D280" s="10" t="s">
        <v>278</v>
      </c>
      <c r="E280" s="11" t="s">
        <v>401</v>
      </c>
      <c r="F280" s="106" t="str">
        <f t="shared" si="4"/>
        <v>284|284|SWEDEN|f</v>
      </c>
    </row>
    <row r="281" spans="2:6" ht="15.75">
      <c r="B281" s="9">
        <v>285</v>
      </c>
      <c r="C281" s="9">
        <v>285</v>
      </c>
      <c r="D281" s="10" t="s">
        <v>279</v>
      </c>
      <c r="E281" s="11" t="s">
        <v>401</v>
      </c>
      <c r="F281" s="106" t="str">
        <f t="shared" si="4"/>
        <v>285|285|VIRGIN IS.|f</v>
      </c>
    </row>
    <row r="282" spans="2:6" ht="15.75">
      <c r="B282" s="9">
        <v>286</v>
      </c>
      <c r="C282" s="9">
        <v>286</v>
      </c>
      <c r="D282" s="10" t="s">
        <v>280</v>
      </c>
      <c r="E282" s="11" t="s">
        <v>401</v>
      </c>
      <c r="F282" s="106" t="str">
        <f t="shared" si="4"/>
        <v>286|286|UGANDA|f</v>
      </c>
    </row>
    <row r="283" spans="2:6" ht="15.75">
      <c r="B283" s="9">
        <v>287</v>
      </c>
      <c r="C283" s="9">
        <v>287</v>
      </c>
      <c r="D283" s="10" t="s">
        <v>281</v>
      </c>
      <c r="E283" s="11" t="s">
        <v>401</v>
      </c>
      <c r="F283" s="106" t="str">
        <f t="shared" si="4"/>
        <v>287|287|SWITZERLAND|f</v>
      </c>
    </row>
    <row r="284" spans="2:6" ht="15.75">
      <c r="B284" s="9">
        <v>288</v>
      </c>
      <c r="C284" s="9">
        <v>288</v>
      </c>
      <c r="D284" s="10" t="s">
        <v>282</v>
      </c>
      <c r="E284" s="11" t="s">
        <v>401</v>
      </c>
      <c r="F284" s="106" t="str">
        <f t="shared" si="4"/>
        <v>288|288|UKRAINE|f</v>
      </c>
    </row>
    <row r="285" spans="2:6" ht="15.75">
      <c r="B285" s="9">
        <v>289</v>
      </c>
      <c r="C285" s="9">
        <v>289</v>
      </c>
      <c r="D285" s="10" t="s">
        <v>283</v>
      </c>
      <c r="E285" s="11" t="s">
        <v>401</v>
      </c>
      <c r="F285" s="106" t="str">
        <f t="shared" si="4"/>
        <v>289|289|UNITED NATIONS HQ|f</v>
      </c>
    </row>
    <row r="286" spans="2:6" ht="15.75">
      <c r="B286" s="9">
        <v>291</v>
      </c>
      <c r="C286" s="9">
        <v>291</v>
      </c>
      <c r="D286" s="10" t="s">
        <v>284</v>
      </c>
      <c r="E286" s="11" t="s">
        <v>401</v>
      </c>
      <c r="F286" s="106" t="str">
        <f t="shared" si="4"/>
        <v>291|291|UNITED STATES OF AMERICA|f</v>
      </c>
    </row>
    <row r="287" spans="2:6" ht="15.75">
      <c r="B287" s="9">
        <v>292</v>
      </c>
      <c r="C287" s="9">
        <v>292</v>
      </c>
      <c r="D287" s="10" t="s">
        <v>285</v>
      </c>
      <c r="E287" s="11" t="s">
        <v>401</v>
      </c>
      <c r="F287" s="106" t="str">
        <f t="shared" si="4"/>
        <v>292|292|UZBEKISTAN|f</v>
      </c>
    </row>
    <row r="288" spans="2:6" ht="15.75">
      <c r="B288" s="9">
        <v>293</v>
      </c>
      <c r="C288" s="9">
        <v>293</v>
      </c>
      <c r="D288" s="10" t="s">
        <v>286</v>
      </c>
      <c r="E288" s="11" t="s">
        <v>401</v>
      </c>
      <c r="F288" s="106" t="str">
        <f t="shared" si="4"/>
        <v>293|293|VIET NAM|f</v>
      </c>
    </row>
    <row r="289" spans="2:6" ht="15.75">
      <c r="B289" s="9">
        <v>294</v>
      </c>
      <c r="C289" s="9">
        <v>294</v>
      </c>
      <c r="D289" s="10" t="s">
        <v>287</v>
      </c>
      <c r="E289" s="11" t="s">
        <v>401</v>
      </c>
      <c r="F289" s="106" t="str">
        <f t="shared" si="4"/>
        <v>294|294|WALES|f</v>
      </c>
    </row>
    <row r="290" spans="2:6" ht="15.75">
      <c r="B290" s="9">
        <v>295</v>
      </c>
      <c r="C290" s="9">
        <v>295</v>
      </c>
      <c r="D290" s="10" t="s">
        <v>288</v>
      </c>
      <c r="E290" s="11" t="s">
        <v>401</v>
      </c>
      <c r="F290" s="106" t="str">
        <f t="shared" si="4"/>
        <v>295|295|VATICAN|f</v>
      </c>
    </row>
    <row r="291" spans="2:6" ht="15.75">
      <c r="B291" s="9">
        <v>296</v>
      </c>
      <c r="C291" s="9">
        <v>296</v>
      </c>
      <c r="D291" s="10" t="s">
        <v>289</v>
      </c>
      <c r="E291" s="11" t="s">
        <v>401</v>
      </c>
      <c r="F291" s="106" t="str">
        <f t="shared" si="4"/>
        <v>296|296|SERBIA|f</v>
      </c>
    </row>
    <row r="292" spans="2:6" ht="15.75">
      <c r="B292" s="9">
        <v>297</v>
      </c>
      <c r="C292" s="9">
        <v>297</v>
      </c>
      <c r="D292" s="10" t="s">
        <v>290</v>
      </c>
      <c r="E292" s="11" t="s">
        <v>401</v>
      </c>
      <c r="F292" s="106" t="str">
        <f t="shared" si="4"/>
        <v>297|297|WAKE I.|f</v>
      </c>
    </row>
    <row r="293" spans="2:6" ht="15.75">
      <c r="B293" s="9">
        <v>298</v>
      </c>
      <c r="C293" s="9">
        <v>298</v>
      </c>
      <c r="D293" s="10" t="s">
        <v>291</v>
      </c>
      <c r="E293" s="11" t="s">
        <v>401</v>
      </c>
      <c r="F293" s="106" t="str">
        <f t="shared" si="4"/>
        <v>298|298|WALLIS &amp; FUTUNA IS.|f</v>
      </c>
    </row>
    <row r="294" spans="2:6" ht="15.75">
      <c r="B294" s="9">
        <v>299</v>
      </c>
      <c r="C294" s="9">
        <v>299</v>
      </c>
      <c r="D294" s="10" t="s">
        <v>292</v>
      </c>
      <c r="E294" s="11" t="s">
        <v>401</v>
      </c>
      <c r="F294" s="106" t="str">
        <f t="shared" si="4"/>
        <v>299|299|WEST MALAYSIA|f</v>
      </c>
    </row>
    <row r="295" spans="2:6" ht="15.75">
      <c r="B295" s="9">
        <v>301</v>
      </c>
      <c r="C295" s="9">
        <v>301</v>
      </c>
      <c r="D295" s="10" t="s">
        <v>293</v>
      </c>
      <c r="E295" s="11" t="s">
        <v>401</v>
      </c>
      <c r="F295" s="106" t="str">
        <f t="shared" si="4"/>
        <v>301|301|W. KIRIBATI (GILBERT IS. )|f</v>
      </c>
    </row>
    <row r="296" spans="2:6" ht="15.75">
      <c r="B296" s="9">
        <v>302</v>
      </c>
      <c r="C296" s="9">
        <v>302</v>
      </c>
      <c r="D296" s="10" t="s">
        <v>294</v>
      </c>
      <c r="E296" s="11" t="s">
        <v>401</v>
      </c>
      <c r="F296" s="106" t="str">
        <f t="shared" si="4"/>
        <v>302|302|WESTERN SAHARA|f</v>
      </c>
    </row>
    <row r="297" spans="2:6" ht="15.75">
      <c r="B297" s="9">
        <v>303</v>
      </c>
      <c r="C297" s="9">
        <v>303</v>
      </c>
      <c r="D297" s="10" t="s">
        <v>295</v>
      </c>
      <c r="E297" s="11" t="s">
        <v>401</v>
      </c>
      <c r="F297" s="106" t="str">
        <f t="shared" si="4"/>
        <v>303|303|WILLIS I.|f</v>
      </c>
    </row>
    <row r="298" spans="2:6" ht="15.75">
      <c r="B298" s="9">
        <v>304</v>
      </c>
      <c r="C298" s="9">
        <v>304</v>
      </c>
      <c r="D298" s="10" t="s">
        <v>296</v>
      </c>
      <c r="E298" s="11" t="s">
        <v>401</v>
      </c>
      <c r="F298" s="106" t="str">
        <f t="shared" si="4"/>
        <v>304|304|BAHRAIN|f</v>
      </c>
    </row>
    <row r="299" spans="2:6" ht="15.75">
      <c r="B299" s="9">
        <v>305</v>
      </c>
      <c r="C299" s="9">
        <v>305</v>
      </c>
      <c r="D299" s="10" t="s">
        <v>297</v>
      </c>
      <c r="E299" s="11" t="s">
        <v>401</v>
      </c>
      <c r="F299" s="106" t="str">
        <f t="shared" si="4"/>
        <v>305|305|BANGLADESH|f</v>
      </c>
    </row>
    <row r="300" spans="2:6" ht="15.75">
      <c r="B300" s="9">
        <v>306</v>
      </c>
      <c r="C300" s="9">
        <v>306</v>
      </c>
      <c r="D300" s="10" t="s">
        <v>298</v>
      </c>
      <c r="E300" s="11" t="s">
        <v>401</v>
      </c>
      <c r="F300" s="106" t="str">
        <f t="shared" si="4"/>
        <v>306|306|BHUTAN|f</v>
      </c>
    </row>
    <row r="301" spans="2:6" ht="15.75">
      <c r="B301" s="9">
        <v>307</v>
      </c>
      <c r="C301" s="9">
        <v>307</v>
      </c>
      <c r="D301" s="10" t="s">
        <v>299</v>
      </c>
      <c r="E301" s="11" t="s">
        <v>401</v>
      </c>
      <c r="F301" s="106" t="str">
        <f t="shared" si="4"/>
        <v>307|307|ZANZIBAR|f</v>
      </c>
    </row>
    <row r="302" spans="2:6" ht="15.75">
      <c r="B302" s="9">
        <v>308</v>
      </c>
      <c r="C302" s="9">
        <v>308</v>
      </c>
      <c r="D302" s="10" t="s">
        <v>300</v>
      </c>
      <c r="E302" s="11" t="s">
        <v>0</v>
      </c>
      <c r="F302" s="106" t="str">
        <f t="shared" si="4"/>
        <v>308|308|COSTA RICA|t</v>
      </c>
    </row>
    <row r="303" spans="2:6" ht="15.75">
      <c r="B303" s="9">
        <v>309</v>
      </c>
      <c r="C303" s="9">
        <v>309</v>
      </c>
      <c r="D303" s="10" t="s">
        <v>301</v>
      </c>
      <c r="E303" s="11" t="s">
        <v>401</v>
      </c>
      <c r="F303" s="106" t="str">
        <f t="shared" si="4"/>
        <v>309|309|MYANMAR|f</v>
      </c>
    </row>
    <row r="304" spans="2:6" ht="15.75">
      <c r="B304" s="9">
        <v>312</v>
      </c>
      <c r="C304" s="9">
        <v>312</v>
      </c>
      <c r="D304" s="10" t="s">
        <v>302</v>
      </c>
      <c r="E304" s="11" t="s">
        <v>401</v>
      </c>
      <c r="F304" s="106" t="str">
        <f t="shared" si="4"/>
        <v>312|312|CAMBODIA|f</v>
      </c>
    </row>
    <row r="305" spans="2:6" ht="15.75">
      <c r="B305" s="9">
        <v>315</v>
      </c>
      <c r="C305" s="9">
        <v>315</v>
      </c>
      <c r="D305" s="10" t="s">
        <v>303</v>
      </c>
      <c r="E305" s="11" t="s">
        <v>401</v>
      </c>
      <c r="F305" s="106" t="str">
        <f t="shared" si="4"/>
        <v>315|315|SRI LANKA|f</v>
      </c>
    </row>
    <row r="306" spans="2:6" ht="15.75">
      <c r="B306" s="9">
        <v>318</v>
      </c>
      <c r="C306" s="9">
        <v>318</v>
      </c>
      <c r="D306" s="10" t="s">
        <v>304</v>
      </c>
      <c r="E306" s="11" t="s">
        <v>401</v>
      </c>
      <c r="F306" s="106" t="str">
        <f t="shared" si="4"/>
        <v>318|318|CHINA|f</v>
      </c>
    </row>
    <row r="307" spans="2:6" ht="15.75">
      <c r="B307" s="9">
        <v>321</v>
      </c>
      <c r="C307" s="9">
        <v>321</v>
      </c>
      <c r="D307" s="10" t="s">
        <v>305</v>
      </c>
      <c r="E307" s="11" t="s">
        <v>401</v>
      </c>
      <c r="F307" s="106" t="str">
        <f t="shared" si="4"/>
        <v>321|321|HONG KONG|f</v>
      </c>
    </row>
    <row r="308" spans="2:6" ht="15.75">
      <c r="B308" s="9">
        <v>324</v>
      </c>
      <c r="C308" s="9">
        <v>324</v>
      </c>
      <c r="D308" s="10" t="s">
        <v>306</v>
      </c>
      <c r="E308" s="11" t="s">
        <v>401</v>
      </c>
      <c r="F308" s="106" t="str">
        <f t="shared" si="4"/>
        <v>324|324|INDIA|f</v>
      </c>
    </row>
    <row r="309" spans="2:6" ht="15.75">
      <c r="B309" s="9">
        <v>327</v>
      </c>
      <c r="C309" s="9">
        <v>327</v>
      </c>
      <c r="D309" s="10" t="s">
        <v>307</v>
      </c>
      <c r="E309" s="11" t="s">
        <v>401</v>
      </c>
      <c r="F309" s="106" t="str">
        <f t="shared" si="4"/>
        <v>327|327|INDONESIA|f</v>
      </c>
    </row>
    <row r="310" spans="2:6" ht="15.75">
      <c r="B310" s="9">
        <v>330</v>
      </c>
      <c r="C310" s="9">
        <v>330</v>
      </c>
      <c r="D310" s="10" t="s">
        <v>308</v>
      </c>
      <c r="E310" s="11" t="s">
        <v>401</v>
      </c>
      <c r="F310" s="106" t="str">
        <f t="shared" si="4"/>
        <v>330|330|IRAN|f</v>
      </c>
    </row>
    <row r="311" spans="2:6" ht="15.75">
      <c r="B311" s="9">
        <v>333</v>
      </c>
      <c r="C311" s="9">
        <v>333</v>
      </c>
      <c r="D311" s="10" t="s">
        <v>309</v>
      </c>
      <c r="E311" s="11" t="s">
        <v>401</v>
      </c>
      <c r="F311" s="106" t="str">
        <f t="shared" si="4"/>
        <v>333|333|IRAQ|f</v>
      </c>
    </row>
    <row r="312" spans="2:6" ht="15.75">
      <c r="B312" s="9">
        <v>336</v>
      </c>
      <c r="C312" s="9">
        <v>336</v>
      </c>
      <c r="D312" s="10" t="s">
        <v>310</v>
      </c>
      <c r="E312" s="11" t="s">
        <v>401</v>
      </c>
      <c r="F312" s="106" t="str">
        <f t="shared" si="4"/>
        <v>336|336|ISRAEL|f</v>
      </c>
    </row>
    <row r="313" spans="2:6" ht="15.75">
      <c r="B313" s="9">
        <v>339</v>
      </c>
      <c r="C313" s="9">
        <v>339</v>
      </c>
      <c r="D313" s="10" t="s">
        <v>311</v>
      </c>
      <c r="E313" s="11" t="s">
        <v>401</v>
      </c>
      <c r="F313" s="106" t="str">
        <f t="shared" si="4"/>
        <v>339|339|JAPAN|f</v>
      </c>
    </row>
    <row r="314" spans="2:6" ht="15.75">
      <c r="B314" s="9">
        <v>342</v>
      </c>
      <c r="C314" s="9">
        <v>342</v>
      </c>
      <c r="D314" s="10" t="s">
        <v>312</v>
      </c>
      <c r="E314" s="11" t="s">
        <v>401</v>
      </c>
      <c r="F314" s="106" t="str">
        <f t="shared" si="4"/>
        <v>342|342|JORDAN|f</v>
      </c>
    </row>
    <row r="315" spans="2:6" ht="15.75">
      <c r="B315" s="9">
        <v>344</v>
      </c>
      <c r="C315" s="9">
        <v>344</v>
      </c>
      <c r="D315" s="10" t="s">
        <v>313</v>
      </c>
      <c r="E315" s="11" t="s">
        <v>401</v>
      </c>
      <c r="F315" s="106" t="str">
        <f t="shared" si="4"/>
        <v>344|344|DEMOCRATIC PEOPLE'S REP. OF KOREA|f</v>
      </c>
    </row>
    <row r="316" spans="2:6" ht="15.75">
      <c r="B316" s="9">
        <v>345</v>
      </c>
      <c r="C316" s="9">
        <v>345</v>
      </c>
      <c r="D316" s="10" t="s">
        <v>314</v>
      </c>
      <c r="E316" s="11" t="s">
        <v>401</v>
      </c>
      <c r="F316" s="106" t="str">
        <f t="shared" si="4"/>
        <v>345|345|BRUNEI DARUSSALAM|f</v>
      </c>
    </row>
    <row r="317" spans="2:6" ht="15.75">
      <c r="B317" s="9">
        <v>348</v>
      </c>
      <c r="C317" s="9">
        <v>348</v>
      </c>
      <c r="D317" s="10" t="s">
        <v>315</v>
      </c>
      <c r="E317" s="11" t="s">
        <v>401</v>
      </c>
      <c r="F317" s="106" t="str">
        <f t="shared" si="4"/>
        <v>348|348|KUWAIT|f</v>
      </c>
    </row>
    <row r="318" spans="2:6" ht="15.75">
      <c r="B318" s="9">
        <v>354</v>
      </c>
      <c r="C318" s="9">
        <v>354</v>
      </c>
      <c r="D318" s="10" t="s">
        <v>316</v>
      </c>
      <c r="E318" s="11" t="s">
        <v>401</v>
      </c>
      <c r="F318" s="106" t="str">
        <f t="shared" si="4"/>
        <v>354|354|LEBANON|f</v>
      </c>
    </row>
    <row r="319" spans="2:6" ht="15.75">
      <c r="B319" s="9">
        <v>363</v>
      </c>
      <c r="C319" s="9">
        <v>363</v>
      </c>
      <c r="D319" s="10" t="s">
        <v>317</v>
      </c>
      <c r="E319" s="11" t="s">
        <v>401</v>
      </c>
      <c r="F319" s="106" t="str">
        <f t="shared" si="4"/>
        <v>363|363|MONGOLIA|f</v>
      </c>
    </row>
    <row r="320" spans="2:6" ht="15.75">
      <c r="B320" s="9">
        <v>369</v>
      </c>
      <c r="C320" s="9">
        <v>369</v>
      </c>
      <c r="D320" s="10" t="s">
        <v>318</v>
      </c>
      <c r="E320" s="11" t="s">
        <v>401</v>
      </c>
      <c r="F320" s="106" t="str">
        <f t="shared" si="4"/>
        <v>369|369|NEPAL|f</v>
      </c>
    </row>
    <row r="321" spans="2:6" ht="15.75">
      <c r="B321" s="9">
        <v>370</v>
      </c>
      <c r="C321" s="9">
        <v>370</v>
      </c>
      <c r="D321" s="10" t="s">
        <v>319</v>
      </c>
      <c r="E321" s="11" t="s">
        <v>401</v>
      </c>
      <c r="F321" s="106" t="str">
        <f t="shared" si="4"/>
        <v>370|370|OMAN|f</v>
      </c>
    </row>
    <row r="322" spans="2:6" ht="15.75">
      <c r="B322" s="9">
        <v>372</v>
      </c>
      <c r="C322" s="9">
        <v>372</v>
      </c>
      <c r="D322" s="10" t="s">
        <v>320</v>
      </c>
      <c r="E322" s="11" t="s">
        <v>401</v>
      </c>
      <c r="F322" s="106" t="str">
        <f t="shared" ref="F322:F385" si="5">B322&amp;"|"&amp;C322&amp;"|"&amp;D322&amp;"|"&amp;E322</f>
        <v>372|372|PAKISTAN|f</v>
      </c>
    </row>
    <row r="323" spans="2:6" ht="15.75">
      <c r="B323" s="9">
        <v>375</v>
      </c>
      <c r="C323" s="9">
        <v>375</v>
      </c>
      <c r="D323" s="10" t="s">
        <v>321</v>
      </c>
      <c r="E323" s="11" t="s">
        <v>401</v>
      </c>
      <c r="F323" s="106" t="str">
        <f t="shared" si="5"/>
        <v>375|375|PHILIPPINES|f</v>
      </c>
    </row>
    <row r="324" spans="2:6" ht="15.75">
      <c r="B324" s="9">
        <v>376</v>
      </c>
      <c r="C324" s="9">
        <v>376</v>
      </c>
      <c r="D324" s="10" t="s">
        <v>322</v>
      </c>
      <c r="E324" s="11" t="s">
        <v>401</v>
      </c>
      <c r="F324" s="106" t="str">
        <f t="shared" si="5"/>
        <v>376|376|QATAR|f</v>
      </c>
    </row>
    <row r="325" spans="2:6" ht="15.75">
      <c r="B325" s="9">
        <v>378</v>
      </c>
      <c r="C325" s="9">
        <v>378</v>
      </c>
      <c r="D325" s="10" t="s">
        <v>323</v>
      </c>
      <c r="E325" s="11" t="s">
        <v>401</v>
      </c>
      <c r="F325" s="106" t="str">
        <f t="shared" si="5"/>
        <v>378|378|SAUDI ARABIA|f</v>
      </c>
    </row>
    <row r="326" spans="2:6" ht="15.75">
      <c r="B326" s="9">
        <v>379</v>
      </c>
      <c r="C326" s="9">
        <v>379</v>
      </c>
      <c r="D326" s="10" t="s">
        <v>324</v>
      </c>
      <c r="E326" s="11" t="s">
        <v>401</v>
      </c>
      <c r="F326" s="106" t="str">
        <f t="shared" si="5"/>
        <v>379|379|SEYCHELLES|f</v>
      </c>
    </row>
    <row r="327" spans="2:6" ht="15.75">
      <c r="B327" s="9">
        <v>381</v>
      </c>
      <c r="C327" s="9">
        <v>381</v>
      </c>
      <c r="D327" s="10" t="s">
        <v>325</v>
      </c>
      <c r="E327" s="11" t="s">
        <v>401</v>
      </c>
      <c r="F327" s="106" t="str">
        <f t="shared" si="5"/>
        <v>381|381|SINGAPORE|f</v>
      </c>
    </row>
    <row r="328" spans="2:6" ht="15.75">
      <c r="B328" s="9">
        <v>382</v>
      </c>
      <c r="C328" s="9">
        <v>382</v>
      </c>
      <c r="D328" s="10" t="s">
        <v>326</v>
      </c>
      <c r="E328" s="11" t="s">
        <v>401</v>
      </c>
      <c r="F328" s="106" t="str">
        <f t="shared" si="5"/>
        <v>382|382|DJIBOUTI|f</v>
      </c>
    </row>
    <row r="329" spans="2:6" ht="15.75">
      <c r="B329" s="9">
        <v>384</v>
      </c>
      <c r="C329" s="9">
        <v>384</v>
      </c>
      <c r="D329" s="10" t="s">
        <v>327</v>
      </c>
      <c r="E329" s="11" t="s">
        <v>401</v>
      </c>
      <c r="F329" s="106" t="str">
        <f t="shared" si="5"/>
        <v>384|384|SYRIA|f</v>
      </c>
    </row>
    <row r="330" spans="2:6" ht="15.75">
      <c r="B330" s="9">
        <v>386</v>
      </c>
      <c r="C330" s="9">
        <v>386</v>
      </c>
      <c r="D330" s="10" t="s">
        <v>328</v>
      </c>
      <c r="E330" s="11" t="s">
        <v>401</v>
      </c>
      <c r="F330" s="106" t="str">
        <f t="shared" si="5"/>
        <v>386|386|TAIWAN|f</v>
      </c>
    </row>
    <row r="331" spans="2:6" ht="15.75">
      <c r="B331" s="9">
        <v>387</v>
      </c>
      <c r="C331" s="9">
        <v>387</v>
      </c>
      <c r="D331" s="10" t="s">
        <v>329</v>
      </c>
      <c r="E331" s="11" t="s">
        <v>401</v>
      </c>
      <c r="F331" s="106" t="str">
        <f t="shared" si="5"/>
        <v>387|387|THAILAND|f</v>
      </c>
    </row>
    <row r="332" spans="2:6" ht="15.75">
      <c r="B332" s="9">
        <v>390</v>
      </c>
      <c r="C332" s="9">
        <v>390</v>
      </c>
      <c r="D332" s="10" t="s">
        <v>330</v>
      </c>
      <c r="E332" s="11" t="s">
        <v>401</v>
      </c>
      <c r="F332" s="106" t="str">
        <f t="shared" si="5"/>
        <v>390|390|TURKEY|f</v>
      </c>
    </row>
    <row r="333" spans="2:6" ht="15.75">
      <c r="B333" s="9">
        <v>391</v>
      </c>
      <c r="C333" s="9">
        <v>391</v>
      </c>
      <c r="D333" s="10" t="s">
        <v>331</v>
      </c>
      <c r="E333" s="11" t="s">
        <v>401</v>
      </c>
      <c r="F333" s="106" t="str">
        <f t="shared" si="5"/>
        <v>391|391|UNITED ARAB EMIRATES|f</v>
      </c>
    </row>
    <row r="334" spans="2:6" ht="15.75">
      <c r="B334" s="9">
        <v>400</v>
      </c>
      <c r="C334" s="9">
        <v>400</v>
      </c>
      <c r="D334" s="10" t="s">
        <v>332</v>
      </c>
      <c r="E334" s="11" t="s">
        <v>401</v>
      </c>
      <c r="F334" s="106" t="str">
        <f t="shared" si="5"/>
        <v>400|400|ALGERIA|f</v>
      </c>
    </row>
    <row r="335" spans="2:6" ht="15.75">
      <c r="B335" s="9">
        <v>401</v>
      </c>
      <c r="C335" s="9">
        <v>401</v>
      </c>
      <c r="D335" s="10" t="s">
        <v>333</v>
      </c>
      <c r="E335" s="11" t="s">
        <v>401</v>
      </c>
      <c r="F335" s="106" t="str">
        <f t="shared" si="5"/>
        <v>401|401|ANGOLA|f</v>
      </c>
    </row>
    <row r="336" spans="2:6" ht="15.75">
      <c r="B336" s="9">
        <v>402</v>
      </c>
      <c r="C336" s="9">
        <v>402</v>
      </c>
      <c r="D336" s="10" t="s">
        <v>334</v>
      </c>
      <c r="E336" s="11" t="s">
        <v>401</v>
      </c>
      <c r="F336" s="106" t="str">
        <f t="shared" si="5"/>
        <v>402|402|BOTSWANA|f</v>
      </c>
    </row>
    <row r="337" spans="2:6" ht="15.75">
      <c r="B337" s="9">
        <v>404</v>
      </c>
      <c r="C337" s="9">
        <v>404</v>
      </c>
      <c r="D337" s="10" t="s">
        <v>335</v>
      </c>
      <c r="E337" s="11" t="s">
        <v>401</v>
      </c>
      <c r="F337" s="106" t="str">
        <f t="shared" si="5"/>
        <v>404|404|BURUNDI|f</v>
      </c>
    </row>
    <row r="338" spans="2:6" ht="15.75">
      <c r="B338" s="9">
        <v>406</v>
      </c>
      <c r="C338" s="9">
        <v>406</v>
      </c>
      <c r="D338" s="10" t="s">
        <v>336</v>
      </c>
      <c r="E338" s="11" t="s">
        <v>401</v>
      </c>
      <c r="F338" s="106" t="str">
        <f t="shared" si="5"/>
        <v>406|406|CAMEROON|f</v>
      </c>
    </row>
    <row r="339" spans="2:6" ht="15.75">
      <c r="B339" s="9">
        <v>408</v>
      </c>
      <c r="C339" s="9">
        <v>408</v>
      </c>
      <c r="D339" s="10" t="s">
        <v>337</v>
      </c>
      <c r="E339" s="11" t="s">
        <v>401</v>
      </c>
      <c r="F339" s="106" t="str">
        <f t="shared" si="5"/>
        <v>408|408|CENTRAL AFRICA|f</v>
      </c>
    </row>
    <row r="340" spans="2:6" ht="15.75">
      <c r="B340" s="9">
        <v>409</v>
      </c>
      <c r="C340" s="9">
        <v>409</v>
      </c>
      <c r="D340" s="10" t="s">
        <v>338</v>
      </c>
      <c r="E340" s="11" t="s">
        <v>401</v>
      </c>
      <c r="F340" s="106" t="str">
        <f t="shared" si="5"/>
        <v>409|409|CAPE VERDE|f</v>
      </c>
    </row>
    <row r="341" spans="2:6" ht="15.75">
      <c r="B341" s="9">
        <v>410</v>
      </c>
      <c r="C341" s="9">
        <v>410</v>
      </c>
      <c r="D341" s="10" t="s">
        <v>339</v>
      </c>
      <c r="E341" s="11" t="s">
        <v>401</v>
      </c>
      <c r="F341" s="106" t="str">
        <f t="shared" si="5"/>
        <v>410|410|CHAD|f</v>
      </c>
    </row>
    <row r="342" spans="2:6" ht="15.75">
      <c r="B342" s="9">
        <v>411</v>
      </c>
      <c r="C342" s="9">
        <v>411</v>
      </c>
      <c r="D342" s="10" t="s">
        <v>39</v>
      </c>
      <c r="E342" s="11" t="s">
        <v>401</v>
      </c>
      <c r="F342" s="106" t="str">
        <f t="shared" si="5"/>
        <v>411|411|COMOROS|f</v>
      </c>
    </row>
    <row r="343" spans="2:6" ht="15.75">
      <c r="B343" s="9">
        <v>412</v>
      </c>
      <c r="C343" s="9">
        <v>412</v>
      </c>
      <c r="D343" s="10" t="s">
        <v>340</v>
      </c>
      <c r="E343" s="11" t="s">
        <v>401</v>
      </c>
      <c r="F343" s="106" t="str">
        <f t="shared" si="5"/>
        <v>412|412|REPUBLIC OF THE CONGO|f</v>
      </c>
    </row>
    <row r="344" spans="2:6" ht="15.75">
      <c r="B344" s="9">
        <v>414</v>
      </c>
      <c r="C344" s="9">
        <v>414</v>
      </c>
      <c r="D344" s="10" t="s">
        <v>341</v>
      </c>
      <c r="E344" s="11" t="s">
        <v>401</v>
      </c>
      <c r="F344" s="106" t="str">
        <f t="shared" si="5"/>
        <v>414|414|DEMOCRATIC REPUBLIC OF THE CONGO|f</v>
      </c>
    </row>
    <row r="345" spans="2:6" ht="15.75">
      <c r="B345" s="9">
        <v>416</v>
      </c>
      <c r="C345" s="9">
        <v>416</v>
      </c>
      <c r="D345" s="10" t="s">
        <v>342</v>
      </c>
      <c r="E345" s="11" t="s">
        <v>401</v>
      </c>
      <c r="F345" s="106" t="str">
        <f t="shared" si="5"/>
        <v>416|416|BENIN|f</v>
      </c>
    </row>
    <row r="346" spans="2:6" ht="15.75">
      <c r="B346" s="9">
        <v>420</v>
      </c>
      <c r="C346" s="9">
        <v>420</v>
      </c>
      <c r="D346" s="10" t="s">
        <v>343</v>
      </c>
      <c r="E346" s="11" t="s">
        <v>401</v>
      </c>
      <c r="F346" s="106" t="str">
        <f t="shared" si="5"/>
        <v>420|420|GABON|f</v>
      </c>
    </row>
    <row r="347" spans="2:6" ht="15.75">
      <c r="B347" s="9">
        <v>422</v>
      </c>
      <c r="C347" s="9">
        <v>422</v>
      </c>
      <c r="D347" s="10" t="s">
        <v>344</v>
      </c>
      <c r="E347" s="11" t="s">
        <v>401</v>
      </c>
      <c r="F347" s="106" t="str">
        <f t="shared" si="5"/>
        <v>422|422|THE GAMBIA|f</v>
      </c>
    </row>
    <row r="348" spans="2:6" ht="15.75">
      <c r="B348" s="9">
        <v>424</v>
      </c>
      <c r="C348" s="9">
        <v>424</v>
      </c>
      <c r="D348" s="10" t="s">
        <v>345</v>
      </c>
      <c r="E348" s="11" t="s">
        <v>401</v>
      </c>
      <c r="F348" s="106" t="str">
        <f t="shared" si="5"/>
        <v>424|424|GHANA|f</v>
      </c>
    </row>
    <row r="349" spans="2:6" ht="15.75">
      <c r="B349" s="9">
        <v>428</v>
      </c>
      <c r="C349" s="9">
        <v>428</v>
      </c>
      <c r="D349" s="10" t="s">
        <v>346</v>
      </c>
      <c r="E349" s="11" t="s">
        <v>401</v>
      </c>
      <c r="F349" s="106" t="str">
        <f t="shared" si="5"/>
        <v>428|428|COTE D'IVOIRE|f</v>
      </c>
    </row>
    <row r="350" spans="2:6" ht="15.75">
      <c r="B350" s="9">
        <v>430</v>
      </c>
      <c r="C350" s="9">
        <v>430</v>
      </c>
      <c r="D350" s="10" t="s">
        <v>347</v>
      </c>
      <c r="E350" s="11" t="s">
        <v>401</v>
      </c>
      <c r="F350" s="106" t="str">
        <f t="shared" si="5"/>
        <v>430|430|KENYA|f</v>
      </c>
    </row>
    <row r="351" spans="2:6" ht="15.75">
      <c r="B351" s="9">
        <v>432</v>
      </c>
      <c r="C351" s="9">
        <v>432</v>
      </c>
      <c r="D351" s="10" t="s">
        <v>348</v>
      </c>
      <c r="E351" s="11" t="s">
        <v>401</v>
      </c>
      <c r="F351" s="106" t="str">
        <f t="shared" si="5"/>
        <v>432|432|LESOTHO|f</v>
      </c>
    </row>
    <row r="352" spans="2:6" ht="15.75">
      <c r="B352" s="9">
        <v>434</v>
      </c>
      <c r="C352" s="9">
        <v>434</v>
      </c>
      <c r="D352" s="10" t="s">
        <v>349</v>
      </c>
      <c r="E352" s="11" t="s">
        <v>401</v>
      </c>
      <c r="F352" s="106" t="str">
        <f t="shared" si="5"/>
        <v>434|434|LIBERIA|f</v>
      </c>
    </row>
    <row r="353" spans="2:6" ht="15.75">
      <c r="B353" s="9">
        <v>436</v>
      </c>
      <c r="C353" s="9">
        <v>436</v>
      </c>
      <c r="D353" s="10" t="s">
        <v>350</v>
      </c>
      <c r="E353" s="11" t="s">
        <v>401</v>
      </c>
      <c r="F353" s="106" t="str">
        <f t="shared" si="5"/>
        <v>436|436|LIBYA|f</v>
      </c>
    </row>
    <row r="354" spans="2:6" ht="15.75">
      <c r="B354" s="9">
        <v>438</v>
      </c>
      <c r="C354" s="9">
        <v>438</v>
      </c>
      <c r="D354" s="10" t="s">
        <v>351</v>
      </c>
      <c r="E354" s="11" t="s">
        <v>401</v>
      </c>
      <c r="F354" s="106" t="str">
        <f t="shared" si="5"/>
        <v>438|438|MADAGASCAR|f</v>
      </c>
    </row>
    <row r="355" spans="2:6" ht="15.75">
      <c r="B355" s="9">
        <v>440</v>
      </c>
      <c r="C355" s="9">
        <v>440</v>
      </c>
      <c r="D355" s="10" t="s">
        <v>352</v>
      </c>
      <c r="E355" s="11" t="s">
        <v>401</v>
      </c>
      <c r="F355" s="106" t="str">
        <f t="shared" si="5"/>
        <v>440|440|MALAWI|f</v>
      </c>
    </row>
    <row r="356" spans="2:6" ht="15.75">
      <c r="B356" s="9">
        <v>442</v>
      </c>
      <c r="C356" s="9">
        <v>442</v>
      </c>
      <c r="D356" s="10" t="s">
        <v>353</v>
      </c>
      <c r="E356" s="11" t="s">
        <v>401</v>
      </c>
      <c r="F356" s="106" t="str">
        <f t="shared" si="5"/>
        <v>442|442|MALI|f</v>
      </c>
    </row>
    <row r="357" spans="2:6" ht="15.75">
      <c r="B357" s="9">
        <v>444</v>
      </c>
      <c r="C357" s="9">
        <v>444</v>
      </c>
      <c r="D357" s="10" t="s">
        <v>354</v>
      </c>
      <c r="E357" s="11" t="s">
        <v>401</v>
      </c>
      <c r="F357" s="106" t="str">
        <f t="shared" si="5"/>
        <v>444|444|MAURITANIA|f</v>
      </c>
    </row>
    <row r="358" spans="2:6" ht="15.75">
      <c r="B358" s="9">
        <v>446</v>
      </c>
      <c r="C358" s="9">
        <v>446</v>
      </c>
      <c r="D358" s="10" t="s">
        <v>355</v>
      </c>
      <c r="E358" s="11" t="s">
        <v>401</v>
      </c>
      <c r="F358" s="106" t="str">
        <f t="shared" si="5"/>
        <v>446|446|MOROCCO|f</v>
      </c>
    </row>
    <row r="359" spans="2:6" ht="15.75">
      <c r="B359" s="9">
        <v>450</v>
      </c>
      <c r="C359" s="9">
        <v>450</v>
      </c>
      <c r="D359" s="10" t="s">
        <v>356</v>
      </c>
      <c r="E359" s="11" t="s">
        <v>401</v>
      </c>
      <c r="F359" s="106" t="str">
        <f t="shared" si="5"/>
        <v>450|450|NIGERIA|f</v>
      </c>
    </row>
    <row r="360" spans="2:6" ht="15.75">
      <c r="B360" s="9">
        <v>452</v>
      </c>
      <c r="C360" s="9">
        <v>452</v>
      </c>
      <c r="D360" s="10" t="s">
        <v>357</v>
      </c>
      <c r="E360" s="11" t="s">
        <v>401</v>
      </c>
      <c r="F360" s="106" t="str">
        <f t="shared" si="5"/>
        <v>452|452|ZIMBABWE|f</v>
      </c>
    </row>
    <row r="361" spans="2:6" ht="15.75">
      <c r="B361" s="9">
        <v>453</v>
      </c>
      <c r="C361" s="9">
        <v>453</v>
      </c>
      <c r="D361" s="10" t="s">
        <v>358</v>
      </c>
      <c r="E361" s="11" t="s">
        <v>401</v>
      </c>
      <c r="F361" s="106" t="str">
        <f t="shared" si="5"/>
        <v>453|453|REUNION I.|f</v>
      </c>
    </row>
    <row r="362" spans="2:6" ht="15.75">
      <c r="B362" s="9">
        <v>454</v>
      </c>
      <c r="C362" s="9">
        <v>454</v>
      </c>
      <c r="D362" s="10" t="s">
        <v>359</v>
      </c>
      <c r="E362" s="11" t="s">
        <v>401</v>
      </c>
      <c r="F362" s="106" t="str">
        <f t="shared" si="5"/>
        <v>454|454|RWANDA|f</v>
      </c>
    </row>
    <row r="363" spans="2:6" ht="15.75">
      <c r="B363" s="9">
        <v>456</v>
      </c>
      <c r="C363" s="9">
        <v>456</v>
      </c>
      <c r="D363" s="10" t="s">
        <v>360</v>
      </c>
      <c r="E363" s="11" t="s">
        <v>401</v>
      </c>
      <c r="F363" s="106" t="str">
        <f t="shared" si="5"/>
        <v>456|456|SENEGAL|f</v>
      </c>
    </row>
    <row r="364" spans="2:6" ht="15.75">
      <c r="B364" s="9">
        <v>458</v>
      </c>
      <c r="C364" s="9">
        <v>458</v>
      </c>
      <c r="D364" s="10" t="s">
        <v>361</v>
      </c>
      <c r="E364" s="11" t="s">
        <v>401</v>
      </c>
      <c r="F364" s="106" t="str">
        <f t="shared" si="5"/>
        <v>458|458|SIERRA LEONE|f</v>
      </c>
    </row>
    <row r="365" spans="2:6" ht="15.75">
      <c r="B365" s="9">
        <v>460</v>
      </c>
      <c r="C365" s="9">
        <v>460</v>
      </c>
      <c r="D365" s="10" t="s">
        <v>362</v>
      </c>
      <c r="E365" s="11" t="s">
        <v>401</v>
      </c>
      <c r="F365" s="106" t="str">
        <f t="shared" si="5"/>
        <v>460|460|ROTUMA I.|f</v>
      </c>
    </row>
    <row r="366" spans="2:6" ht="15.75">
      <c r="B366" s="9">
        <v>462</v>
      </c>
      <c r="C366" s="9">
        <v>462</v>
      </c>
      <c r="D366" s="10" t="s">
        <v>363</v>
      </c>
      <c r="E366" s="11" t="s">
        <v>401</v>
      </c>
      <c r="F366" s="106" t="str">
        <f t="shared" si="5"/>
        <v>462|462|SOUTH AFRICA|f</v>
      </c>
    </row>
    <row r="367" spans="2:6" ht="15.75">
      <c r="B367" s="9">
        <v>464</v>
      </c>
      <c r="C367" s="9">
        <v>464</v>
      </c>
      <c r="D367" s="10" t="s">
        <v>364</v>
      </c>
      <c r="E367" s="11" t="s">
        <v>401</v>
      </c>
      <c r="F367" s="106" t="str">
        <f t="shared" si="5"/>
        <v>464|464|NAMIBIA|f</v>
      </c>
    </row>
    <row r="368" spans="2:6" ht="15.75">
      <c r="B368" s="9">
        <v>466</v>
      </c>
      <c r="C368" s="9">
        <v>466</v>
      </c>
      <c r="D368" s="10" t="s">
        <v>365</v>
      </c>
      <c r="E368" s="11" t="s">
        <v>401</v>
      </c>
      <c r="F368" s="106" t="str">
        <f t="shared" si="5"/>
        <v>466|466|SUDAN|f</v>
      </c>
    </row>
    <row r="369" spans="2:6" ht="15.75">
      <c r="B369" s="9">
        <v>468</v>
      </c>
      <c r="C369" s="9">
        <v>468</v>
      </c>
      <c r="D369" s="10" t="s">
        <v>366</v>
      </c>
      <c r="E369" s="11" t="s">
        <v>401</v>
      </c>
      <c r="F369" s="106" t="str">
        <f t="shared" si="5"/>
        <v>468|468|SWAZILAND|f</v>
      </c>
    </row>
    <row r="370" spans="2:6" ht="15.75">
      <c r="B370" s="9">
        <v>470</v>
      </c>
      <c r="C370" s="9">
        <v>470</v>
      </c>
      <c r="D370" s="10" t="s">
        <v>367</v>
      </c>
      <c r="E370" s="11" t="s">
        <v>401</v>
      </c>
      <c r="F370" s="106" t="str">
        <f t="shared" si="5"/>
        <v>470|470|TANZANIA|f</v>
      </c>
    </row>
    <row r="371" spans="2:6" ht="15.75">
      <c r="B371" s="9">
        <v>474</v>
      </c>
      <c r="C371" s="9">
        <v>474</v>
      </c>
      <c r="D371" s="10" t="s">
        <v>368</v>
      </c>
      <c r="E371" s="11" t="s">
        <v>401</v>
      </c>
      <c r="F371" s="106" t="str">
        <f t="shared" si="5"/>
        <v>474|474|TUNISIA|f</v>
      </c>
    </row>
    <row r="372" spans="2:6" ht="15.75">
      <c r="B372" s="9">
        <v>478</v>
      </c>
      <c r="C372" s="9">
        <v>478</v>
      </c>
      <c r="D372" s="10" t="s">
        <v>369</v>
      </c>
      <c r="E372" s="11" t="s">
        <v>401</v>
      </c>
      <c r="F372" s="106" t="str">
        <f t="shared" si="5"/>
        <v>478|478|EGYPT|f</v>
      </c>
    </row>
    <row r="373" spans="2:6" ht="15.75">
      <c r="B373" s="9">
        <v>480</v>
      </c>
      <c r="C373" s="9">
        <v>480</v>
      </c>
      <c r="D373" s="10" t="s">
        <v>370</v>
      </c>
      <c r="E373" s="11" t="s">
        <v>401</v>
      </c>
      <c r="F373" s="106" t="str">
        <f t="shared" si="5"/>
        <v>480|480|BURKINA FASO|f</v>
      </c>
    </row>
    <row r="374" spans="2:6" ht="15.75">
      <c r="B374" s="9">
        <v>482</v>
      </c>
      <c r="C374" s="9">
        <v>482</v>
      </c>
      <c r="D374" s="10" t="s">
        <v>371</v>
      </c>
      <c r="E374" s="11" t="s">
        <v>401</v>
      </c>
      <c r="F374" s="106" t="str">
        <f t="shared" si="5"/>
        <v>482|482|ZAMBIA|f</v>
      </c>
    </row>
    <row r="375" spans="2:6" ht="15.75">
      <c r="B375" s="9">
        <v>483</v>
      </c>
      <c r="C375" s="9">
        <v>483</v>
      </c>
      <c r="D375" s="10" t="s">
        <v>372</v>
      </c>
      <c r="E375" s="11" t="s">
        <v>401</v>
      </c>
      <c r="F375" s="106" t="str">
        <f t="shared" si="5"/>
        <v>483|483|TOGO|f</v>
      </c>
    </row>
    <row r="376" spans="2:6" ht="15.75">
      <c r="B376" s="9">
        <v>488</v>
      </c>
      <c r="C376" s="9">
        <v>488</v>
      </c>
      <c r="D376" s="10" t="s">
        <v>373</v>
      </c>
      <c r="E376" s="11" t="s">
        <v>401</v>
      </c>
      <c r="F376" s="106" t="str">
        <f t="shared" si="5"/>
        <v>488|488|WALVIS BAY|f</v>
      </c>
    </row>
    <row r="377" spans="2:6" ht="15.75">
      <c r="B377" s="9">
        <v>489</v>
      </c>
      <c r="C377" s="9">
        <v>489</v>
      </c>
      <c r="D377" s="10" t="s">
        <v>374</v>
      </c>
      <c r="E377" s="11" t="s">
        <v>0</v>
      </c>
      <c r="F377" s="106" t="str">
        <f t="shared" si="5"/>
        <v>489|489|CONWAY REEF|t</v>
      </c>
    </row>
    <row r="378" spans="2:6" ht="15.75">
      <c r="B378" s="9">
        <v>490</v>
      </c>
      <c r="C378" s="9">
        <v>490</v>
      </c>
      <c r="D378" s="10" t="s">
        <v>375</v>
      </c>
      <c r="E378" s="11" t="s">
        <v>401</v>
      </c>
      <c r="F378" s="106" t="str">
        <f t="shared" si="5"/>
        <v>490|490|BANABA I. (OCEAN I.)|f</v>
      </c>
    </row>
    <row r="379" spans="2:6" ht="15.75">
      <c r="B379" s="9">
        <v>492</v>
      </c>
      <c r="C379" s="9">
        <v>492</v>
      </c>
      <c r="D379" s="10" t="s">
        <v>376</v>
      </c>
      <c r="E379" s="11" t="s">
        <v>401</v>
      </c>
      <c r="F379" s="106" t="str">
        <f t="shared" si="5"/>
        <v>492|492|YEMEN|f</v>
      </c>
    </row>
    <row r="380" spans="2:6" ht="15.75">
      <c r="B380" s="9">
        <v>493</v>
      </c>
      <c r="C380" s="9">
        <v>493</v>
      </c>
      <c r="D380" s="10" t="s">
        <v>377</v>
      </c>
      <c r="E380" s="11" t="s">
        <v>401</v>
      </c>
      <c r="F380" s="106" t="str">
        <f t="shared" si="5"/>
        <v>493|493|PENGUIN IS.|f</v>
      </c>
    </row>
    <row r="381" spans="2:6" ht="15.75">
      <c r="B381" s="9">
        <v>497</v>
      </c>
      <c r="C381" s="9">
        <v>497</v>
      </c>
      <c r="D381" s="10" t="s">
        <v>378</v>
      </c>
      <c r="E381" s="11" t="s">
        <v>0</v>
      </c>
      <c r="F381" s="106" t="str">
        <f t="shared" si="5"/>
        <v>497|497|CROATIA|t</v>
      </c>
    </row>
    <row r="382" spans="2:6" ht="15.75">
      <c r="B382" s="9">
        <v>499</v>
      </c>
      <c r="C382" s="9">
        <v>499</v>
      </c>
      <c r="D382" s="10" t="s">
        <v>379</v>
      </c>
      <c r="E382" s="11" t="s">
        <v>401</v>
      </c>
      <c r="F382" s="106" t="str">
        <f t="shared" si="5"/>
        <v>499|499|SLOVENIA|f</v>
      </c>
    </row>
    <row r="383" spans="2:6" ht="15.75">
      <c r="B383" s="9">
        <v>501</v>
      </c>
      <c r="C383" s="9">
        <v>501</v>
      </c>
      <c r="D383" s="10" t="s">
        <v>380</v>
      </c>
      <c r="E383" s="11" t="s">
        <v>401</v>
      </c>
      <c r="F383" s="106" t="str">
        <f t="shared" si="5"/>
        <v>501|501|BOSNIA-HERZEGOVINA|f</v>
      </c>
    </row>
    <row r="384" spans="2:6" ht="15.75">
      <c r="B384" s="9">
        <v>502</v>
      </c>
      <c r="C384" s="9">
        <v>502</v>
      </c>
      <c r="D384" s="10" t="s">
        <v>381</v>
      </c>
      <c r="E384" s="11" t="s">
        <v>401</v>
      </c>
      <c r="F384" s="106" t="str">
        <f t="shared" si="5"/>
        <v>502|502|MACEDONIA|f</v>
      </c>
    </row>
    <row r="385" spans="2:6" ht="15.75">
      <c r="B385" s="9">
        <v>503</v>
      </c>
      <c r="C385" s="9">
        <v>503</v>
      </c>
      <c r="D385" s="10" t="s">
        <v>382</v>
      </c>
      <c r="E385" s="11" t="s">
        <v>401</v>
      </c>
      <c r="F385" s="106" t="str">
        <f t="shared" si="5"/>
        <v>503|503|CZECH REPUBLIC|f</v>
      </c>
    </row>
    <row r="386" spans="2:6" ht="15.75">
      <c r="B386" s="9">
        <v>504</v>
      </c>
      <c r="C386" s="9">
        <v>504</v>
      </c>
      <c r="D386" s="10" t="s">
        <v>383</v>
      </c>
      <c r="E386" s="11" t="s">
        <v>401</v>
      </c>
      <c r="F386" s="106" t="str">
        <f t="shared" ref="F386:F404" si="6">B386&amp;"|"&amp;C386&amp;"|"&amp;D386&amp;"|"&amp;E386</f>
        <v>504|504|SLOVAK REPUBLIC|f</v>
      </c>
    </row>
    <row r="387" spans="2:6" ht="15.75">
      <c r="B387" s="9">
        <v>505</v>
      </c>
      <c r="C387" s="9">
        <v>505</v>
      </c>
      <c r="D387" s="10" t="s">
        <v>384</v>
      </c>
      <c r="E387" s="11" t="s">
        <v>401</v>
      </c>
      <c r="F387" s="106" t="str">
        <f t="shared" si="6"/>
        <v>505|505|PRATAS I.|f</v>
      </c>
    </row>
    <row r="388" spans="2:6" ht="15.75">
      <c r="B388" s="9">
        <v>506</v>
      </c>
      <c r="C388" s="9">
        <v>506</v>
      </c>
      <c r="D388" s="10" t="s">
        <v>385</v>
      </c>
      <c r="E388" s="11" t="s">
        <v>401</v>
      </c>
      <c r="F388" s="106" t="str">
        <f t="shared" si="6"/>
        <v>506|506|SCARBOROUGH REEF|f</v>
      </c>
    </row>
    <row r="389" spans="2:6" ht="15.75">
      <c r="B389" s="9">
        <v>507</v>
      </c>
      <c r="C389" s="9">
        <v>507</v>
      </c>
      <c r="D389" s="10" t="s">
        <v>386</v>
      </c>
      <c r="E389" s="11" t="s">
        <v>401</v>
      </c>
      <c r="F389" s="106" t="str">
        <f t="shared" si="6"/>
        <v>507|507|TEMOTU PROVINCE|f</v>
      </c>
    </row>
    <row r="390" spans="2:6" ht="15.75">
      <c r="B390" s="9">
        <v>508</v>
      </c>
      <c r="C390" s="9">
        <v>508</v>
      </c>
      <c r="D390" s="10" t="s">
        <v>387</v>
      </c>
      <c r="E390" s="11" t="s">
        <v>401</v>
      </c>
      <c r="F390" s="106" t="str">
        <f t="shared" si="6"/>
        <v>508|508|AUSTRAL I.|f</v>
      </c>
    </row>
    <row r="391" spans="2:6" ht="15.75">
      <c r="B391" s="9">
        <v>509</v>
      </c>
      <c r="C391" s="9">
        <v>509</v>
      </c>
      <c r="D391" s="10" t="s">
        <v>388</v>
      </c>
      <c r="E391" s="11" t="s">
        <v>401</v>
      </c>
      <c r="F391" s="106" t="str">
        <f t="shared" si="6"/>
        <v>509|509|MARQUESAS IS.|f</v>
      </c>
    </row>
    <row r="392" spans="2:6" ht="15.75">
      <c r="B392" s="9">
        <v>510</v>
      </c>
      <c r="C392" s="9">
        <v>510</v>
      </c>
      <c r="D392" s="10" t="s">
        <v>190</v>
      </c>
      <c r="E392" s="11" t="s">
        <v>401</v>
      </c>
      <c r="F392" s="106" t="str">
        <f t="shared" si="6"/>
        <v>510|510|PALESTINE|f</v>
      </c>
    </row>
    <row r="393" spans="2:6" ht="15.75">
      <c r="B393" s="9">
        <v>511</v>
      </c>
      <c r="C393" s="9">
        <v>511</v>
      </c>
      <c r="D393" s="10" t="s">
        <v>389</v>
      </c>
      <c r="E393" s="11" t="s">
        <v>401</v>
      </c>
      <c r="F393" s="106" t="str">
        <f t="shared" si="6"/>
        <v>511|511|TIMOR-LESTE|f</v>
      </c>
    </row>
    <row r="394" spans="2:6" ht="15.75">
      <c r="B394" s="9">
        <v>512</v>
      </c>
      <c r="C394" s="9">
        <v>512</v>
      </c>
      <c r="D394" s="10" t="s">
        <v>390</v>
      </c>
      <c r="E394" s="11" t="s">
        <v>401</v>
      </c>
      <c r="F394" s="106" t="str">
        <f t="shared" si="6"/>
        <v>512|512|CHESTERFIELD IS.|f</v>
      </c>
    </row>
    <row r="395" spans="2:6" ht="15.75">
      <c r="B395" s="9">
        <v>513</v>
      </c>
      <c r="C395" s="9">
        <v>513</v>
      </c>
      <c r="D395" s="10" t="s">
        <v>391</v>
      </c>
      <c r="E395" s="11" t="s">
        <v>401</v>
      </c>
      <c r="F395" s="106" t="str">
        <f t="shared" si="6"/>
        <v>513|513|DUCIE I.|f</v>
      </c>
    </row>
    <row r="396" spans="2:6" ht="15.75">
      <c r="B396" s="9">
        <v>514</v>
      </c>
      <c r="C396" s="9">
        <v>514</v>
      </c>
      <c r="D396" s="10" t="s">
        <v>392</v>
      </c>
      <c r="E396" s="11" t="s">
        <v>401</v>
      </c>
      <c r="F396" s="106" t="str">
        <f t="shared" si="6"/>
        <v>514|514|MONTENEGRO|f</v>
      </c>
    </row>
    <row r="397" spans="2:6" ht="15.75">
      <c r="B397" s="9">
        <v>515</v>
      </c>
      <c r="C397" s="9">
        <v>515</v>
      </c>
      <c r="D397" s="10" t="s">
        <v>393</v>
      </c>
      <c r="E397" s="11" t="s">
        <v>401</v>
      </c>
      <c r="F397" s="106" t="str">
        <f t="shared" si="6"/>
        <v>515|515|SWAINS I.|f</v>
      </c>
    </row>
    <row r="398" spans="2:6" ht="15.75">
      <c r="B398" s="9">
        <v>516</v>
      </c>
      <c r="C398" s="9">
        <v>516</v>
      </c>
      <c r="D398" s="10" t="s">
        <v>394</v>
      </c>
      <c r="E398" s="11" t="s">
        <v>401</v>
      </c>
      <c r="F398" s="106" t="str">
        <f t="shared" si="6"/>
        <v>516|516|SAINT BARTHELEMY|f</v>
      </c>
    </row>
    <row r="399" spans="2:6" ht="15.75">
      <c r="B399" s="9">
        <v>517</v>
      </c>
      <c r="C399" s="9">
        <v>517</v>
      </c>
      <c r="D399" s="10" t="s">
        <v>395</v>
      </c>
      <c r="E399" s="11" t="s">
        <v>401</v>
      </c>
      <c r="F399" s="106" t="str">
        <f t="shared" si="6"/>
        <v>517|517|CURACAO|f</v>
      </c>
    </row>
    <row r="400" spans="2:6" ht="15.75">
      <c r="B400" s="9">
        <v>518</v>
      </c>
      <c r="C400" s="9">
        <v>518</v>
      </c>
      <c r="D400" s="10" t="s">
        <v>396</v>
      </c>
      <c r="E400" s="11" t="s">
        <v>401</v>
      </c>
      <c r="F400" s="106" t="str">
        <f t="shared" si="6"/>
        <v>518|518|ST MAARTEN|f</v>
      </c>
    </row>
    <row r="401" spans="2:6" ht="15.75">
      <c r="B401" s="9">
        <v>519</v>
      </c>
      <c r="C401" s="9">
        <v>519</v>
      </c>
      <c r="D401" s="10" t="s">
        <v>397</v>
      </c>
      <c r="E401" s="11" t="s">
        <v>401</v>
      </c>
      <c r="F401" s="106" t="str">
        <f t="shared" si="6"/>
        <v>519|519|SABA &amp; ST. EUSTATIUS|f</v>
      </c>
    </row>
    <row r="402" spans="2:6" ht="15.75">
      <c r="B402" s="9">
        <v>520</v>
      </c>
      <c r="C402" s="9">
        <v>520</v>
      </c>
      <c r="D402" s="10" t="s">
        <v>398</v>
      </c>
      <c r="E402" s="11" t="s">
        <v>401</v>
      </c>
      <c r="F402" s="106" t="str">
        <f t="shared" si="6"/>
        <v>520|520|BONAIRE|f</v>
      </c>
    </row>
    <row r="403" spans="2:6" ht="15.75">
      <c r="B403" s="9">
        <v>521</v>
      </c>
      <c r="C403" s="9">
        <v>521</v>
      </c>
      <c r="D403" s="10" t="s">
        <v>399</v>
      </c>
      <c r="E403" s="11" t="s">
        <v>401</v>
      </c>
      <c r="F403" s="106" t="str">
        <f t="shared" si="6"/>
        <v>521|521|SOUTH SUDAN (REPUBLIC OF)|f</v>
      </c>
    </row>
    <row r="404" spans="2:6" ht="15.75">
      <c r="B404" s="9">
        <v>522</v>
      </c>
      <c r="C404" s="9">
        <v>522</v>
      </c>
      <c r="D404" s="10" t="s">
        <v>400</v>
      </c>
      <c r="E404" s="11" t="s">
        <v>401</v>
      </c>
      <c r="F404" s="106" t="str">
        <f t="shared" si="6"/>
        <v>522|522|REPUBLIC OF KOSOVO|f</v>
      </c>
    </row>
    <row r="406" spans="2:6">
      <c r="F406" s="53" t="s">
        <v>585</v>
      </c>
    </row>
    <row r="407" spans="2:6">
      <c r="F407" s="53" t="s">
        <v>586</v>
      </c>
    </row>
  </sheetData>
  <hyperlinks>
    <hyperlink ref="A1" location="'ENUM-LIST'!A1" display="Home" xr:uid="{FC04825B-9138-4829-AEC1-ADECEC620EA3}"/>
  </hyperlink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429C2-B5B5-47F5-A41D-0D8140964D28}">
  <dimension ref="A1:H13"/>
  <sheetViews>
    <sheetView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5.28515625" style="6" hidden="1" customWidth="1"/>
    <col min="5" max="5" width="12.28515625" hidden="1" customWidth="1"/>
    <col min="6" max="6" width="37.140625" bestFit="1" customWidth="1"/>
    <col min="8" max="8" width="53" bestFit="1" customWidth="1"/>
  </cols>
  <sheetData>
    <row r="1" spans="1:8">
      <c r="A1" s="102" t="s">
        <v>3239</v>
      </c>
      <c r="B1" s="39" t="s">
        <v>3501</v>
      </c>
      <c r="C1" s="39" t="s">
        <v>3334</v>
      </c>
      <c r="D1" s="39" t="s">
        <v>405</v>
      </c>
      <c r="E1" s="58" t="s">
        <v>472</v>
      </c>
      <c r="F1" s="36" t="str">
        <f>B1&amp;"|"&amp;C1&amp;"|"&amp;D1&amp;"|"&amp;E1</f>
        <v>pas104_id|dxcc_code|code|subdivision</v>
      </c>
      <c r="H1" s="109" t="s">
        <v>3503</v>
      </c>
    </row>
    <row r="2" spans="1:8">
      <c r="B2" s="6">
        <v>1</v>
      </c>
      <c r="C2" s="6">
        <v>104</v>
      </c>
      <c r="D2" t="s">
        <v>838</v>
      </c>
      <c r="E2" t="s">
        <v>875</v>
      </c>
      <c r="F2" s="50" t="str">
        <f t="shared" ref="F2:F10" si="0">B2&amp;"|"&amp;C2&amp;"|"&amp;D2&amp;"|"&amp;E2</f>
        <v>1|104|H|Chuquisaca</v>
      </c>
      <c r="H2" s="109" t="s">
        <v>1229</v>
      </c>
    </row>
    <row r="3" spans="1:8">
      <c r="B3" s="6">
        <v>2</v>
      </c>
      <c r="C3" s="6">
        <v>104</v>
      </c>
      <c r="D3" t="s">
        <v>832</v>
      </c>
      <c r="E3" t="s">
        <v>876</v>
      </c>
      <c r="F3" s="50" t="str">
        <f t="shared" si="0"/>
        <v>2|104|C|Cochabamba</v>
      </c>
      <c r="H3" s="110" t="s">
        <v>3504</v>
      </c>
    </row>
    <row r="4" spans="1:8">
      <c r="B4" s="6">
        <v>3</v>
      </c>
      <c r="C4" s="6">
        <v>104</v>
      </c>
      <c r="D4" t="s">
        <v>834</v>
      </c>
      <c r="E4" t="s">
        <v>877</v>
      </c>
      <c r="F4" s="50" t="str">
        <f t="shared" si="0"/>
        <v>3|104|B|El Beni</v>
      </c>
      <c r="H4" s="110" t="s">
        <v>3336</v>
      </c>
    </row>
    <row r="5" spans="1:8">
      <c r="B5" s="6">
        <v>4</v>
      </c>
      <c r="C5" s="6">
        <v>104</v>
      </c>
      <c r="D5" t="s">
        <v>866</v>
      </c>
      <c r="E5" t="s">
        <v>796</v>
      </c>
      <c r="F5" s="50" t="str">
        <f t="shared" si="0"/>
        <v>4|104|L|La Paz</v>
      </c>
      <c r="H5" s="110" t="s">
        <v>3188</v>
      </c>
    </row>
    <row r="6" spans="1:8">
      <c r="B6" s="6">
        <v>5</v>
      </c>
      <c r="C6" s="6">
        <v>104</v>
      </c>
      <c r="D6" t="s">
        <v>878</v>
      </c>
      <c r="E6" t="s">
        <v>879</v>
      </c>
      <c r="F6" s="50" t="str">
        <f t="shared" si="0"/>
        <v>5|104|O|Oruro</v>
      </c>
      <c r="H6" s="110" t="s">
        <v>3416</v>
      </c>
    </row>
    <row r="7" spans="1:8">
      <c r="B7" s="6">
        <v>6</v>
      </c>
      <c r="C7" s="6">
        <v>104</v>
      </c>
      <c r="D7" t="s">
        <v>844</v>
      </c>
      <c r="E7" t="s">
        <v>880</v>
      </c>
      <c r="F7" s="50" t="str">
        <f t="shared" si="0"/>
        <v>6|104|N|Pando</v>
      </c>
      <c r="H7" s="110" t="s">
        <v>3505</v>
      </c>
    </row>
    <row r="8" spans="1:8">
      <c r="B8" s="6">
        <v>7</v>
      </c>
      <c r="C8" s="6">
        <v>104</v>
      </c>
      <c r="D8" t="s">
        <v>840</v>
      </c>
      <c r="E8" t="s">
        <v>881</v>
      </c>
      <c r="F8" s="50" t="str">
        <f t="shared" si="0"/>
        <v>7|104|P|Potosi</v>
      </c>
      <c r="H8" s="109" t="s">
        <v>1233</v>
      </c>
    </row>
    <row r="9" spans="1:8">
      <c r="B9" s="6">
        <v>8</v>
      </c>
      <c r="C9" s="6">
        <v>104</v>
      </c>
      <c r="D9" t="s">
        <v>836</v>
      </c>
      <c r="E9" t="s">
        <v>871</v>
      </c>
      <c r="F9" s="50" t="str">
        <f t="shared" si="0"/>
        <v>8|104|S|Santa Cruz</v>
      </c>
    </row>
    <row r="10" spans="1:8">
      <c r="B10" s="6">
        <v>9</v>
      </c>
      <c r="C10" s="6">
        <v>104</v>
      </c>
      <c r="D10" t="s">
        <v>848</v>
      </c>
      <c r="E10" t="s">
        <v>882</v>
      </c>
      <c r="F10" s="50" t="str">
        <f t="shared" si="0"/>
        <v>9|104|T|Tarija</v>
      </c>
    </row>
    <row r="12" spans="1:8">
      <c r="F12" s="26" t="s">
        <v>3502</v>
      </c>
    </row>
    <row r="13" spans="1:8">
      <c r="F13" s="26" t="s">
        <v>883</v>
      </c>
    </row>
  </sheetData>
  <hyperlinks>
    <hyperlink ref="A1" location="'ENUM-LIST'!A1" display="Home" xr:uid="{9DDED248-C986-4161-9545-63B843AC4F5A}"/>
  </hyperlink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AFEFB-8C06-4483-AEE0-A58AB449D537}">
  <dimension ref="A1:H31"/>
  <sheetViews>
    <sheetView zoomScale="115" zoomScaleNormal="115" workbookViewId="0"/>
  </sheetViews>
  <sheetFormatPr defaultRowHeight="15"/>
  <cols>
    <col min="2" max="2" width="2.7109375" style="6" customWidth="1"/>
    <col min="3" max="3" width="7.5703125" style="6" customWidth="1"/>
    <col min="4" max="4" width="7.140625" style="6" customWidth="1"/>
    <col min="5" max="5" width="23.28515625" customWidth="1"/>
    <col min="6" max="6" width="41.7109375" bestFit="1" customWidth="1"/>
    <col min="8" max="8" width="57.7109375" bestFit="1" customWidth="1"/>
  </cols>
  <sheetData>
    <row r="1" spans="1:8">
      <c r="A1" s="102" t="s">
        <v>3239</v>
      </c>
      <c r="B1" s="39" t="s">
        <v>403</v>
      </c>
      <c r="C1" s="39" t="s">
        <v>413</v>
      </c>
      <c r="D1" s="39" t="s">
        <v>405</v>
      </c>
      <c r="E1" s="58" t="s">
        <v>472</v>
      </c>
      <c r="F1" s="36" t="str">
        <f>B1&amp;"|"&amp;C1&amp;"|"&amp;D1&amp;"|"&amp;E1</f>
        <v>id|dxcc_id|code|subdivision</v>
      </c>
      <c r="H1" s="109" t="s">
        <v>3516</v>
      </c>
    </row>
    <row r="2" spans="1:8">
      <c r="B2" s="6">
        <v>1</v>
      </c>
      <c r="C2" s="6">
        <v>108</v>
      </c>
      <c r="D2" t="s">
        <v>805</v>
      </c>
      <c r="E2" t="s">
        <v>3508</v>
      </c>
      <c r="F2" s="50" t="str">
        <f t="shared" ref="F2:F28" si="0">B2&amp;"|"&amp;C2&amp;"|"&amp;D2&amp;"|"&amp;E2</f>
        <v>1|108|ES|Espirito Santo</v>
      </c>
      <c r="H2" s="109" t="s">
        <v>1229</v>
      </c>
    </row>
    <row r="3" spans="1:8">
      <c r="B3" s="6">
        <v>2</v>
      </c>
      <c r="C3" s="6">
        <v>108</v>
      </c>
      <c r="D3" t="s">
        <v>885</v>
      </c>
      <c r="E3" t="s">
        <v>3509</v>
      </c>
      <c r="F3" s="50" t="str">
        <f t="shared" si="0"/>
        <v>2|108|GO|Goias</v>
      </c>
      <c r="H3" s="111" t="s">
        <v>3517</v>
      </c>
    </row>
    <row r="4" spans="1:8">
      <c r="B4" s="6">
        <v>3</v>
      </c>
      <c r="C4" s="6">
        <v>108</v>
      </c>
      <c r="D4" t="s">
        <v>886</v>
      </c>
      <c r="E4" t="s">
        <v>887</v>
      </c>
      <c r="F4" s="50" t="str">
        <f t="shared" si="0"/>
        <v>3|108|SC|Santa Catarina</v>
      </c>
      <c r="H4" s="111" t="s">
        <v>3336</v>
      </c>
    </row>
    <row r="5" spans="1:8">
      <c r="B5" s="6">
        <v>4</v>
      </c>
      <c r="C5" s="6">
        <v>108</v>
      </c>
      <c r="D5" t="s">
        <v>888</v>
      </c>
      <c r="E5" t="s">
        <v>889</v>
      </c>
      <c r="F5" s="50" t="str">
        <f t="shared" si="0"/>
        <v>4|108|SE|Sergipe</v>
      </c>
      <c r="H5" s="111" t="s">
        <v>3189</v>
      </c>
    </row>
    <row r="6" spans="1:8">
      <c r="B6" s="6">
        <v>5</v>
      </c>
      <c r="C6" s="6">
        <v>108</v>
      </c>
      <c r="D6" t="s">
        <v>506</v>
      </c>
      <c r="E6" t="s">
        <v>890</v>
      </c>
      <c r="F6" s="50" t="str">
        <f t="shared" si="0"/>
        <v>5|108|AL|Alagoas</v>
      </c>
      <c r="H6" s="111" t="s">
        <v>3416</v>
      </c>
    </row>
    <row r="7" spans="1:8">
      <c r="B7" s="6">
        <v>6</v>
      </c>
      <c r="C7" s="6">
        <v>108</v>
      </c>
      <c r="D7" t="s">
        <v>522</v>
      </c>
      <c r="E7" t="s">
        <v>891</v>
      </c>
      <c r="F7" s="50" t="str">
        <f t="shared" si="0"/>
        <v>6|108|AM|Amazonas</v>
      </c>
      <c r="H7" s="111" t="s">
        <v>3518</v>
      </c>
    </row>
    <row r="8" spans="1:8">
      <c r="B8" s="6">
        <v>7</v>
      </c>
      <c r="C8" s="6">
        <v>108</v>
      </c>
      <c r="D8" t="s">
        <v>484</v>
      </c>
      <c r="E8" t="s">
        <v>892</v>
      </c>
      <c r="F8" s="50" t="str">
        <f t="shared" si="0"/>
        <v>7|108|TO|Tocantins</v>
      </c>
      <c r="H8" s="109" t="s">
        <v>1233</v>
      </c>
    </row>
    <row r="9" spans="1:8">
      <c r="B9" s="6">
        <v>8</v>
      </c>
      <c r="C9" s="6">
        <v>108</v>
      </c>
      <c r="D9" t="s">
        <v>893</v>
      </c>
      <c r="E9" t="s">
        <v>3510</v>
      </c>
      <c r="F9" s="50" t="str">
        <f t="shared" si="0"/>
        <v>8|108|AP|Amapa</v>
      </c>
    </row>
    <row r="10" spans="1:8">
      <c r="B10" s="6">
        <v>9</v>
      </c>
      <c r="C10" s="6">
        <v>108</v>
      </c>
      <c r="D10" t="s">
        <v>894</v>
      </c>
      <c r="E10" t="s">
        <v>3511</v>
      </c>
      <c r="F10" s="50" t="str">
        <f t="shared" si="0"/>
        <v>9|108|PB|Paraiba</v>
      </c>
    </row>
    <row r="11" spans="1:8">
      <c r="B11" s="6">
        <v>10</v>
      </c>
      <c r="C11" s="6">
        <v>108</v>
      </c>
      <c r="D11" t="s">
        <v>567</v>
      </c>
      <c r="E11" t="s">
        <v>895</v>
      </c>
      <c r="F11" s="50" t="str">
        <f t="shared" si="0"/>
        <v>10|108|MA|Maranhao</v>
      </c>
    </row>
    <row r="12" spans="1:8">
      <c r="B12" s="6">
        <v>11</v>
      </c>
      <c r="C12" s="6">
        <v>108</v>
      </c>
      <c r="D12" t="s">
        <v>896</v>
      </c>
      <c r="E12" t="s">
        <v>897</v>
      </c>
      <c r="F12" s="50" t="str">
        <f t="shared" si="0"/>
        <v>11|108|RN|Rio Grande do Norte</v>
      </c>
    </row>
    <row r="13" spans="1:8">
      <c r="B13" s="6">
        <v>12</v>
      </c>
      <c r="C13" s="6">
        <v>108</v>
      </c>
      <c r="D13" t="s">
        <v>898</v>
      </c>
      <c r="E13" t="s">
        <v>899</v>
      </c>
      <c r="F13" s="50" t="str">
        <f t="shared" si="0"/>
        <v>12|108|PI|Piaui</v>
      </c>
    </row>
    <row r="14" spans="1:8">
      <c r="B14" s="6">
        <v>13</v>
      </c>
      <c r="C14" s="6">
        <v>108</v>
      </c>
      <c r="D14" t="s">
        <v>599</v>
      </c>
      <c r="E14" t="s">
        <v>900</v>
      </c>
      <c r="F14" s="50" t="str">
        <f t="shared" si="0"/>
        <v>13|108|DF|Oietrito Federal (Brasila)</v>
      </c>
    </row>
    <row r="15" spans="1:8">
      <c r="B15" s="6">
        <v>14</v>
      </c>
      <c r="C15" s="6">
        <v>108</v>
      </c>
      <c r="D15" t="s">
        <v>592</v>
      </c>
      <c r="E15" t="s">
        <v>3512</v>
      </c>
      <c r="F15" s="50" t="str">
        <f t="shared" si="0"/>
        <v>14|108|CE|Ceara</v>
      </c>
    </row>
    <row r="16" spans="1:8">
      <c r="B16" s="6">
        <v>15</v>
      </c>
      <c r="C16" s="6">
        <v>108</v>
      </c>
      <c r="D16" t="s">
        <v>901</v>
      </c>
      <c r="E16" t="s">
        <v>902</v>
      </c>
      <c r="F16" s="50" t="str">
        <f t="shared" si="0"/>
        <v>15|108|AC|Acre</v>
      </c>
    </row>
    <row r="17" spans="2:6">
      <c r="B17" s="6">
        <v>16</v>
      </c>
      <c r="C17" s="6">
        <v>108</v>
      </c>
      <c r="D17" t="s">
        <v>810</v>
      </c>
      <c r="E17" t="s">
        <v>903</v>
      </c>
      <c r="F17" s="50" t="str">
        <f t="shared" si="0"/>
        <v>16|108|MS|Mato Grosso do Sul</v>
      </c>
    </row>
    <row r="18" spans="2:6">
      <c r="B18" s="6">
        <v>17</v>
      </c>
      <c r="C18" s="6">
        <v>108</v>
      </c>
      <c r="D18" t="s">
        <v>904</v>
      </c>
      <c r="E18" t="s">
        <v>905</v>
      </c>
      <c r="F18" s="50" t="str">
        <f t="shared" si="0"/>
        <v>17|108|RR|Roraima</v>
      </c>
    </row>
    <row r="19" spans="2:6">
      <c r="B19" s="6">
        <v>18</v>
      </c>
      <c r="C19" s="6">
        <v>108</v>
      </c>
      <c r="D19" t="s">
        <v>754</v>
      </c>
      <c r="E19" t="s">
        <v>3519</v>
      </c>
      <c r="F19" s="50" t="str">
        <f t="shared" si="0"/>
        <v>18|108|RO|Rondonia</v>
      </c>
    </row>
    <row r="20" spans="2:6">
      <c r="B20" s="6">
        <v>19</v>
      </c>
      <c r="C20" s="6">
        <v>108</v>
      </c>
      <c r="D20" t="s">
        <v>906</v>
      </c>
      <c r="E20" t="s">
        <v>907</v>
      </c>
      <c r="F20" s="50" t="str">
        <f t="shared" si="0"/>
        <v>19|108|RJ|Rio de Janeiro</v>
      </c>
    </row>
    <row r="21" spans="2:6">
      <c r="B21" s="6">
        <v>20</v>
      </c>
      <c r="C21" s="6">
        <v>108</v>
      </c>
      <c r="D21" t="s">
        <v>668</v>
      </c>
      <c r="E21" t="s">
        <v>908</v>
      </c>
      <c r="F21" s="50" t="str">
        <f t="shared" si="0"/>
        <v>20|108|SP|Sao Paulo</v>
      </c>
    </row>
    <row r="22" spans="2:6">
      <c r="B22" s="6">
        <v>21</v>
      </c>
      <c r="C22" s="6">
        <v>108</v>
      </c>
      <c r="D22" t="s">
        <v>909</v>
      </c>
      <c r="E22" t="s">
        <v>910</v>
      </c>
      <c r="F22" s="50" t="str">
        <f t="shared" si="0"/>
        <v>21|108|RS|Rio Grande do Sul</v>
      </c>
    </row>
    <row r="23" spans="2:6">
      <c r="B23" s="6">
        <v>22</v>
      </c>
      <c r="C23" s="6">
        <v>108</v>
      </c>
      <c r="D23" t="s">
        <v>520</v>
      </c>
      <c r="E23" t="s">
        <v>911</v>
      </c>
      <c r="F23" s="50" t="str">
        <f t="shared" si="0"/>
        <v>22|108|MG|Minas Gerais</v>
      </c>
    </row>
    <row r="24" spans="2:6">
      <c r="B24" s="6">
        <v>23</v>
      </c>
      <c r="C24" s="6">
        <v>108</v>
      </c>
      <c r="D24" t="s">
        <v>912</v>
      </c>
      <c r="E24" t="s">
        <v>3513</v>
      </c>
      <c r="F24" s="50" t="str">
        <f t="shared" si="0"/>
        <v>23|108|PR|Parana</v>
      </c>
    </row>
    <row r="25" spans="2:6">
      <c r="B25" s="6">
        <v>24</v>
      </c>
      <c r="C25" s="6">
        <v>108</v>
      </c>
      <c r="D25" t="s">
        <v>502</v>
      </c>
      <c r="E25" t="s">
        <v>913</v>
      </c>
      <c r="F25" s="50" t="str">
        <f t="shared" si="0"/>
        <v>24|108|BA|Bahia</v>
      </c>
    </row>
    <row r="26" spans="2:6">
      <c r="B26" s="6">
        <v>25</v>
      </c>
      <c r="C26" s="6">
        <v>108</v>
      </c>
      <c r="D26" t="s">
        <v>726</v>
      </c>
      <c r="E26" t="s">
        <v>914</v>
      </c>
      <c r="F26" s="50" t="str">
        <f t="shared" si="0"/>
        <v>25|108|PE|Pernambuco</v>
      </c>
    </row>
    <row r="27" spans="2:6">
      <c r="B27" s="6">
        <v>26</v>
      </c>
      <c r="C27" s="6">
        <v>108</v>
      </c>
      <c r="D27" t="s">
        <v>790</v>
      </c>
      <c r="E27" t="s">
        <v>3514</v>
      </c>
      <c r="F27" s="50" t="str">
        <f t="shared" si="0"/>
        <v>26|108|PA|Para</v>
      </c>
    </row>
    <row r="28" spans="2:6">
      <c r="B28" s="6">
        <v>27</v>
      </c>
      <c r="C28" s="6">
        <v>108</v>
      </c>
      <c r="D28" t="s">
        <v>811</v>
      </c>
      <c r="E28" t="s">
        <v>915</v>
      </c>
      <c r="F28" s="50" t="str">
        <f t="shared" si="0"/>
        <v>27|108|MT|Mato Grosso</v>
      </c>
    </row>
    <row r="30" spans="2:6">
      <c r="F30" s="26" t="s">
        <v>3515</v>
      </c>
    </row>
    <row r="31" spans="2:6">
      <c r="F31" s="26" t="s">
        <v>884</v>
      </c>
    </row>
  </sheetData>
  <hyperlinks>
    <hyperlink ref="A1" location="'ENUM-LIST'!A1" display="Home" xr:uid="{CABDBB5E-46CA-444F-AA1E-6EAE0F07A9A0}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F2DE4-8582-496F-8065-C3B2EC336EFF}">
  <dimension ref="A1:H8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11.140625" hidden="1" customWidth="1"/>
    <col min="6" max="6" width="41.7109375" bestFit="1" customWidth="1"/>
    <col min="8" max="8" width="53" bestFit="1" customWidth="1"/>
  </cols>
  <sheetData>
    <row r="1" spans="1:8">
      <c r="A1" s="102" t="s">
        <v>3239</v>
      </c>
      <c r="B1" s="21" t="s">
        <v>3523</v>
      </c>
      <c r="C1" s="21" t="s">
        <v>3334</v>
      </c>
      <c r="D1" s="21" t="s">
        <v>405</v>
      </c>
      <c r="E1" s="21" t="s">
        <v>472</v>
      </c>
      <c r="F1" s="36" t="str">
        <f>B1&amp;"|"&amp;C1&amp;"|"&amp;D1&amp;"|"&amp;E1</f>
        <v>pas110_id|dxcc_code|code|subdivision</v>
      </c>
      <c r="H1" s="99" t="s">
        <v>3520</v>
      </c>
    </row>
    <row r="2" spans="1:8">
      <c r="B2" s="6">
        <v>1</v>
      </c>
      <c r="C2" s="6">
        <v>110</v>
      </c>
      <c r="D2" t="s">
        <v>917</v>
      </c>
      <c r="E2" t="s">
        <v>916</v>
      </c>
      <c r="F2" s="50" t="str">
        <f>B2&amp;"|"&amp;C2&amp;"|"&amp;D2&amp;"|"&amp;E2</f>
        <v>1|110|HI|Hawaii</v>
      </c>
      <c r="H2" s="99" t="s">
        <v>1229</v>
      </c>
    </row>
    <row r="3" spans="1:8">
      <c r="H3" s="101" t="s">
        <v>3521</v>
      </c>
    </row>
    <row r="4" spans="1:8">
      <c r="F4" s="26" t="s">
        <v>3524</v>
      </c>
      <c r="H4" s="101" t="s">
        <v>3336</v>
      </c>
    </row>
    <row r="5" spans="1:8">
      <c r="F5" s="26" t="s">
        <v>916</v>
      </c>
      <c r="H5" s="101" t="s">
        <v>3190</v>
      </c>
    </row>
    <row r="6" spans="1:8">
      <c r="H6" s="101" t="s">
        <v>3416</v>
      </c>
    </row>
    <row r="7" spans="1:8">
      <c r="H7" s="101" t="s">
        <v>3522</v>
      </c>
    </row>
    <row r="8" spans="1:8">
      <c r="H8" s="99" t="s">
        <v>1233</v>
      </c>
    </row>
  </sheetData>
  <hyperlinks>
    <hyperlink ref="A1" location="'ENUM-LIST'!A1" display="Home" xr:uid="{46EEDE13-86FB-4F28-9CA7-7909A51BE12C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C77C1-145B-4E8C-9575-6B3C46492388}">
  <dimension ref="A1:H19"/>
  <sheetViews>
    <sheetView zoomScale="115" zoomScaleNormal="115"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7.140625" style="6" hidden="1" customWidth="1"/>
    <col min="5" max="5" width="39.7109375" hidden="1" customWidth="1"/>
    <col min="6" max="6" width="49.7109375" bestFit="1" customWidth="1"/>
    <col min="8" max="8" width="53" bestFit="1" customWidth="1"/>
  </cols>
  <sheetData>
    <row r="1" spans="1:8">
      <c r="A1" s="102" t="s">
        <v>3239</v>
      </c>
      <c r="B1" s="39" t="s">
        <v>3528</v>
      </c>
      <c r="C1" s="39" t="s">
        <v>3334</v>
      </c>
      <c r="D1" s="39" t="s">
        <v>405</v>
      </c>
      <c r="E1" s="58" t="s">
        <v>472</v>
      </c>
      <c r="F1" s="36" t="str">
        <f>B1&amp;"|"&amp;C1&amp;"|"&amp;D1&amp;"|"&amp;E1</f>
        <v>pas112_id|dxcc_code|code|subdivision</v>
      </c>
      <c r="H1" s="99" t="s">
        <v>3535</v>
      </c>
    </row>
    <row r="2" spans="1:8">
      <c r="B2" s="6">
        <v>1</v>
      </c>
      <c r="C2" s="6">
        <v>112</v>
      </c>
      <c r="D2" s="6" t="s">
        <v>924</v>
      </c>
      <c r="E2" t="s">
        <v>925</v>
      </c>
      <c r="F2" s="50" t="str">
        <f t="shared" ref="F2:F16" si="0">B2&amp;"|"&amp;C2&amp;"|"&amp;D2&amp;"|"&amp;E2</f>
        <v>1|112|II|Antofagasta</v>
      </c>
      <c r="H2" s="99" t="s">
        <v>1229</v>
      </c>
    </row>
    <row r="3" spans="1:8">
      <c r="B3" s="6">
        <v>2</v>
      </c>
      <c r="C3" s="6">
        <v>112</v>
      </c>
      <c r="D3" s="6" t="s">
        <v>926</v>
      </c>
      <c r="E3" t="s">
        <v>927</v>
      </c>
      <c r="F3" s="50" t="str">
        <f t="shared" si="0"/>
        <v>2|112|III|Atacama</v>
      </c>
      <c r="H3" s="101" t="s">
        <v>3536</v>
      </c>
    </row>
    <row r="4" spans="1:8">
      <c r="B4" s="6">
        <v>3</v>
      </c>
      <c r="C4" s="6">
        <v>112</v>
      </c>
      <c r="D4" s="6" t="s">
        <v>928</v>
      </c>
      <c r="E4" t="s">
        <v>3529</v>
      </c>
      <c r="F4" s="50" t="str">
        <f t="shared" si="0"/>
        <v>3|112|I|Tarapaca</v>
      </c>
      <c r="H4" s="101" t="s">
        <v>3336</v>
      </c>
    </row>
    <row r="5" spans="1:8">
      <c r="B5" s="6">
        <v>4</v>
      </c>
      <c r="C5" s="6">
        <v>112</v>
      </c>
      <c r="D5" s="6" t="s">
        <v>929</v>
      </c>
      <c r="E5" t="s">
        <v>930</v>
      </c>
      <c r="F5" s="50" t="str">
        <f t="shared" si="0"/>
        <v>4|112|XV|Arica y Parinacota</v>
      </c>
      <c r="H5" s="101" t="s">
        <v>3191</v>
      </c>
    </row>
    <row r="6" spans="1:8">
      <c r="B6" s="6">
        <v>5</v>
      </c>
      <c r="C6" s="6">
        <v>112</v>
      </c>
      <c r="D6" s="6" t="s">
        <v>711</v>
      </c>
      <c r="E6" t="s">
        <v>931</v>
      </c>
      <c r="F6" s="50" t="str">
        <f t="shared" si="0"/>
        <v>5|112|IV|Coquimbo</v>
      </c>
      <c r="H6" s="101" t="s">
        <v>3416</v>
      </c>
    </row>
    <row r="7" spans="1:8">
      <c r="B7" s="6">
        <v>6</v>
      </c>
      <c r="C7" s="6">
        <v>112</v>
      </c>
      <c r="D7" s="6" t="s">
        <v>872</v>
      </c>
      <c r="E7" t="s">
        <v>3530</v>
      </c>
      <c r="F7" s="50" t="str">
        <f t="shared" si="0"/>
        <v>6|112|V|Valparaiso</v>
      </c>
      <c r="H7" s="101" t="s">
        <v>3537</v>
      </c>
    </row>
    <row r="8" spans="1:8">
      <c r="B8" s="6">
        <v>7</v>
      </c>
      <c r="C8" s="6">
        <v>112</v>
      </c>
      <c r="D8" s="6" t="s">
        <v>932</v>
      </c>
      <c r="E8" t="s">
        <v>933</v>
      </c>
      <c r="F8" s="50" t="str">
        <f t="shared" si="0"/>
        <v>7|112|RM|Region Metropolitana de Santiago</v>
      </c>
      <c r="H8" s="99" t="s">
        <v>1233</v>
      </c>
    </row>
    <row r="9" spans="1:8">
      <c r="B9" s="6">
        <v>8</v>
      </c>
      <c r="C9" s="6">
        <v>112</v>
      </c>
      <c r="D9" s="6" t="s">
        <v>565</v>
      </c>
      <c r="E9" t="s">
        <v>934</v>
      </c>
      <c r="F9" s="50" t="str">
        <f t="shared" si="0"/>
        <v>8|112|VI|Libertador General Bernardo O'Higgins</v>
      </c>
    </row>
    <row r="10" spans="1:8">
      <c r="B10" s="6">
        <v>9</v>
      </c>
      <c r="C10" s="6">
        <v>112</v>
      </c>
      <c r="D10" s="6" t="s">
        <v>935</v>
      </c>
      <c r="E10" t="s">
        <v>936</v>
      </c>
      <c r="F10" s="50" t="str">
        <f t="shared" si="0"/>
        <v>9|112|VII|Maule</v>
      </c>
    </row>
    <row r="11" spans="1:8">
      <c r="B11" s="6">
        <v>10</v>
      </c>
      <c r="C11" s="6">
        <v>112</v>
      </c>
      <c r="D11" s="6" t="s">
        <v>937</v>
      </c>
      <c r="E11" t="s">
        <v>3531</v>
      </c>
      <c r="F11" s="50" t="str">
        <f t="shared" si="0"/>
        <v>10|112|VIII|Bio-Bio</v>
      </c>
    </row>
    <row r="12" spans="1:8">
      <c r="B12" s="6">
        <v>11</v>
      </c>
      <c r="C12" s="6">
        <v>112</v>
      </c>
      <c r="D12" s="6" t="s">
        <v>938</v>
      </c>
      <c r="E12" t="s">
        <v>3532</v>
      </c>
      <c r="F12" s="50" t="str">
        <f t="shared" si="0"/>
        <v>11|112|IX|La Araucania</v>
      </c>
    </row>
    <row r="13" spans="1:8">
      <c r="B13" s="6">
        <v>12</v>
      </c>
      <c r="C13" s="6">
        <v>112</v>
      </c>
      <c r="D13" s="6" t="s">
        <v>939</v>
      </c>
      <c r="E13" t="s">
        <v>3533</v>
      </c>
      <c r="F13" s="50" t="str">
        <f t="shared" si="0"/>
        <v>12|112|XIV|Los Rios</v>
      </c>
    </row>
    <row r="14" spans="1:8">
      <c r="B14" s="6">
        <v>13</v>
      </c>
      <c r="C14" s="6">
        <v>112</v>
      </c>
      <c r="D14" s="6" t="s">
        <v>842</v>
      </c>
      <c r="E14" t="s">
        <v>940</v>
      </c>
      <c r="F14" s="50" t="str">
        <f t="shared" si="0"/>
        <v>13|112|X|Los Lagos</v>
      </c>
    </row>
    <row r="15" spans="1:8">
      <c r="B15" s="6">
        <v>14</v>
      </c>
      <c r="C15" s="6">
        <v>112</v>
      </c>
      <c r="D15" s="6" t="s">
        <v>941</v>
      </c>
      <c r="E15" t="s">
        <v>3534</v>
      </c>
      <c r="F15" s="50" t="str">
        <f t="shared" si="0"/>
        <v>14|112|XI|Aisen del General Carlos Ibanez del Campo</v>
      </c>
    </row>
    <row r="16" spans="1:8">
      <c r="B16" s="6">
        <v>15</v>
      </c>
      <c r="C16" s="6">
        <v>112</v>
      </c>
      <c r="D16" s="6" t="s">
        <v>942</v>
      </c>
      <c r="E16" t="s">
        <v>943</v>
      </c>
      <c r="F16" s="50" t="str">
        <f t="shared" si="0"/>
        <v>15|112|XII|Magallanes</v>
      </c>
    </row>
    <row r="18" spans="6:6">
      <c r="F18" s="26" t="s">
        <v>3527</v>
      </c>
    </row>
    <row r="19" spans="6:6">
      <c r="F19" s="26" t="s">
        <v>923</v>
      </c>
    </row>
  </sheetData>
  <hyperlinks>
    <hyperlink ref="A1" location="'ENUM-LIST'!A1" display="Home" xr:uid="{E4B40ED1-8472-446C-8A65-C9F08285ABBC}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6E7C4-AE50-4AF0-BC93-287F6C419BA3}">
  <dimension ref="A1:K11"/>
  <sheetViews>
    <sheetView workbookViewId="0"/>
  </sheetViews>
  <sheetFormatPr defaultRowHeight="15"/>
  <cols>
    <col min="1" max="1" width="6.28515625" bestFit="1" customWidth="1"/>
    <col min="2" max="2" width="9.7109375" style="6" hidden="1" customWidth="1"/>
    <col min="3" max="3" width="10.140625" style="6" hidden="1" customWidth="1"/>
    <col min="4" max="4" width="5.28515625" style="6" hidden="1" customWidth="1"/>
    <col min="5" max="5" width="32.5703125" style="1" hidden="1" customWidth="1"/>
    <col min="6" max="6" width="6.42578125" style="6" hidden="1" customWidth="1"/>
    <col min="7" max="7" width="10" style="6" hidden="1" customWidth="1"/>
    <col min="8" max="8" width="10.42578125" style="6" hidden="1" customWidth="1"/>
    <col min="9" max="9" width="61.42578125" bestFit="1" customWidth="1"/>
    <col min="11" max="11" width="65.7109375" bestFit="1" customWidth="1"/>
  </cols>
  <sheetData>
    <row r="1" spans="1:11">
      <c r="A1" s="102" t="s">
        <v>3239</v>
      </c>
      <c r="B1" s="39" t="s">
        <v>3539</v>
      </c>
      <c r="C1" s="39" t="s">
        <v>3334</v>
      </c>
      <c r="D1" s="39" t="s">
        <v>405</v>
      </c>
      <c r="E1" s="58" t="s">
        <v>472</v>
      </c>
      <c r="F1" s="39" t="s">
        <v>542</v>
      </c>
      <c r="G1" s="39" t="s">
        <v>3349</v>
      </c>
      <c r="H1" s="39" t="s">
        <v>3357</v>
      </c>
      <c r="I1" s="36" t="str">
        <f>B1&amp;"|"&amp;C1&amp;"|"&amp;D1&amp;"|"&amp;E1&amp;"|"&amp;F1&amp;"|"&amp;G1&amp;"|"&amp;H1</f>
        <v>pas126_id|dxcc_code|code|subdivision|oblast|cqzone_id|ituzone_id</v>
      </c>
      <c r="K1" s="99" t="s">
        <v>3540</v>
      </c>
    </row>
    <row r="2" spans="1:11">
      <c r="B2" s="6">
        <v>1</v>
      </c>
      <c r="C2" s="6">
        <v>126</v>
      </c>
      <c r="D2" t="s">
        <v>944</v>
      </c>
      <c r="E2" t="s">
        <v>945</v>
      </c>
      <c r="F2" s="6">
        <v>125</v>
      </c>
      <c r="G2" s="6">
        <v>15</v>
      </c>
      <c r="H2" s="6">
        <v>29</v>
      </c>
      <c r="I2" s="50" t="str">
        <f t="shared" ref="I2" si="0">B2&amp;"|"&amp;C2&amp;"|"&amp;D2&amp;"|"&amp;E2&amp;"|"&amp;F2&amp;"|"&amp;G2&amp;"|"&amp;H2</f>
        <v>1|126|KA|Kalingrad (Kaliningradskaya oblast)|125|15|29</v>
      </c>
      <c r="K2" s="99" t="s">
        <v>1229</v>
      </c>
    </row>
    <row r="3" spans="1:11">
      <c r="K3" s="101" t="s">
        <v>3541</v>
      </c>
    </row>
    <row r="4" spans="1:11">
      <c r="I4" s="26" t="s">
        <v>3538</v>
      </c>
      <c r="K4" s="101" t="s">
        <v>3336</v>
      </c>
    </row>
    <row r="5" spans="1:11">
      <c r="I5" s="26" t="s">
        <v>946</v>
      </c>
      <c r="K5" s="101" t="s">
        <v>3192</v>
      </c>
    </row>
    <row r="6" spans="1:11">
      <c r="K6" s="101" t="s">
        <v>3416</v>
      </c>
    </row>
    <row r="7" spans="1:11">
      <c r="K7" s="101" t="s">
        <v>3193</v>
      </c>
    </row>
    <row r="8" spans="1:11">
      <c r="K8" s="101" t="s">
        <v>3456</v>
      </c>
    </row>
    <row r="9" spans="1:11">
      <c r="K9" s="101" t="s">
        <v>3457</v>
      </c>
    </row>
    <row r="10" spans="1:11">
      <c r="K10" s="101" t="s">
        <v>3542</v>
      </c>
    </row>
    <row r="11" spans="1:11">
      <c r="K11" s="99" t="s">
        <v>1233</v>
      </c>
    </row>
  </sheetData>
  <hyperlinks>
    <hyperlink ref="A1" location="'ENUM-LIST'!A1" display="Home" xr:uid="{335ACA79-BE1A-43BF-8600-1101BB9D8BF6}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EE967-FA85-42E6-B2F7-66529A38CCD5}">
  <dimension ref="A1:I20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19.85546875" style="1" hidden="1" customWidth="1"/>
    <col min="6" max="6" width="9.140625" style="6" hidden="1" customWidth="1"/>
    <col min="7" max="7" width="60.28515625" bestFit="1" customWidth="1"/>
    <col min="9" max="9" width="53" bestFit="1" customWidth="1"/>
  </cols>
  <sheetData>
    <row r="1" spans="1:9">
      <c r="A1" s="102" t="s">
        <v>3239</v>
      </c>
      <c r="B1" s="39" t="s">
        <v>3545</v>
      </c>
      <c r="C1" s="39" t="s">
        <v>3334</v>
      </c>
      <c r="D1" s="39" t="s">
        <v>405</v>
      </c>
      <c r="E1" s="58" t="s">
        <v>472</v>
      </c>
      <c r="F1" s="39" t="s">
        <v>542</v>
      </c>
      <c r="G1" s="36" t="str">
        <f>B1&amp;"|"&amp;C1&amp;"|"&amp;D1&amp;"|"&amp;E1&amp;"|"&amp;F1</f>
        <v>pas130_id|dxcc_code|code|subdivision|oblast</v>
      </c>
      <c r="I1" s="99" t="s">
        <v>3546</v>
      </c>
    </row>
    <row r="2" spans="1:9">
      <c r="B2" s="6">
        <v>1</v>
      </c>
      <c r="C2" s="6">
        <v>130</v>
      </c>
      <c r="D2" t="s">
        <v>473</v>
      </c>
      <c r="E2" t="s">
        <v>947</v>
      </c>
      <c r="F2" s="6">
        <v>1</v>
      </c>
      <c r="G2" s="50" t="str">
        <f>B2&amp;"|"&amp;C2&amp;"|"&amp;D2&amp;"|"&amp;E2&amp;"|"&amp;F2</f>
        <v>1|130|AK|Akmolinsk|1</v>
      </c>
      <c r="I2" s="99" t="s">
        <v>1229</v>
      </c>
    </row>
    <row r="3" spans="1:9">
      <c r="B3" s="6">
        <v>2</v>
      </c>
      <c r="C3" s="6">
        <v>130</v>
      </c>
      <c r="D3" t="s">
        <v>948</v>
      </c>
      <c r="E3" t="s">
        <v>949</v>
      </c>
      <c r="F3" s="6">
        <v>2</v>
      </c>
      <c r="G3" s="50" t="str">
        <f t="shared" ref="G3:G17" si="0">B3&amp;"|"&amp;C3&amp;"|"&amp;D3&amp;"|"&amp;E3&amp;"|"&amp;F3</f>
        <v>2|130|AT|Aktyubnsk|2</v>
      </c>
      <c r="I3" s="101" t="s">
        <v>3547</v>
      </c>
    </row>
    <row r="4" spans="1:9">
      <c r="B4" s="6">
        <v>3</v>
      </c>
      <c r="C4" s="6">
        <v>130</v>
      </c>
      <c r="D4" t="s">
        <v>950</v>
      </c>
      <c r="E4" t="s">
        <v>951</v>
      </c>
      <c r="F4" s="6">
        <v>3</v>
      </c>
      <c r="G4" s="50" t="str">
        <f t="shared" si="0"/>
        <v>3|130|AY|Almaty|3</v>
      </c>
      <c r="I4" s="101" t="s">
        <v>3336</v>
      </c>
    </row>
    <row r="5" spans="1:9">
      <c r="B5" s="6">
        <v>4</v>
      </c>
      <c r="C5" s="6">
        <v>130</v>
      </c>
      <c r="D5" t="s">
        <v>674</v>
      </c>
      <c r="E5" t="s">
        <v>952</v>
      </c>
      <c r="F5" s="6">
        <v>4</v>
      </c>
      <c r="G5" s="50" t="str">
        <f t="shared" si="0"/>
        <v>4|130|AR|Atyrau|4</v>
      </c>
      <c r="I5" s="101" t="s">
        <v>3194</v>
      </c>
    </row>
    <row r="6" spans="1:9">
      <c r="B6" s="6">
        <v>5</v>
      </c>
      <c r="C6" s="6">
        <v>130</v>
      </c>
      <c r="D6" t="s">
        <v>953</v>
      </c>
      <c r="E6" t="s">
        <v>954</v>
      </c>
      <c r="F6" s="6">
        <v>5</v>
      </c>
      <c r="G6" s="50" t="str">
        <f t="shared" si="0"/>
        <v>5|130|SG|East Kazakhstan|5</v>
      </c>
      <c r="I6" s="101" t="s">
        <v>3416</v>
      </c>
    </row>
    <row r="7" spans="1:9">
      <c r="B7" s="6">
        <v>6</v>
      </c>
      <c r="C7" s="6">
        <v>130</v>
      </c>
      <c r="D7" t="s">
        <v>955</v>
      </c>
      <c r="E7" t="s">
        <v>956</v>
      </c>
      <c r="F7" s="6">
        <v>6</v>
      </c>
      <c r="G7" s="50" t="str">
        <f t="shared" si="0"/>
        <v>6|130|ZM|Zhambyl|6</v>
      </c>
      <c r="I7" s="101" t="s">
        <v>3195</v>
      </c>
    </row>
    <row r="8" spans="1:9">
      <c r="B8" s="6">
        <v>7</v>
      </c>
      <c r="C8" s="6">
        <v>130</v>
      </c>
      <c r="D8" t="s">
        <v>957</v>
      </c>
      <c r="E8" t="s">
        <v>958</v>
      </c>
      <c r="F8" s="6">
        <v>7</v>
      </c>
      <c r="G8" s="50" t="str">
        <f t="shared" si="0"/>
        <v>7|130|BY|West Kazakhstan|7</v>
      </c>
      <c r="I8" s="99" t="s">
        <v>3548</v>
      </c>
    </row>
    <row r="9" spans="1:9">
      <c r="B9" s="6">
        <v>8</v>
      </c>
      <c r="C9" s="6">
        <v>130</v>
      </c>
      <c r="D9" t="s">
        <v>717</v>
      </c>
      <c r="E9" t="s">
        <v>959</v>
      </c>
      <c r="F9" s="6">
        <v>8</v>
      </c>
      <c r="G9" s="50" t="str">
        <f t="shared" si="0"/>
        <v>8|130|KG|Karaganda|8</v>
      </c>
      <c r="I9" s="99" t="s">
        <v>1233</v>
      </c>
    </row>
    <row r="10" spans="1:9">
      <c r="B10" s="6">
        <v>9</v>
      </c>
      <c r="C10" s="6">
        <v>130</v>
      </c>
      <c r="D10" t="s">
        <v>540</v>
      </c>
      <c r="E10" t="s">
        <v>960</v>
      </c>
      <c r="F10" s="6">
        <v>9</v>
      </c>
      <c r="G10" s="50" t="str">
        <f t="shared" si="0"/>
        <v>9|130|KT|Kostanay|9</v>
      </c>
    </row>
    <row r="11" spans="1:9">
      <c r="B11" s="6">
        <v>10</v>
      </c>
      <c r="C11" s="6">
        <v>130</v>
      </c>
      <c r="D11" t="s">
        <v>504</v>
      </c>
      <c r="E11" t="s">
        <v>961</v>
      </c>
      <c r="F11" s="6">
        <v>10</v>
      </c>
      <c r="G11" s="50" t="str">
        <f t="shared" si="0"/>
        <v>10|130|KO|Kyzylorda|10</v>
      </c>
    </row>
    <row r="12" spans="1:9">
      <c r="B12" s="6">
        <v>11</v>
      </c>
      <c r="C12" s="6">
        <v>130</v>
      </c>
      <c r="D12" t="s">
        <v>809</v>
      </c>
      <c r="E12" t="s">
        <v>962</v>
      </c>
      <c r="F12" s="6">
        <v>11</v>
      </c>
      <c r="G12" s="50" t="str">
        <f t="shared" si="0"/>
        <v>11|130|MN|Mangystau|11</v>
      </c>
    </row>
    <row r="13" spans="1:9">
      <c r="B13" s="6">
        <v>12</v>
      </c>
      <c r="C13" s="6">
        <v>130</v>
      </c>
      <c r="D13" t="s">
        <v>963</v>
      </c>
      <c r="E13" t="s">
        <v>964</v>
      </c>
      <c r="F13" s="6">
        <v>12</v>
      </c>
      <c r="G13" s="50" t="str">
        <f t="shared" si="0"/>
        <v>12|130|PV|Pavlodar|12</v>
      </c>
    </row>
    <row r="14" spans="1:9">
      <c r="B14" s="6">
        <v>13</v>
      </c>
      <c r="C14" s="6">
        <v>130</v>
      </c>
      <c r="D14" t="s">
        <v>517</v>
      </c>
      <c r="E14" t="s">
        <v>965</v>
      </c>
      <c r="F14" s="6">
        <v>13</v>
      </c>
      <c r="G14" s="50" t="str">
        <f t="shared" si="0"/>
        <v>13|130|SL|North Kazakhstan|13</v>
      </c>
    </row>
    <row r="15" spans="1:9">
      <c r="B15" s="6">
        <v>14</v>
      </c>
      <c r="C15" s="6">
        <v>130</v>
      </c>
      <c r="D15" t="s">
        <v>966</v>
      </c>
      <c r="E15" t="s">
        <v>967</v>
      </c>
      <c r="F15" s="6">
        <v>14</v>
      </c>
      <c r="G15" s="50" t="str">
        <f t="shared" si="0"/>
        <v>14|130|ON|South Kazakhstan|14</v>
      </c>
    </row>
    <row r="16" spans="1:9">
      <c r="B16" s="6">
        <v>15</v>
      </c>
      <c r="C16" s="6">
        <v>130</v>
      </c>
      <c r="D16" t="s">
        <v>968</v>
      </c>
      <c r="E16" t="s">
        <v>969</v>
      </c>
      <c r="F16" s="6">
        <v>15</v>
      </c>
      <c r="G16" s="50" t="str">
        <f t="shared" si="0"/>
        <v>15|130|AA|Astana city|15</v>
      </c>
    </row>
    <row r="17" spans="2:7">
      <c r="B17" s="6">
        <v>16</v>
      </c>
      <c r="C17" s="6">
        <v>130</v>
      </c>
      <c r="D17" t="s">
        <v>506</v>
      </c>
      <c r="E17" t="s">
        <v>970</v>
      </c>
      <c r="F17" s="6">
        <v>16</v>
      </c>
      <c r="G17" s="50" t="str">
        <f t="shared" si="0"/>
        <v>16|130|AL|Almaty city|16</v>
      </c>
    </row>
    <row r="19" spans="2:7">
      <c r="G19" s="26" t="s">
        <v>3544</v>
      </c>
    </row>
    <row r="20" spans="2:7">
      <c r="G20" s="26" t="s">
        <v>971</v>
      </c>
    </row>
  </sheetData>
  <hyperlinks>
    <hyperlink ref="A1" location="'ENUM-LIST'!A1" display="Home" xr:uid="{FBC92756-7E01-4B79-B9DC-16A06FC9191E}"/>
  </hyperlink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05D1D-40FF-4C36-A1C9-7E557AF3F82D}">
  <dimension ref="A1:H22"/>
  <sheetViews>
    <sheetView zoomScaleNormal="100" workbookViewId="0"/>
  </sheetViews>
  <sheetFormatPr defaultRowHeight="15"/>
  <cols>
    <col min="2" max="2" width="3" style="6" customWidth="1"/>
    <col min="3" max="3" width="10.140625" style="6" bestFit="1" customWidth="1"/>
    <col min="4" max="4" width="5.28515625" style="6" customWidth="1"/>
    <col min="5" max="5" width="16.5703125" style="1" customWidth="1"/>
    <col min="6" max="6" width="60.28515625" bestFit="1" customWidth="1"/>
    <col min="8" max="8" width="53" bestFit="1" customWidth="1"/>
  </cols>
  <sheetData>
    <row r="1" spans="1:8">
      <c r="A1" s="102" t="s">
        <v>3239</v>
      </c>
      <c r="B1" s="39" t="s">
        <v>3551</v>
      </c>
      <c r="C1" s="39" t="s">
        <v>3334</v>
      </c>
      <c r="D1" s="39" t="s">
        <v>405</v>
      </c>
      <c r="E1" s="58" t="s">
        <v>472</v>
      </c>
      <c r="F1" s="62" t="str">
        <f>B1&amp;"|"&amp;C1&amp;"|"&amp;D1&amp;"|"&amp;E1</f>
        <v>pas132_id|dxcc_code|code|subdivision</v>
      </c>
      <c r="H1" s="99" t="s">
        <v>3552</v>
      </c>
    </row>
    <row r="2" spans="1:8">
      <c r="B2" s="6">
        <v>1</v>
      </c>
      <c r="C2" s="6">
        <v>132</v>
      </c>
      <c r="D2" s="1">
        <v>16</v>
      </c>
      <c r="E2" s="1" t="s">
        <v>973</v>
      </c>
      <c r="F2" s="50" t="str">
        <f t="shared" ref="F2:F19" si="0">B2&amp;"|"&amp;C2&amp;"|"&amp;D2&amp;"|"&amp;E2</f>
        <v>1|132|16|Alto Paraguay</v>
      </c>
      <c r="H2" s="99" t="s">
        <v>1229</v>
      </c>
    </row>
    <row r="3" spans="1:8">
      <c r="B3" s="6">
        <v>2</v>
      </c>
      <c r="C3" s="6">
        <v>132</v>
      </c>
      <c r="D3" s="1">
        <v>19</v>
      </c>
      <c r="E3" s="1" t="s">
        <v>3555</v>
      </c>
      <c r="F3" s="50" t="str">
        <f t="shared" si="0"/>
        <v>2|132|19|Boqueron</v>
      </c>
      <c r="H3" s="101" t="s">
        <v>3553</v>
      </c>
    </row>
    <row r="4" spans="1:8">
      <c r="B4" s="6">
        <v>3</v>
      </c>
      <c r="C4" s="6">
        <v>132</v>
      </c>
      <c r="D4" s="1">
        <v>15</v>
      </c>
      <c r="E4" s="1" t="s">
        <v>974</v>
      </c>
      <c r="F4" s="50" t="str">
        <f t="shared" si="0"/>
        <v>3|132|15|Presidente Hayes</v>
      </c>
      <c r="H4" s="101" t="s">
        <v>3336</v>
      </c>
    </row>
    <row r="5" spans="1:8">
      <c r="B5" s="6">
        <v>4</v>
      </c>
      <c r="C5" s="6">
        <v>132</v>
      </c>
      <c r="D5" s="1">
        <v>13</v>
      </c>
      <c r="E5" s="1" t="s">
        <v>975</v>
      </c>
      <c r="F5" s="50" t="str">
        <f t="shared" si="0"/>
        <v>4|132|13|Amambay</v>
      </c>
      <c r="H5" s="101" t="s">
        <v>3196</v>
      </c>
    </row>
    <row r="6" spans="1:8">
      <c r="B6" s="6">
        <v>5</v>
      </c>
      <c r="C6" s="6">
        <v>132</v>
      </c>
      <c r="D6" s="1">
        <v>1</v>
      </c>
      <c r="E6" s="1" t="s">
        <v>3556</v>
      </c>
      <c r="F6" s="50" t="str">
        <f t="shared" si="0"/>
        <v>5|132|1|Concepcion</v>
      </c>
      <c r="H6" s="101" t="s">
        <v>3416</v>
      </c>
    </row>
    <row r="7" spans="1:8">
      <c r="B7" s="6">
        <v>6</v>
      </c>
      <c r="C7" s="6">
        <v>132</v>
      </c>
      <c r="D7" s="1">
        <v>14</v>
      </c>
      <c r="E7" s="1" t="s">
        <v>3557</v>
      </c>
      <c r="F7" s="50" t="str">
        <f t="shared" si="0"/>
        <v>6|132|14|Canindeyu</v>
      </c>
      <c r="H7" s="101" t="s">
        <v>3554</v>
      </c>
    </row>
    <row r="8" spans="1:8">
      <c r="B8" s="6">
        <v>7</v>
      </c>
      <c r="C8" s="6">
        <v>132</v>
      </c>
      <c r="D8" s="1">
        <v>2</v>
      </c>
      <c r="E8" s="1" t="s">
        <v>976</v>
      </c>
      <c r="F8" s="50" t="str">
        <f t="shared" si="0"/>
        <v>7|132|2|San Pedro</v>
      </c>
      <c r="H8" s="99" t="s">
        <v>1233</v>
      </c>
    </row>
    <row r="9" spans="1:8">
      <c r="B9" s="6">
        <v>8</v>
      </c>
      <c r="C9" s="6">
        <v>132</v>
      </c>
      <c r="D9" s="1" t="s">
        <v>977</v>
      </c>
      <c r="E9" s="1" t="s">
        <v>3558</v>
      </c>
      <c r="F9" s="50" t="str">
        <f t="shared" si="0"/>
        <v>8|132|ASU|Asuncion</v>
      </c>
    </row>
    <row r="10" spans="1:8">
      <c r="B10" s="6">
        <v>9</v>
      </c>
      <c r="C10" s="6">
        <v>132</v>
      </c>
      <c r="D10" s="1">
        <v>11</v>
      </c>
      <c r="E10" s="1" t="s">
        <v>978</v>
      </c>
      <c r="F10" s="50" t="str">
        <f t="shared" si="0"/>
        <v>9|132|11|Central</v>
      </c>
    </row>
    <row r="11" spans="1:8">
      <c r="B11" s="6">
        <v>10</v>
      </c>
      <c r="C11" s="6">
        <v>132</v>
      </c>
      <c r="D11" s="1">
        <v>3</v>
      </c>
      <c r="E11" s="1" t="s">
        <v>979</v>
      </c>
      <c r="F11" s="50" t="str">
        <f t="shared" si="0"/>
        <v>10|132|3|Cordillera</v>
      </c>
    </row>
    <row r="12" spans="1:8">
      <c r="B12" s="6">
        <v>11</v>
      </c>
      <c r="C12" s="6">
        <v>132</v>
      </c>
      <c r="D12" s="1">
        <v>9</v>
      </c>
      <c r="E12" s="1" t="s">
        <v>3559</v>
      </c>
      <c r="F12" s="50" t="str">
        <f t="shared" si="0"/>
        <v>11|132|9|Paraguari</v>
      </c>
    </row>
    <row r="13" spans="1:8">
      <c r="B13" s="6">
        <v>12</v>
      </c>
      <c r="C13" s="6">
        <v>132</v>
      </c>
      <c r="D13" s="1">
        <v>6</v>
      </c>
      <c r="E13" s="1" t="s">
        <v>980</v>
      </c>
      <c r="F13" s="50" t="str">
        <f t="shared" si="0"/>
        <v>12|132|6|Caazapl</v>
      </c>
    </row>
    <row r="14" spans="1:8">
      <c r="B14" s="6">
        <v>13</v>
      </c>
      <c r="C14" s="6">
        <v>132</v>
      </c>
      <c r="D14" s="1">
        <v>5</v>
      </c>
      <c r="E14" s="1" t="s">
        <v>3560</v>
      </c>
      <c r="F14" s="50" t="str">
        <f t="shared" si="0"/>
        <v>13|132|5|Caeguazu</v>
      </c>
    </row>
    <row r="15" spans="1:8">
      <c r="B15" s="6">
        <v>14</v>
      </c>
      <c r="C15" s="6">
        <v>132</v>
      </c>
      <c r="D15" s="1">
        <v>4</v>
      </c>
      <c r="E15" s="1" t="s">
        <v>3561</v>
      </c>
      <c r="F15" s="50" t="str">
        <f t="shared" si="0"/>
        <v>14|132|4|Guaira</v>
      </c>
    </row>
    <row r="16" spans="1:8">
      <c r="B16" s="6">
        <v>15</v>
      </c>
      <c r="C16" s="6">
        <v>132</v>
      </c>
      <c r="D16" s="1">
        <v>8</v>
      </c>
      <c r="E16" s="1" t="s">
        <v>981</v>
      </c>
      <c r="F16" s="50" t="str">
        <f t="shared" si="0"/>
        <v>15|132|8|Miaiones</v>
      </c>
    </row>
    <row r="17" spans="2:6">
      <c r="B17" s="6">
        <v>16</v>
      </c>
      <c r="C17" s="6">
        <v>132</v>
      </c>
      <c r="D17" s="1">
        <v>12</v>
      </c>
      <c r="E17" s="1" t="s">
        <v>3563</v>
      </c>
      <c r="F17" s="50" t="str">
        <f t="shared" si="0"/>
        <v>16|132|12|Neembucu</v>
      </c>
    </row>
    <row r="18" spans="2:6">
      <c r="B18" s="6">
        <v>17</v>
      </c>
      <c r="C18" s="6">
        <v>132</v>
      </c>
      <c r="D18" s="1">
        <v>10</v>
      </c>
      <c r="E18" s="1" t="s">
        <v>3562</v>
      </c>
      <c r="F18" s="50" t="str">
        <f t="shared" si="0"/>
        <v>17|132|10|Alto Parana</v>
      </c>
    </row>
    <row r="19" spans="2:6">
      <c r="B19" s="6">
        <v>18</v>
      </c>
      <c r="C19" s="6">
        <v>132</v>
      </c>
      <c r="D19" s="1">
        <v>7</v>
      </c>
      <c r="E19" s="1" t="s">
        <v>982</v>
      </c>
      <c r="F19" s="50" t="str">
        <f t="shared" si="0"/>
        <v>18|132|7|Itapua</v>
      </c>
    </row>
    <row r="21" spans="2:6">
      <c r="F21" s="26" t="s">
        <v>3564</v>
      </c>
    </row>
    <row r="22" spans="2:6">
      <c r="F22" s="26" t="s">
        <v>972</v>
      </c>
    </row>
  </sheetData>
  <hyperlinks>
    <hyperlink ref="A1" location="'ENUM-LIST'!A1" display="Home" xr:uid="{F57D1658-1683-47FB-8F2D-91A2CB6E6BA1}"/>
  </hyperlinks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C5EE1-9D72-4BE8-A814-7B450F4DDDF5}">
  <dimension ref="A1:H20"/>
  <sheetViews>
    <sheetView zoomScale="115" zoomScaleNormal="115" workbookViewId="0">
      <selection activeCell="F1" sqref="F1:F17"/>
    </sheetView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48.7109375" style="1" hidden="1" customWidth="1"/>
    <col min="6" max="6" width="60.28515625" bestFit="1" customWidth="1"/>
    <col min="8" max="8" width="52" bestFit="1" customWidth="1"/>
  </cols>
  <sheetData>
    <row r="1" spans="1:8">
      <c r="A1" s="102" t="s">
        <v>3239</v>
      </c>
      <c r="B1" s="39" t="s">
        <v>3567</v>
      </c>
      <c r="C1" s="39" t="s">
        <v>3334</v>
      </c>
      <c r="D1" s="39" t="s">
        <v>405</v>
      </c>
      <c r="E1" s="58" t="s">
        <v>472</v>
      </c>
      <c r="F1" s="36" t="str">
        <f>B1&amp;"|"&amp;C1&amp;"|"&amp;D1&amp;"|"&amp;E1</f>
        <v>pas137_id|dxcc_code|code|subdivision</v>
      </c>
      <c r="H1" s="99" t="s">
        <v>3568</v>
      </c>
    </row>
    <row r="2" spans="1:8">
      <c r="B2" s="6">
        <v>1</v>
      </c>
      <c r="C2" s="6">
        <v>137</v>
      </c>
      <c r="D2" t="s">
        <v>834</v>
      </c>
      <c r="E2" t="s">
        <v>993</v>
      </c>
      <c r="F2" s="50" t="str">
        <f t="shared" ref="F2:F17" si="0">B2&amp;"|"&amp;C2&amp;"|"&amp;D2&amp;"|"&amp;E2</f>
        <v>1|137|B|Busan Gwang'yeogsi (Pusan Metropolitan City)</v>
      </c>
      <c r="H2" s="99" t="s">
        <v>1229</v>
      </c>
    </row>
    <row r="3" spans="1:8">
      <c r="B3" s="6">
        <v>2</v>
      </c>
      <c r="C3" s="6">
        <v>137</v>
      </c>
      <c r="D3" t="s">
        <v>846</v>
      </c>
      <c r="E3" t="s">
        <v>984</v>
      </c>
      <c r="F3" s="50" t="str">
        <f t="shared" si="0"/>
        <v>2|137|E|Choongchungbuk-do (North Chungcheong Province)</v>
      </c>
      <c r="H3" s="101" t="s">
        <v>3569</v>
      </c>
    </row>
    <row r="4" spans="1:8">
      <c r="B4" s="6">
        <v>3</v>
      </c>
      <c r="C4" s="6">
        <v>137</v>
      </c>
      <c r="D4" t="s">
        <v>863</v>
      </c>
      <c r="E4" t="s">
        <v>985</v>
      </c>
      <c r="F4" s="50" t="str">
        <f t="shared" si="0"/>
        <v>3|137|F|Chungcheongnam-do (South Chungcheong Province)</v>
      </c>
      <c r="H4" s="101" t="s">
        <v>3336</v>
      </c>
    </row>
    <row r="5" spans="1:8">
      <c r="B5" s="6">
        <v>4</v>
      </c>
      <c r="C5" s="6">
        <v>137</v>
      </c>
      <c r="D5" t="s">
        <v>840</v>
      </c>
      <c r="E5" t="s">
        <v>994</v>
      </c>
      <c r="F5" s="50" t="str">
        <f t="shared" si="0"/>
        <v>4|137|P|Daegu Gwang'yeogsi (Taegu Metropolitan City)</v>
      </c>
      <c r="H5" s="101" t="s">
        <v>3197</v>
      </c>
    </row>
    <row r="6" spans="1:8">
      <c r="B6" s="6">
        <v>5</v>
      </c>
      <c r="C6" s="6">
        <v>137</v>
      </c>
      <c r="D6" t="s">
        <v>771</v>
      </c>
      <c r="E6" t="s">
        <v>995</v>
      </c>
      <c r="F6" s="50" t="str">
        <f t="shared" si="0"/>
        <v>5|137|R|Daejeon Gwang'yeogsi (Daejeon Metropolitan City)</v>
      </c>
      <c r="H6" s="101" t="s">
        <v>1232</v>
      </c>
    </row>
    <row r="7" spans="1:8">
      <c r="B7" s="6">
        <v>6</v>
      </c>
      <c r="C7" s="6">
        <v>137</v>
      </c>
      <c r="D7" t="s">
        <v>859</v>
      </c>
      <c r="E7" t="s">
        <v>986</v>
      </c>
      <c r="F7" s="50" t="str">
        <f t="shared" si="0"/>
        <v>6|137|D|Gangwon-do</v>
      </c>
      <c r="H7" s="101" t="s">
        <v>3570</v>
      </c>
    </row>
    <row r="8" spans="1:8">
      <c r="B8" s="6">
        <v>7</v>
      </c>
      <c r="C8" s="6">
        <v>137</v>
      </c>
      <c r="D8" t="s">
        <v>874</v>
      </c>
      <c r="E8" t="s">
        <v>996</v>
      </c>
      <c r="F8" s="50" t="str">
        <f t="shared" si="0"/>
        <v>7|137|Q|Gwangju Gwang'yeogsi (Kwangju Metropolitan City)</v>
      </c>
      <c r="H8" s="99" t="s">
        <v>1233</v>
      </c>
    </row>
    <row r="9" spans="1:8">
      <c r="B9" s="6">
        <v>8</v>
      </c>
      <c r="C9" s="6">
        <v>137</v>
      </c>
      <c r="D9" t="s">
        <v>832</v>
      </c>
      <c r="E9" t="s">
        <v>987</v>
      </c>
      <c r="F9" s="50" t="str">
        <f t="shared" si="0"/>
        <v>8|137|C|Gyeonggi-do</v>
      </c>
    </row>
    <row r="10" spans="1:8">
      <c r="B10" s="6">
        <v>9</v>
      </c>
      <c r="C10" s="6">
        <v>137</v>
      </c>
      <c r="D10" t="s">
        <v>861</v>
      </c>
      <c r="E10" t="s">
        <v>988</v>
      </c>
      <c r="F10" s="50" t="str">
        <f t="shared" si="0"/>
        <v>9|137|K|Gyeongsangbug-do (North Gyeongsang Province)</v>
      </c>
    </row>
    <row r="11" spans="1:8">
      <c r="B11" s="6">
        <v>10</v>
      </c>
      <c r="C11" s="6">
        <v>137</v>
      </c>
      <c r="D11" t="s">
        <v>866</v>
      </c>
      <c r="E11" t="s">
        <v>989</v>
      </c>
      <c r="F11" s="50" t="str">
        <f t="shared" si="0"/>
        <v>10|137|L|Gyeongsangnam-do (South Gyeongsang Province)</v>
      </c>
    </row>
    <row r="12" spans="1:8">
      <c r="B12" s="6">
        <v>11</v>
      </c>
      <c r="C12" s="6">
        <v>137</v>
      </c>
      <c r="D12" t="s">
        <v>844</v>
      </c>
      <c r="E12" t="s">
        <v>997</v>
      </c>
      <c r="F12" s="50" t="str">
        <f t="shared" si="0"/>
        <v>11|137|N|Incheon Gwang'yeogsi (Inchon Metropolitan City)</v>
      </c>
    </row>
    <row r="13" spans="1:8">
      <c r="B13" s="6">
        <v>12</v>
      </c>
      <c r="C13" s="6">
        <v>137</v>
      </c>
      <c r="D13" t="s">
        <v>851</v>
      </c>
      <c r="E13" t="s">
        <v>990</v>
      </c>
      <c r="F13" s="50" t="str">
        <f t="shared" si="0"/>
        <v>12|137|M|Jeju-do</v>
      </c>
    </row>
    <row r="14" spans="1:8">
      <c r="B14" s="6">
        <v>13</v>
      </c>
      <c r="C14" s="6">
        <v>137</v>
      </c>
      <c r="D14" t="s">
        <v>853</v>
      </c>
      <c r="E14" t="s">
        <v>991</v>
      </c>
      <c r="F14" s="50" t="str">
        <f t="shared" si="0"/>
        <v>13|137|G|Jeollabuk-do (North Jeolla Province)</v>
      </c>
    </row>
    <row r="15" spans="1:8">
      <c r="B15" s="6">
        <v>14</v>
      </c>
      <c r="C15" s="6">
        <v>137</v>
      </c>
      <c r="D15" t="s">
        <v>838</v>
      </c>
      <c r="E15" t="s">
        <v>992</v>
      </c>
      <c r="F15" s="50" t="str">
        <f t="shared" si="0"/>
        <v>14|137|H|Jeollanam-do (South Jeolla Province)</v>
      </c>
    </row>
    <row r="16" spans="1:8">
      <c r="B16" s="6">
        <v>15</v>
      </c>
      <c r="C16" s="6">
        <v>137</v>
      </c>
      <c r="D16" t="s">
        <v>855</v>
      </c>
      <c r="E16" t="s">
        <v>998</v>
      </c>
      <c r="F16" s="50" t="str">
        <f t="shared" si="0"/>
        <v>15|137|A|Seoul Teugbyeolsi (Seoul Special City)</v>
      </c>
    </row>
    <row r="17" spans="2:6">
      <c r="B17" s="6">
        <v>16</v>
      </c>
      <c r="C17" s="6">
        <v>137</v>
      </c>
      <c r="D17" t="s">
        <v>836</v>
      </c>
      <c r="E17" t="s">
        <v>999</v>
      </c>
      <c r="F17" s="50" t="str">
        <f t="shared" si="0"/>
        <v>16|137|S|Ulsan Gwanq'yeogsi (Ulsan Metropolitan City)</v>
      </c>
    </row>
    <row r="19" spans="2:6">
      <c r="F19" s="26" t="s">
        <v>3566</v>
      </c>
    </row>
    <row r="20" spans="2:6">
      <c r="F20" s="26" t="s">
        <v>983</v>
      </c>
    </row>
  </sheetData>
  <hyperlinks>
    <hyperlink ref="A1" location="'ENUM-LIST'!A1" display="Home" xr:uid="{DF5BF3BB-4744-4E57-9BDE-CCF5938B3F52}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CC8B3-2E71-4C6C-96C4-D49712FBC4F8}">
  <dimension ref="A1:H8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11.140625" hidden="1" customWidth="1"/>
    <col min="6" max="6" width="41.7109375" bestFit="1" customWidth="1"/>
    <col min="8" max="8" width="53" bestFit="1" customWidth="1"/>
  </cols>
  <sheetData>
    <row r="1" spans="1:8">
      <c r="A1" s="102" t="s">
        <v>3239</v>
      </c>
      <c r="B1" s="21" t="s">
        <v>3575</v>
      </c>
      <c r="C1" s="21" t="s">
        <v>3334</v>
      </c>
      <c r="D1" s="21" t="s">
        <v>405</v>
      </c>
      <c r="E1" s="21" t="s">
        <v>472</v>
      </c>
      <c r="F1" s="36" t="str">
        <f>B1&amp;"|"&amp;C1&amp;"|"&amp;D1&amp;"|"&amp;E1</f>
        <v>pas138_id|dxcc_code|code|subdivision</v>
      </c>
      <c r="H1" s="99" t="s">
        <v>3571</v>
      </c>
    </row>
    <row r="2" spans="1:8">
      <c r="B2" s="6">
        <v>1</v>
      </c>
      <c r="C2" s="6">
        <v>138</v>
      </c>
      <c r="D2" t="s">
        <v>732</v>
      </c>
      <c r="E2" t="s">
        <v>1000</v>
      </c>
      <c r="F2" s="50" t="str">
        <f>B2&amp;"|"&amp;C2&amp;"|"&amp;D2&amp;"|"&amp;E2</f>
        <v>1|138|KI|Kure Island</v>
      </c>
      <c r="H2" s="99" t="s">
        <v>1229</v>
      </c>
    </row>
    <row r="3" spans="1:8">
      <c r="H3" s="101" t="s">
        <v>3572</v>
      </c>
    </row>
    <row r="4" spans="1:8">
      <c r="F4" s="26" t="s">
        <v>3576</v>
      </c>
      <c r="H4" s="101" t="s">
        <v>3336</v>
      </c>
    </row>
    <row r="5" spans="1:8">
      <c r="F5" s="26" t="s">
        <v>1000</v>
      </c>
      <c r="H5" s="101" t="s">
        <v>3573</v>
      </c>
    </row>
    <row r="6" spans="1:8">
      <c r="H6" s="101" t="s">
        <v>3416</v>
      </c>
    </row>
    <row r="7" spans="1:8">
      <c r="H7" s="101" t="s">
        <v>3574</v>
      </c>
    </row>
    <row r="8" spans="1:8">
      <c r="H8" s="99" t="s">
        <v>1233</v>
      </c>
    </row>
  </sheetData>
  <hyperlinks>
    <hyperlink ref="A1" location="'ENUM-LIST'!A1" display="Home" xr:uid="{B0E615ED-C0B8-47D1-B161-002DBE6FD42E}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35EA7-D4D3-4F6C-86F1-F7F3B1FE49E2}">
  <dimension ref="A1:H23"/>
  <sheetViews>
    <sheetView zoomScale="130" zoomScaleNormal="130"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12.85546875" hidden="1" customWidth="1"/>
    <col min="6" max="6" width="41.7109375" bestFit="1" customWidth="1"/>
    <col min="8" max="8" width="55" bestFit="1" customWidth="1"/>
  </cols>
  <sheetData>
    <row r="1" spans="1:8">
      <c r="A1" s="102" t="s">
        <v>3239</v>
      </c>
      <c r="B1" s="21" t="s">
        <v>3578</v>
      </c>
      <c r="C1" s="21" t="s">
        <v>3334</v>
      </c>
      <c r="D1" s="21" t="s">
        <v>405</v>
      </c>
      <c r="E1" s="21" t="s">
        <v>472</v>
      </c>
      <c r="F1" s="36" t="str">
        <f>B1&amp;"|"&amp;C1&amp;"|"&amp;D1&amp;"|"&amp;E1</f>
        <v>pas144_id|dxcc_code|code|subdivision</v>
      </c>
      <c r="H1" s="99" t="s">
        <v>3579</v>
      </c>
    </row>
    <row r="2" spans="1:8">
      <c r="B2" s="6">
        <v>1</v>
      </c>
      <c r="C2" s="6">
        <v>144</v>
      </c>
      <c r="D2" t="s">
        <v>687</v>
      </c>
      <c r="E2" t="s">
        <v>1009</v>
      </c>
      <c r="F2" s="50" t="str">
        <f>B2&amp;"|"&amp;C2&amp;"|"&amp;D2&amp;"|"&amp;E2</f>
        <v>1|144|MO|Montevideo</v>
      </c>
      <c r="H2" s="99" t="s">
        <v>1229</v>
      </c>
    </row>
    <row r="3" spans="1:8">
      <c r="B3" s="6">
        <v>2</v>
      </c>
      <c r="C3" s="6">
        <v>144</v>
      </c>
      <c r="D3" t="s">
        <v>787</v>
      </c>
      <c r="E3" t="s">
        <v>1010</v>
      </c>
      <c r="F3" s="50" t="str">
        <f t="shared" ref="F3:F20" si="0">B3&amp;"|"&amp;C3&amp;"|"&amp;D3&amp;"|"&amp;E3</f>
        <v>2|144|CA|Canelones</v>
      </c>
      <c r="H3" s="101" t="s">
        <v>3580</v>
      </c>
    </row>
    <row r="4" spans="1:8">
      <c r="B4" s="6">
        <v>3</v>
      </c>
      <c r="C4" s="6">
        <v>144</v>
      </c>
      <c r="D4" t="s">
        <v>812</v>
      </c>
      <c r="E4" t="s">
        <v>3577</v>
      </c>
      <c r="F4" s="50" t="str">
        <f t="shared" si="0"/>
        <v>3|144|SJ|San Jose</v>
      </c>
      <c r="H4" s="101" t="s">
        <v>3336</v>
      </c>
    </row>
    <row r="5" spans="1:8">
      <c r="B5" s="6">
        <v>4</v>
      </c>
      <c r="C5" s="6">
        <v>144</v>
      </c>
      <c r="D5" t="s">
        <v>804</v>
      </c>
      <c r="E5" t="s">
        <v>1011</v>
      </c>
      <c r="F5" s="50" t="str">
        <f t="shared" si="0"/>
        <v>4|144|CO|Colonia</v>
      </c>
      <c r="H5" s="101" t="s">
        <v>3198</v>
      </c>
    </row>
    <row r="6" spans="1:8">
      <c r="B6" s="6">
        <v>5</v>
      </c>
      <c r="C6" s="6">
        <v>144</v>
      </c>
      <c r="D6" t="s">
        <v>752</v>
      </c>
      <c r="E6" t="s">
        <v>1012</v>
      </c>
      <c r="F6" s="50" t="str">
        <f t="shared" si="0"/>
        <v>5|144|SO|Soriano</v>
      </c>
      <c r="H6" s="101" t="s">
        <v>3416</v>
      </c>
    </row>
    <row r="7" spans="1:8">
      <c r="B7" s="6">
        <v>6</v>
      </c>
      <c r="C7" s="6">
        <v>144</v>
      </c>
      <c r="D7" t="s">
        <v>896</v>
      </c>
      <c r="E7" t="s">
        <v>1013</v>
      </c>
      <c r="F7" s="50" t="str">
        <f t="shared" si="0"/>
        <v>6|144|RN|Rio Negro</v>
      </c>
      <c r="H7" s="101" t="s">
        <v>3581</v>
      </c>
    </row>
    <row r="8" spans="1:8">
      <c r="B8" s="6">
        <v>7</v>
      </c>
      <c r="C8" s="6">
        <v>144</v>
      </c>
      <c r="D8" t="s">
        <v>790</v>
      </c>
      <c r="E8" t="s">
        <v>1014</v>
      </c>
      <c r="F8" s="50" t="str">
        <f t="shared" si="0"/>
        <v>7|144|PA|Paysandu</v>
      </c>
      <c r="H8" s="99" t="s">
        <v>1233</v>
      </c>
    </row>
    <row r="9" spans="1:8">
      <c r="B9" s="6">
        <v>8</v>
      </c>
      <c r="C9" s="6">
        <v>144</v>
      </c>
      <c r="D9" t="s">
        <v>724</v>
      </c>
      <c r="E9" t="s">
        <v>1015</v>
      </c>
      <c r="F9" s="50" t="str">
        <f t="shared" si="0"/>
        <v>8|144|SA|Salto</v>
      </c>
    </row>
    <row r="10" spans="1:8">
      <c r="B10" s="6">
        <v>9</v>
      </c>
      <c r="C10" s="6">
        <v>144</v>
      </c>
      <c r="D10" t="s">
        <v>674</v>
      </c>
      <c r="E10" t="s">
        <v>1016</v>
      </c>
      <c r="F10" s="50" t="str">
        <f t="shared" si="0"/>
        <v>9|144|AR|Artigsa</v>
      </c>
    </row>
    <row r="11" spans="1:8">
      <c r="B11" s="6">
        <v>10</v>
      </c>
      <c r="C11" s="6">
        <v>144</v>
      </c>
      <c r="D11" t="s">
        <v>1017</v>
      </c>
      <c r="E11" t="s">
        <v>1018</v>
      </c>
      <c r="F11" s="50" t="str">
        <f t="shared" si="0"/>
        <v>10|144|FD|Florida</v>
      </c>
    </row>
    <row r="12" spans="1:8">
      <c r="B12" s="6">
        <v>11</v>
      </c>
      <c r="C12" s="6">
        <v>144</v>
      </c>
      <c r="D12" t="s">
        <v>1019</v>
      </c>
      <c r="E12" t="s">
        <v>1020</v>
      </c>
      <c r="F12" s="50" t="str">
        <f t="shared" si="0"/>
        <v>11|144|FS|Flores</v>
      </c>
    </row>
    <row r="13" spans="1:8">
      <c r="B13" s="6">
        <v>12</v>
      </c>
      <c r="C13" s="6">
        <v>144</v>
      </c>
      <c r="D13" t="s">
        <v>1021</v>
      </c>
      <c r="E13" t="s">
        <v>1022</v>
      </c>
      <c r="F13" s="50" t="str">
        <f t="shared" si="0"/>
        <v>12|144|DU|Durazno</v>
      </c>
    </row>
    <row r="14" spans="1:8">
      <c r="B14" s="6">
        <v>13</v>
      </c>
      <c r="C14" s="6">
        <v>144</v>
      </c>
      <c r="D14" t="s">
        <v>734</v>
      </c>
      <c r="E14" t="s">
        <v>1023</v>
      </c>
      <c r="F14" s="50" t="str">
        <f t="shared" si="0"/>
        <v>13|144|TA|Tacuarembo</v>
      </c>
    </row>
    <row r="15" spans="1:8">
      <c r="B15" s="6">
        <v>14</v>
      </c>
      <c r="C15" s="6">
        <v>144</v>
      </c>
      <c r="D15" t="s">
        <v>1024</v>
      </c>
      <c r="E15" t="s">
        <v>1025</v>
      </c>
      <c r="F15" s="50" t="str">
        <f t="shared" si="0"/>
        <v>14|144|RV|Rivera</v>
      </c>
    </row>
    <row r="16" spans="1:8">
      <c r="B16" s="6">
        <v>15</v>
      </c>
      <c r="C16" s="6">
        <v>144</v>
      </c>
      <c r="D16" t="s">
        <v>567</v>
      </c>
      <c r="E16" t="s">
        <v>1026</v>
      </c>
      <c r="F16" s="50" t="str">
        <f t="shared" si="0"/>
        <v>15|144|MA|Maldonado</v>
      </c>
    </row>
    <row r="17" spans="2:6">
      <c r="B17" s="6">
        <v>16</v>
      </c>
      <c r="C17" s="6">
        <v>144</v>
      </c>
      <c r="D17" t="s">
        <v>1027</v>
      </c>
      <c r="E17" t="s">
        <v>1028</v>
      </c>
      <c r="F17" s="50" t="str">
        <f t="shared" si="0"/>
        <v>16|144|LA|Lavalleja</v>
      </c>
    </row>
    <row r="18" spans="2:6">
      <c r="B18" s="6">
        <v>17</v>
      </c>
      <c r="C18" s="6">
        <v>144</v>
      </c>
      <c r="D18" t="s">
        <v>754</v>
      </c>
      <c r="E18" t="s">
        <v>1029</v>
      </c>
      <c r="F18" s="50" t="str">
        <f t="shared" si="0"/>
        <v>17|144|RO|Rocha</v>
      </c>
    </row>
    <row r="19" spans="2:6">
      <c r="B19" s="6">
        <v>18</v>
      </c>
      <c r="C19" s="6">
        <v>144</v>
      </c>
      <c r="D19" t="s">
        <v>1030</v>
      </c>
      <c r="E19" t="s">
        <v>1031</v>
      </c>
      <c r="F19" s="50" t="str">
        <f t="shared" si="0"/>
        <v>18|144|TT|Treinta y Tres</v>
      </c>
    </row>
    <row r="20" spans="2:6">
      <c r="B20" s="6">
        <v>19</v>
      </c>
      <c r="C20" s="6">
        <v>144</v>
      </c>
      <c r="D20" t="s">
        <v>1032</v>
      </c>
      <c r="E20" t="s">
        <v>1033</v>
      </c>
      <c r="F20" s="50" t="str">
        <f t="shared" si="0"/>
        <v>19|144|CL|Cerro Largo</v>
      </c>
    </row>
    <row r="22" spans="2:6">
      <c r="F22" s="26" t="s">
        <v>3582</v>
      </c>
    </row>
    <row r="23" spans="2:6">
      <c r="F23" s="26" t="s">
        <v>1008</v>
      </c>
    </row>
  </sheetData>
  <hyperlinks>
    <hyperlink ref="A1" location="'ENUM-LIST'!A1" display="Home" xr:uid="{333BF46B-9A0B-48F8-9397-E011FBFE823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71"/>
  <sheetViews>
    <sheetView zoomScaleNormal="100" workbookViewId="0"/>
  </sheetViews>
  <sheetFormatPr defaultRowHeight="15"/>
  <cols>
    <col min="2" max="2" width="15.7109375" hidden="1" customWidth="1"/>
    <col min="3" max="3" width="10.140625" hidden="1" customWidth="1"/>
    <col min="4" max="4" width="23.28515625" style="6" hidden="1" customWidth="1"/>
    <col min="5" max="5" width="10.42578125" style="6" hidden="1" customWidth="1"/>
    <col min="6" max="6" width="7.7109375" style="6" hidden="1" customWidth="1"/>
    <col min="7" max="7" width="23" style="6" hidden="1" customWidth="1"/>
    <col min="8" max="8" width="92.140625" style="25" bestFit="1" customWidth="1"/>
    <col min="9" max="9" width="19.7109375" hidden="1" customWidth="1"/>
    <col min="10" max="10" width="9.140625" customWidth="1"/>
    <col min="11" max="11" width="23.28515625" hidden="1" customWidth="1"/>
    <col min="12" max="12" width="20.42578125" hidden="1" customWidth="1"/>
    <col min="13" max="13" width="44.140625" bestFit="1" customWidth="1"/>
    <col min="14" max="14" width="9.140625" customWidth="1"/>
    <col min="15" max="15" width="23" hidden="1" customWidth="1"/>
    <col min="16" max="16" width="20.140625" hidden="1" customWidth="1"/>
    <col min="17" max="17" width="43.5703125" bestFit="1" customWidth="1"/>
    <col min="19" max="19" width="67.140625" customWidth="1"/>
  </cols>
  <sheetData>
    <row r="1" spans="1:19">
      <c r="A1" s="102" t="s">
        <v>3239</v>
      </c>
      <c r="B1" s="3" t="s">
        <v>3333</v>
      </c>
      <c r="C1" s="3" t="s">
        <v>3334</v>
      </c>
      <c r="D1" s="15" t="s">
        <v>414</v>
      </c>
      <c r="E1" s="15" t="s">
        <v>415</v>
      </c>
      <c r="F1" s="15" t="s">
        <v>416</v>
      </c>
      <c r="G1" s="15" t="s">
        <v>417</v>
      </c>
      <c r="H1" s="2" t="str">
        <f>B1&amp;"|"&amp;C1&amp;"|"&amp;D1&amp;"|"&amp;E1&amp;"|"&amp;F1&amp;"|"&amp;G1</f>
        <v>sas_summary_id|dxcc_code|pas_subdivision_type_id|has_oblast|has_sas|sas_subdivision_type_id</v>
      </c>
      <c r="K1" s="3" t="s">
        <v>414</v>
      </c>
      <c r="L1" s="3" t="s">
        <v>418</v>
      </c>
      <c r="M1" s="2" t="str">
        <f>K1&amp;"|"&amp;L1</f>
        <v>pas_subdivision_type_id|pas_subdivision_type</v>
      </c>
      <c r="O1" s="5" t="s">
        <v>417</v>
      </c>
      <c r="P1" s="5" t="s">
        <v>448</v>
      </c>
      <c r="Q1" s="2" t="str">
        <f>O1&amp;"|"&amp;P1</f>
        <v>sas_subdivision_type_id|sas_subdivision_type</v>
      </c>
      <c r="S1" s="107" t="s">
        <v>3315</v>
      </c>
    </row>
    <row r="2" spans="1:19">
      <c r="B2" s="1">
        <v>1</v>
      </c>
      <c r="C2" s="14">
        <v>1</v>
      </c>
      <c r="D2" s="6">
        <f>K18</f>
        <v>17</v>
      </c>
      <c r="E2" s="17">
        <v>0</v>
      </c>
      <c r="F2" s="17">
        <v>0</v>
      </c>
      <c r="H2" s="2" t="str">
        <f t="shared" ref="H2:H65" si="0">B2&amp;"|"&amp;C2&amp;"|"&amp;D2&amp;"|"&amp;E2&amp;"|"&amp;F2&amp;"|"&amp;G2</f>
        <v>1|1|17|0|0|</v>
      </c>
      <c r="I2" s="16" t="s">
        <v>421</v>
      </c>
      <c r="K2" s="13">
        <v>1</v>
      </c>
      <c r="L2" s="13" t="s">
        <v>434</v>
      </c>
      <c r="M2" s="48" t="str">
        <f t="shared" ref="M2:M26" si="1">K2&amp;"|"&amp;L2</f>
        <v>1|AMT</v>
      </c>
      <c r="O2" s="13">
        <v>1</v>
      </c>
      <c r="P2" s="13" t="s">
        <v>419</v>
      </c>
      <c r="Q2" s="48" t="str">
        <f t="shared" ref="Q2:Q4" si="2">O2&amp;"|"&amp;P2</f>
        <v>1|County</v>
      </c>
      <c r="S2" s="107" t="s">
        <v>3316</v>
      </c>
    </row>
    <row r="3" spans="1:19">
      <c r="B3" s="1">
        <v>2</v>
      </c>
      <c r="C3" s="14">
        <v>5</v>
      </c>
      <c r="D3" s="6">
        <f>K11</f>
        <v>10</v>
      </c>
      <c r="E3" s="17">
        <v>0</v>
      </c>
      <c r="F3" s="17">
        <v>0</v>
      </c>
      <c r="H3" s="2" t="str">
        <f t="shared" si="0"/>
        <v>2|5|10|0|0|</v>
      </c>
      <c r="I3" s="16" t="s">
        <v>422</v>
      </c>
      <c r="K3" s="13">
        <v>2</v>
      </c>
      <c r="L3" s="13" t="s">
        <v>435</v>
      </c>
      <c r="M3" s="48" t="str">
        <f t="shared" si="1"/>
        <v>2|BUNDESLAND</v>
      </c>
      <c r="O3" s="13">
        <v>2</v>
      </c>
      <c r="P3" s="13" t="s">
        <v>420</v>
      </c>
      <c r="Q3" s="48" t="str">
        <f t="shared" si="2"/>
        <v>2|District</v>
      </c>
      <c r="S3" s="107" t="s">
        <v>1229</v>
      </c>
    </row>
    <row r="4" spans="1:19">
      <c r="B4" s="1">
        <v>3</v>
      </c>
      <c r="C4" s="14">
        <v>6</v>
      </c>
      <c r="D4" s="6">
        <f>K22</f>
        <v>21</v>
      </c>
      <c r="E4" s="17">
        <v>0</v>
      </c>
      <c r="F4" s="19">
        <v>1</v>
      </c>
      <c r="G4" s="20">
        <f>O2</f>
        <v>1</v>
      </c>
      <c r="H4" s="2" t="str">
        <f t="shared" si="0"/>
        <v>3|6|21|0|1|1</v>
      </c>
      <c r="I4" s="16" t="s">
        <v>423</v>
      </c>
      <c r="K4" s="13">
        <v>3</v>
      </c>
      <c r="L4" s="12" t="s">
        <v>441</v>
      </c>
      <c r="M4" s="48" t="str">
        <f t="shared" si="1"/>
        <v>3|CANTON</v>
      </c>
      <c r="O4" s="13">
        <v>3</v>
      </c>
      <c r="P4" s="13" t="s">
        <v>3331</v>
      </c>
      <c r="Q4" s="48" t="str">
        <f t="shared" si="2"/>
        <v>3|Cities/Gun</v>
      </c>
      <c r="S4" s="108" t="s">
        <v>3335</v>
      </c>
    </row>
    <row r="5" spans="1:19">
      <c r="B5" s="1">
        <v>4</v>
      </c>
      <c r="C5" s="14">
        <v>15</v>
      </c>
      <c r="D5" s="6">
        <f>K23</f>
        <v>22</v>
      </c>
      <c r="E5" s="17">
        <v>1</v>
      </c>
      <c r="F5" s="19">
        <v>1</v>
      </c>
      <c r="G5" s="20">
        <f>O3</f>
        <v>2</v>
      </c>
      <c r="H5" s="2" t="str">
        <f t="shared" si="0"/>
        <v>4|15|22|1|1|2</v>
      </c>
      <c r="I5" s="16" t="s">
        <v>424</v>
      </c>
      <c r="K5" s="13">
        <v>4</v>
      </c>
      <c r="L5" s="12" t="s">
        <v>443</v>
      </c>
      <c r="M5" s="48" t="str">
        <f t="shared" si="1"/>
        <v>4|CHANGWAT</v>
      </c>
      <c r="Q5" s="49"/>
      <c r="S5" s="108" t="s">
        <v>3336</v>
      </c>
    </row>
    <row r="6" spans="1:19">
      <c r="B6" s="1">
        <v>5</v>
      </c>
      <c r="C6" s="14">
        <v>21</v>
      </c>
      <c r="D6" s="6">
        <f>K18</f>
        <v>17</v>
      </c>
      <c r="E6" s="17">
        <v>0</v>
      </c>
      <c r="F6" s="17">
        <v>0</v>
      </c>
      <c r="G6" s="18"/>
      <c r="H6" s="2" t="str">
        <f t="shared" si="0"/>
        <v>5|21|17|0|0|</v>
      </c>
      <c r="I6" s="16" t="s">
        <v>421</v>
      </c>
      <c r="K6" s="13">
        <v>5</v>
      </c>
      <c r="L6" s="13" t="s">
        <v>437</v>
      </c>
      <c r="M6" s="48" t="str">
        <f t="shared" si="1"/>
        <v>5|COUNTY</v>
      </c>
      <c r="Q6" s="27" t="s">
        <v>589</v>
      </c>
      <c r="S6" s="108" t="s">
        <v>3317</v>
      </c>
    </row>
    <row r="7" spans="1:19">
      <c r="B7" s="1">
        <v>6</v>
      </c>
      <c r="C7" s="14">
        <v>27</v>
      </c>
      <c r="D7" s="6">
        <f>K24</f>
        <v>23</v>
      </c>
      <c r="E7" s="17">
        <v>0</v>
      </c>
      <c r="F7" s="17">
        <v>0</v>
      </c>
      <c r="G7" s="18"/>
      <c r="H7" s="2" t="str">
        <f t="shared" si="0"/>
        <v>6|27|23|0|0|</v>
      </c>
      <c r="I7" s="16" t="s">
        <v>425</v>
      </c>
      <c r="K7" s="13">
        <v>6</v>
      </c>
      <c r="L7" s="13" t="s">
        <v>428</v>
      </c>
      <c r="M7" s="48" t="str">
        <f t="shared" si="1"/>
        <v>6|DEPARTMENT</v>
      </c>
      <c r="S7" s="108" t="s">
        <v>3318</v>
      </c>
    </row>
    <row r="8" spans="1:19">
      <c r="B8" s="1">
        <v>7</v>
      </c>
      <c r="C8" s="14">
        <v>29</v>
      </c>
      <c r="D8" s="6">
        <f>K18</f>
        <v>17</v>
      </c>
      <c r="E8" s="17">
        <v>0</v>
      </c>
      <c r="F8" s="17">
        <v>0</v>
      </c>
      <c r="G8" s="18"/>
      <c r="H8" s="2" t="str">
        <f t="shared" si="0"/>
        <v>7|29|17|0|0|</v>
      </c>
      <c r="I8" s="16" t="s">
        <v>421</v>
      </c>
      <c r="K8" s="13">
        <v>7</v>
      </c>
      <c r="L8" s="13" t="s">
        <v>433</v>
      </c>
      <c r="M8" s="48" t="str">
        <f t="shared" si="1"/>
        <v>7|DISTRICT</v>
      </c>
      <c r="S8" s="108" t="s">
        <v>3319</v>
      </c>
    </row>
    <row r="9" spans="1:19">
      <c r="B9" s="1">
        <v>8</v>
      </c>
      <c r="C9" s="14">
        <v>32</v>
      </c>
      <c r="D9" s="6">
        <f>K18</f>
        <v>17</v>
      </c>
      <c r="E9" s="17">
        <v>0</v>
      </c>
      <c r="F9" s="17">
        <v>0</v>
      </c>
      <c r="G9" s="18"/>
      <c r="H9" s="2" t="str">
        <f t="shared" si="0"/>
        <v>8|32|17|0|0|</v>
      </c>
      <c r="I9" s="16" t="s">
        <v>421</v>
      </c>
      <c r="K9" s="13">
        <v>8</v>
      </c>
      <c r="L9" s="13" t="s">
        <v>430</v>
      </c>
      <c r="M9" s="48" t="str">
        <f t="shared" si="1"/>
        <v>8|DISTRITO</v>
      </c>
      <c r="S9" s="108" t="s">
        <v>3320</v>
      </c>
    </row>
    <row r="10" spans="1:19">
      <c r="B10" s="1">
        <v>9</v>
      </c>
      <c r="C10" s="14">
        <v>50</v>
      </c>
      <c r="D10" s="6">
        <f>K22</f>
        <v>21</v>
      </c>
      <c r="E10" s="17">
        <v>0</v>
      </c>
      <c r="F10" s="17">
        <v>0</v>
      </c>
      <c r="G10" s="18"/>
      <c r="H10" s="2" t="str">
        <f t="shared" si="0"/>
        <v>9|50|21|0|0|</v>
      </c>
      <c r="I10" s="16" t="s">
        <v>423</v>
      </c>
      <c r="K10" s="13">
        <v>9</v>
      </c>
      <c r="L10" s="12" t="s">
        <v>439</v>
      </c>
      <c r="M10" s="48" t="str">
        <f t="shared" si="1"/>
        <v>9|JUDETE</v>
      </c>
      <c r="S10" s="108" t="s">
        <v>3321</v>
      </c>
    </row>
    <row r="11" spans="1:19">
      <c r="B11" s="1">
        <v>10</v>
      </c>
      <c r="C11" s="14">
        <v>52</v>
      </c>
      <c r="D11" s="6">
        <f>K13</f>
        <v>12</v>
      </c>
      <c r="E11" s="17">
        <v>0</v>
      </c>
      <c r="F11" s="17">
        <v>0</v>
      </c>
      <c r="G11" s="18"/>
      <c r="H11" s="2" t="str">
        <f t="shared" si="0"/>
        <v>10|52|12|0|0|</v>
      </c>
      <c r="I11" s="16" t="s">
        <v>426</v>
      </c>
      <c r="K11" s="13">
        <v>10</v>
      </c>
      <c r="L11" s="13" t="s">
        <v>422</v>
      </c>
      <c r="M11" s="48" t="str">
        <f t="shared" si="1"/>
        <v>10|KUNTA</v>
      </c>
      <c r="S11" s="107" t="s">
        <v>3322</v>
      </c>
    </row>
    <row r="12" spans="1:19">
      <c r="B12" s="1">
        <v>11</v>
      </c>
      <c r="C12" s="14">
        <v>54</v>
      </c>
      <c r="D12" s="6">
        <f>K15</f>
        <v>14</v>
      </c>
      <c r="E12" s="17">
        <v>1</v>
      </c>
      <c r="F12" s="19">
        <v>1</v>
      </c>
      <c r="G12" s="20">
        <f>O3</f>
        <v>2</v>
      </c>
      <c r="H12" s="2" t="str">
        <f t="shared" si="0"/>
        <v>11|54|14|1|1|2</v>
      </c>
      <c r="I12" s="16" t="s">
        <v>427</v>
      </c>
      <c r="K12" s="13">
        <v>11</v>
      </c>
      <c r="L12" s="12" t="s">
        <v>440</v>
      </c>
      <c r="M12" s="48" t="str">
        <f t="shared" si="1"/>
        <v>11|LAN</v>
      </c>
      <c r="S12" s="107"/>
    </row>
    <row r="13" spans="1:19">
      <c r="B13" s="1">
        <v>12</v>
      </c>
      <c r="C13" s="14">
        <v>61</v>
      </c>
      <c r="D13" s="6">
        <f>K15</f>
        <v>14</v>
      </c>
      <c r="E13" s="17">
        <v>1</v>
      </c>
      <c r="F13" s="19">
        <v>1</v>
      </c>
      <c r="G13" s="20">
        <f>O3</f>
        <v>2</v>
      </c>
      <c r="H13" s="2" t="str">
        <f t="shared" si="0"/>
        <v>12|61|14|1|1|2</v>
      </c>
      <c r="I13" s="16" t="s">
        <v>427</v>
      </c>
      <c r="K13" s="13">
        <v>12</v>
      </c>
      <c r="L13" s="13" t="s">
        <v>426</v>
      </c>
      <c r="M13" s="48" t="str">
        <f t="shared" si="1"/>
        <v>12|MAAKOND</v>
      </c>
      <c r="S13" s="107" t="s">
        <v>3323</v>
      </c>
    </row>
    <row r="14" spans="1:19">
      <c r="B14" s="1">
        <v>13</v>
      </c>
      <c r="C14" s="14">
        <v>70</v>
      </c>
      <c r="D14" s="6">
        <f>K18</f>
        <v>17</v>
      </c>
      <c r="E14" s="17">
        <v>0</v>
      </c>
      <c r="F14" s="17">
        <v>0</v>
      </c>
      <c r="G14" s="18"/>
      <c r="H14" s="2" t="str">
        <f t="shared" si="0"/>
        <v>13|70|17|0|0|</v>
      </c>
      <c r="I14" s="16" t="s">
        <v>421</v>
      </c>
      <c r="K14" s="13">
        <v>13</v>
      </c>
      <c r="L14" s="13" t="s">
        <v>436</v>
      </c>
      <c r="M14" s="48" t="str">
        <f t="shared" si="1"/>
        <v>13|MEGYE</v>
      </c>
      <c r="S14" s="107" t="s">
        <v>3324</v>
      </c>
    </row>
    <row r="15" spans="1:19">
      <c r="B15" s="1">
        <v>14</v>
      </c>
      <c r="C15" s="14">
        <v>74</v>
      </c>
      <c r="D15" s="6">
        <f>K7</f>
        <v>6</v>
      </c>
      <c r="E15" s="17">
        <v>0</v>
      </c>
      <c r="F15" s="17">
        <v>0</v>
      </c>
      <c r="G15" s="18"/>
      <c r="H15" s="2" t="str">
        <f t="shared" si="0"/>
        <v>14|74|6|0|0|</v>
      </c>
      <c r="I15" s="16" t="s">
        <v>428</v>
      </c>
      <c r="K15" s="13">
        <v>14</v>
      </c>
      <c r="L15" s="13" t="s">
        <v>427</v>
      </c>
      <c r="M15" s="48" t="str">
        <f t="shared" si="1"/>
        <v>14|OBLAST</v>
      </c>
      <c r="S15" s="107" t="s">
        <v>1229</v>
      </c>
    </row>
    <row r="16" spans="1:19">
      <c r="B16" s="1">
        <v>15</v>
      </c>
      <c r="C16" s="14">
        <v>86</v>
      </c>
      <c r="D16" s="6">
        <f>K7</f>
        <v>6</v>
      </c>
      <c r="E16" s="17">
        <v>0</v>
      </c>
      <c r="F16" s="17">
        <v>0</v>
      </c>
      <c r="G16" s="18"/>
      <c r="H16" s="2" t="str">
        <f t="shared" si="0"/>
        <v>15|86|6|0|0|</v>
      </c>
      <c r="I16" s="16" t="s">
        <v>428</v>
      </c>
      <c r="K16" s="13">
        <v>15</v>
      </c>
      <c r="L16" s="12" t="s">
        <v>445</v>
      </c>
      <c r="M16" s="48" t="str">
        <f t="shared" si="1"/>
        <v>15|OKRES</v>
      </c>
      <c r="S16" s="108" t="s">
        <v>3337</v>
      </c>
    </row>
    <row r="17" spans="2:19">
      <c r="B17" s="1">
        <v>16</v>
      </c>
      <c r="C17" s="14">
        <v>100</v>
      </c>
      <c r="D17" s="6">
        <f>K18</f>
        <v>17</v>
      </c>
      <c r="E17" s="17">
        <v>0</v>
      </c>
      <c r="F17" s="17">
        <v>0</v>
      </c>
      <c r="G17" s="18"/>
      <c r="H17" s="2" t="str">
        <f t="shared" si="0"/>
        <v>16|100|17|0|0|</v>
      </c>
      <c r="I17" s="16" t="s">
        <v>421</v>
      </c>
      <c r="K17" s="13">
        <v>16</v>
      </c>
      <c r="L17" s="13" t="s">
        <v>431</v>
      </c>
      <c r="M17" s="48" t="str">
        <f t="shared" si="1"/>
        <v>16|PREFECTURE</v>
      </c>
      <c r="S17" s="108" t="s">
        <v>3325</v>
      </c>
    </row>
    <row r="18" spans="2:19">
      <c r="B18" s="1">
        <v>17</v>
      </c>
      <c r="C18" s="14">
        <v>104</v>
      </c>
      <c r="D18" s="6">
        <f>K7</f>
        <v>6</v>
      </c>
      <c r="E18" s="17">
        <v>0</v>
      </c>
      <c r="F18" s="17">
        <v>0</v>
      </c>
      <c r="G18" s="18"/>
      <c r="H18" s="2" t="str">
        <f t="shared" si="0"/>
        <v>17|104|6|0|0|</v>
      </c>
      <c r="I18" s="16" t="s">
        <v>428</v>
      </c>
      <c r="K18" s="13">
        <v>17</v>
      </c>
      <c r="L18" s="13" t="s">
        <v>421</v>
      </c>
      <c r="M18" s="48" t="str">
        <f t="shared" si="1"/>
        <v>17|PROVINCE</v>
      </c>
      <c r="S18" s="108" t="s">
        <v>3326</v>
      </c>
    </row>
    <row r="19" spans="2:19">
      <c r="B19" s="1">
        <v>18</v>
      </c>
      <c r="C19" s="14">
        <v>108</v>
      </c>
      <c r="D19" s="6">
        <f>K22</f>
        <v>21</v>
      </c>
      <c r="E19" s="17">
        <v>0</v>
      </c>
      <c r="F19" s="17">
        <v>0</v>
      </c>
      <c r="G19" s="18"/>
      <c r="H19" s="2" t="str">
        <f t="shared" si="0"/>
        <v>18|108|21|0|0|</v>
      </c>
      <c r="I19" s="16" t="s">
        <v>423</v>
      </c>
      <c r="K19" s="13">
        <v>18</v>
      </c>
      <c r="L19" s="12" t="s">
        <v>442</v>
      </c>
      <c r="M19" s="48" t="str">
        <f t="shared" si="1"/>
        <v>18|PROVINSI</v>
      </c>
      <c r="S19" s="107" t="s">
        <v>1233</v>
      </c>
    </row>
    <row r="20" spans="2:19">
      <c r="B20" s="1">
        <v>19</v>
      </c>
      <c r="C20" s="14">
        <v>110</v>
      </c>
      <c r="D20" s="6">
        <f>K22</f>
        <v>21</v>
      </c>
      <c r="E20" s="17">
        <v>0</v>
      </c>
      <c r="F20" s="19">
        <v>1</v>
      </c>
      <c r="G20" s="20">
        <f>O2</f>
        <v>1</v>
      </c>
      <c r="H20" s="2" t="str">
        <f t="shared" si="0"/>
        <v>19|110|21|0|1|1</v>
      </c>
      <c r="I20" s="16" t="s">
        <v>423</v>
      </c>
      <c r="K20" s="13">
        <v>19</v>
      </c>
      <c r="L20" s="13" t="s">
        <v>432</v>
      </c>
      <c r="M20" s="48" t="str">
        <f t="shared" si="1"/>
        <v>19|RAION</v>
      </c>
      <c r="S20" s="107"/>
    </row>
    <row r="21" spans="2:19">
      <c r="B21" s="1">
        <v>20</v>
      </c>
      <c r="C21" s="14">
        <v>112</v>
      </c>
      <c r="D21" s="6">
        <f>K21</f>
        <v>20</v>
      </c>
      <c r="E21" s="17">
        <v>0</v>
      </c>
      <c r="F21" s="17">
        <v>0</v>
      </c>
      <c r="G21" s="18"/>
      <c r="H21" s="2" t="str">
        <f t="shared" si="0"/>
        <v>20|112|20|0|0|</v>
      </c>
      <c r="I21" s="16" t="s">
        <v>429</v>
      </c>
      <c r="K21" s="13">
        <v>20</v>
      </c>
      <c r="L21" s="13" t="s">
        <v>429</v>
      </c>
      <c r="M21" s="48" t="str">
        <f t="shared" si="1"/>
        <v>20|REGION</v>
      </c>
      <c r="S21" s="107" t="s">
        <v>3327</v>
      </c>
    </row>
    <row r="22" spans="2:19">
      <c r="B22" s="1">
        <v>21</v>
      </c>
      <c r="C22" s="14">
        <v>126</v>
      </c>
      <c r="D22" s="6">
        <f>K15</f>
        <v>14</v>
      </c>
      <c r="E22" s="17">
        <v>1</v>
      </c>
      <c r="F22" s="19">
        <v>1</v>
      </c>
      <c r="G22" s="20">
        <f>O3</f>
        <v>2</v>
      </c>
      <c r="H22" s="2" t="str">
        <f t="shared" si="0"/>
        <v>21|126|14|1|1|2</v>
      </c>
      <c r="I22" s="16" t="s">
        <v>427</v>
      </c>
      <c r="K22" s="13">
        <v>21</v>
      </c>
      <c r="L22" s="13" t="s">
        <v>423</v>
      </c>
      <c r="M22" s="48" t="str">
        <f t="shared" si="1"/>
        <v>21|STATE</v>
      </c>
      <c r="S22" s="107" t="s">
        <v>3328</v>
      </c>
    </row>
    <row r="23" spans="2:19">
      <c r="B23" s="1">
        <v>22</v>
      </c>
      <c r="C23" s="14">
        <v>130</v>
      </c>
      <c r="D23" s="6">
        <f>K15</f>
        <v>14</v>
      </c>
      <c r="E23" s="17">
        <v>1</v>
      </c>
      <c r="F23" s="17">
        <v>0</v>
      </c>
      <c r="G23" s="18"/>
      <c r="H23" s="2" t="str">
        <f t="shared" si="0"/>
        <v>22|130|14|1|0|</v>
      </c>
      <c r="I23" s="16" t="s">
        <v>427</v>
      </c>
      <c r="K23" s="13">
        <v>22</v>
      </c>
      <c r="L23" s="13" t="s">
        <v>424</v>
      </c>
      <c r="M23" s="48" t="str">
        <f t="shared" si="1"/>
        <v>22|SUBYEKT</v>
      </c>
      <c r="S23" s="107" t="s">
        <v>1229</v>
      </c>
    </row>
    <row r="24" spans="2:19">
      <c r="B24" s="1">
        <v>23</v>
      </c>
      <c r="C24" s="14">
        <v>132</v>
      </c>
      <c r="D24" s="6">
        <f>K7</f>
        <v>6</v>
      </c>
      <c r="E24" s="17">
        <v>0</v>
      </c>
      <c r="F24" s="17">
        <v>0</v>
      </c>
      <c r="G24" s="18"/>
      <c r="H24" s="2" t="str">
        <f t="shared" si="0"/>
        <v>23|132|6|0|0|</v>
      </c>
      <c r="I24" s="16" t="s">
        <v>428</v>
      </c>
      <c r="K24" s="13">
        <v>23</v>
      </c>
      <c r="L24" s="13" t="s">
        <v>425</v>
      </c>
      <c r="M24" s="48" t="str">
        <f t="shared" si="1"/>
        <v>23|VOBLAST</v>
      </c>
      <c r="S24" s="108" t="s">
        <v>3338</v>
      </c>
    </row>
    <row r="25" spans="2:19">
      <c r="B25" s="1">
        <v>24</v>
      </c>
      <c r="C25" s="14">
        <v>137</v>
      </c>
      <c r="D25" s="6">
        <f>K18</f>
        <v>17</v>
      </c>
      <c r="E25" s="17">
        <v>0</v>
      </c>
      <c r="F25" s="31">
        <v>1</v>
      </c>
      <c r="G25" s="32">
        <f>O3</f>
        <v>2</v>
      </c>
      <c r="H25" s="2" t="str">
        <f t="shared" si="0"/>
        <v>24|137|17|0|1|2</v>
      </c>
      <c r="I25" s="16" t="s">
        <v>421</v>
      </c>
      <c r="K25" s="13">
        <v>24</v>
      </c>
      <c r="L25" s="13" t="s">
        <v>438</v>
      </c>
      <c r="M25" s="48" t="str">
        <f t="shared" si="1"/>
        <v>24|VOIVODESHIP</v>
      </c>
      <c r="S25" s="108" t="s">
        <v>3329</v>
      </c>
    </row>
    <row r="26" spans="2:19">
      <c r="B26" s="1">
        <v>25</v>
      </c>
      <c r="C26" s="14">
        <v>138</v>
      </c>
      <c r="D26" s="6">
        <f>K22</f>
        <v>21</v>
      </c>
      <c r="E26" s="17">
        <v>0</v>
      </c>
      <c r="F26" s="17">
        <v>0</v>
      </c>
      <c r="G26" s="18"/>
      <c r="H26" s="2" t="str">
        <f t="shared" si="0"/>
        <v>25|138|21|0|0|</v>
      </c>
      <c r="I26" s="16" t="s">
        <v>423</v>
      </c>
      <c r="K26" s="13">
        <v>25</v>
      </c>
      <c r="L26" s="12" t="s">
        <v>444</v>
      </c>
      <c r="M26" s="48" t="str">
        <f t="shared" si="1"/>
        <v>25|ZUPANIJA</v>
      </c>
      <c r="S26" s="108" t="s">
        <v>3330</v>
      </c>
    </row>
    <row r="27" spans="2:19">
      <c r="B27" s="1">
        <v>26</v>
      </c>
      <c r="C27" s="14">
        <v>144</v>
      </c>
      <c r="D27" s="6">
        <f>K7</f>
        <v>6</v>
      </c>
      <c r="E27" s="17">
        <v>0</v>
      </c>
      <c r="F27" s="17">
        <v>0</v>
      </c>
      <c r="G27" s="18"/>
      <c r="H27" s="2" t="str">
        <f t="shared" si="0"/>
        <v>26|144|6|0|0|</v>
      </c>
      <c r="I27" s="16" t="s">
        <v>428</v>
      </c>
      <c r="S27" s="107" t="s">
        <v>1233</v>
      </c>
    </row>
    <row r="28" spans="2:19">
      <c r="B28" s="1">
        <v>27</v>
      </c>
      <c r="C28" s="14">
        <v>147</v>
      </c>
      <c r="D28" s="6">
        <f>K22</f>
        <v>21</v>
      </c>
      <c r="E28" s="17">
        <v>0</v>
      </c>
      <c r="F28" s="17">
        <v>0</v>
      </c>
      <c r="G28" s="18"/>
      <c r="H28" s="2" t="str">
        <f t="shared" si="0"/>
        <v>27|147|21|0|0|</v>
      </c>
      <c r="I28" s="16" t="s">
        <v>423</v>
      </c>
      <c r="M28" s="27" t="s">
        <v>588</v>
      </c>
    </row>
    <row r="29" spans="2:19">
      <c r="B29" s="1">
        <v>28</v>
      </c>
      <c r="C29" s="14">
        <v>148</v>
      </c>
      <c r="D29" s="6">
        <f>K22</f>
        <v>21</v>
      </c>
      <c r="E29" s="17">
        <v>0</v>
      </c>
      <c r="F29" s="17">
        <v>0</v>
      </c>
      <c r="G29" s="18"/>
      <c r="H29" s="2" t="str">
        <f t="shared" si="0"/>
        <v>28|148|21|0|0|</v>
      </c>
      <c r="I29" s="16" t="s">
        <v>423</v>
      </c>
    </row>
    <row r="30" spans="2:19">
      <c r="B30" s="1">
        <v>29</v>
      </c>
      <c r="C30" s="14">
        <v>149</v>
      </c>
      <c r="D30" s="6">
        <f>K9</f>
        <v>8</v>
      </c>
      <c r="E30" s="17">
        <v>0</v>
      </c>
      <c r="F30" s="17">
        <v>0</v>
      </c>
      <c r="G30" s="18"/>
      <c r="H30" s="2" t="str">
        <f t="shared" si="0"/>
        <v>29|149|8|0|0|</v>
      </c>
      <c r="I30" s="16" t="s">
        <v>430</v>
      </c>
    </row>
    <row r="31" spans="2:19">
      <c r="B31" s="1">
        <v>30</v>
      </c>
      <c r="C31" s="14">
        <v>150</v>
      </c>
      <c r="D31" s="6">
        <f>K22</f>
        <v>21</v>
      </c>
      <c r="E31" s="17">
        <v>0</v>
      </c>
      <c r="F31" s="17">
        <v>0</v>
      </c>
      <c r="G31" s="18"/>
      <c r="H31" s="2" t="str">
        <f t="shared" si="0"/>
        <v>30|150|21|0|0|</v>
      </c>
      <c r="I31" s="16" t="s">
        <v>423</v>
      </c>
    </row>
    <row r="32" spans="2:19">
      <c r="B32" s="1">
        <v>31</v>
      </c>
      <c r="C32" s="14">
        <v>151</v>
      </c>
      <c r="D32" s="6">
        <f>K15</f>
        <v>14</v>
      </c>
      <c r="E32" s="17">
        <v>1</v>
      </c>
      <c r="F32" s="19">
        <v>1</v>
      </c>
      <c r="G32" s="20">
        <f>O3</f>
        <v>2</v>
      </c>
      <c r="H32" s="2" t="str">
        <f t="shared" si="0"/>
        <v>31|151|14|1|1|2</v>
      </c>
      <c r="I32" s="16" t="s">
        <v>427</v>
      </c>
    </row>
    <row r="33" spans="2:9">
      <c r="B33" s="1">
        <v>32</v>
      </c>
      <c r="C33" s="14">
        <v>153</v>
      </c>
      <c r="D33" s="6">
        <f>K22</f>
        <v>21</v>
      </c>
      <c r="E33" s="17">
        <v>0</v>
      </c>
      <c r="F33" s="17">
        <v>0</v>
      </c>
      <c r="G33" s="18"/>
      <c r="H33" s="2" t="str">
        <f t="shared" si="0"/>
        <v>32|153|21|0|0|</v>
      </c>
      <c r="I33" s="16" t="s">
        <v>423</v>
      </c>
    </row>
    <row r="34" spans="2:9">
      <c r="B34" s="1">
        <v>33</v>
      </c>
      <c r="C34" s="14">
        <v>163</v>
      </c>
      <c r="D34" s="6">
        <f>K18</f>
        <v>17</v>
      </c>
      <c r="E34" s="17">
        <v>0</v>
      </c>
      <c r="F34" s="17">
        <v>0</v>
      </c>
      <c r="G34" s="18"/>
      <c r="H34" s="2" t="str">
        <f t="shared" si="0"/>
        <v>33|163|17|0|0|</v>
      </c>
      <c r="I34" s="16" t="s">
        <v>421</v>
      </c>
    </row>
    <row r="35" spans="2:9">
      <c r="B35" s="1">
        <v>34</v>
      </c>
      <c r="C35" s="14">
        <v>170</v>
      </c>
      <c r="D35" s="6">
        <f>K21</f>
        <v>20</v>
      </c>
      <c r="E35" s="17">
        <v>0</v>
      </c>
      <c r="F35" s="19">
        <v>1</v>
      </c>
      <c r="G35" s="20">
        <f>O2</f>
        <v>1</v>
      </c>
      <c r="H35" s="2" t="str">
        <f>B35&amp;"|"&amp;C35&amp;"|"&amp;D35&amp;"|"&amp;E35&amp;"|"&amp;F35&amp;"|"&amp;G35</f>
        <v>34|170|20|0|1|1</v>
      </c>
      <c r="I35" s="16" t="s">
        <v>429</v>
      </c>
    </row>
    <row r="36" spans="2:9">
      <c r="B36" s="1">
        <v>35</v>
      </c>
      <c r="C36" s="14">
        <v>177</v>
      </c>
      <c r="D36" s="6">
        <f>K17</f>
        <v>16</v>
      </c>
      <c r="E36" s="17">
        <v>0</v>
      </c>
      <c r="F36" s="19">
        <v>1</v>
      </c>
      <c r="G36" s="20">
        <f>O4</f>
        <v>3</v>
      </c>
      <c r="H36" s="2" t="str">
        <f t="shared" si="0"/>
        <v>35|177|16|0|1|3</v>
      </c>
      <c r="I36" s="16" t="s">
        <v>431</v>
      </c>
    </row>
    <row r="37" spans="2:9">
      <c r="B37" s="1">
        <v>36</v>
      </c>
      <c r="C37" s="14">
        <v>179</v>
      </c>
      <c r="D37" s="6">
        <f>K20</f>
        <v>19</v>
      </c>
      <c r="E37" s="17">
        <v>0</v>
      </c>
      <c r="F37" s="17">
        <v>0</v>
      </c>
      <c r="G37" s="18"/>
      <c r="H37" s="2" t="str">
        <f t="shared" si="0"/>
        <v>36|179|19|0|0|</v>
      </c>
      <c r="I37" s="16" t="s">
        <v>432</v>
      </c>
    </row>
    <row r="38" spans="2:9">
      <c r="B38" s="1">
        <v>37</v>
      </c>
      <c r="C38" s="14">
        <v>192</v>
      </c>
      <c r="D38" s="6">
        <f>K17</f>
        <v>16</v>
      </c>
      <c r="E38" s="17">
        <v>0</v>
      </c>
      <c r="F38" s="19">
        <v>1</v>
      </c>
      <c r="G38" s="20">
        <f>O4</f>
        <v>3</v>
      </c>
      <c r="H38" s="2" t="str">
        <f t="shared" si="0"/>
        <v>37|192|16|0|1|3</v>
      </c>
      <c r="I38" s="16" t="s">
        <v>431</v>
      </c>
    </row>
    <row r="39" spans="2:9">
      <c r="B39" s="1">
        <v>38</v>
      </c>
      <c r="C39" s="14">
        <v>206</v>
      </c>
      <c r="D39" s="6">
        <f>K8</f>
        <v>7</v>
      </c>
      <c r="E39" s="17">
        <v>0</v>
      </c>
      <c r="F39" s="17">
        <v>0</v>
      </c>
      <c r="G39" s="18"/>
      <c r="H39" s="2" t="str">
        <f t="shared" si="0"/>
        <v>38|206|7|0|0|</v>
      </c>
      <c r="I39" s="16" t="s">
        <v>433</v>
      </c>
    </row>
    <row r="40" spans="2:9">
      <c r="B40" s="1">
        <v>39</v>
      </c>
      <c r="C40" s="14">
        <v>209</v>
      </c>
      <c r="D40" s="6">
        <f>K18</f>
        <v>17</v>
      </c>
      <c r="E40" s="17">
        <v>0</v>
      </c>
      <c r="F40" s="17">
        <v>0</v>
      </c>
      <c r="G40" s="18"/>
      <c r="H40" s="2" t="str">
        <f t="shared" si="0"/>
        <v>39|209|17|0|0|</v>
      </c>
      <c r="I40" s="16" t="s">
        <v>421</v>
      </c>
    </row>
    <row r="41" spans="2:9">
      <c r="B41" s="1">
        <v>40</v>
      </c>
      <c r="C41" s="14">
        <v>212</v>
      </c>
      <c r="D41" s="6">
        <f>K15</f>
        <v>14</v>
      </c>
      <c r="E41" s="17">
        <v>0</v>
      </c>
      <c r="F41" s="17">
        <v>0</v>
      </c>
      <c r="G41" s="18"/>
      <c r="H41" s="2" t="str">
        <f t="shared" si="0"/>
        <v>40|212|14|0|0|</v>
      </c>
      <c r="I41" s="16" t="s">
        <v>427</v>
      </c>
    </row>
    <row r="42" spans="2:9">
      <c r="B42" s="1">
        <v>41</v>
      </c>
      <c r="C42" s="14">
        <v>214</v>
      </c>
      <c r="D42" s="6">
        <f>K7</f>
        <v>6</v>
      </c>
      <c r="E42" s="17">
        <v>0</v>
      </c>
      <c r="F42" s="17">
        <v>0</v>
      </c>
      <c r="G42" s="18"/>
      <c r="H42" s="2" t="str">
        <f t="shared" si="0"/>
        <v>41|214|6|0|0|</v>
      </c>
      <c r="I42" s="16" t="s">
        <v>428</v>
      </c>
    </row>
    <row r="43" spans="2:9">
      <c r="B43" s="1">
        <v>42</v>
      </c>
      <c r="C43" s="14">
        <v>221</v>
      </c>
      <c r="D43" s="6">
        <f>K2</f>
        <v>1</v>
      </c>
      <c r="E43" s="17">
        <v>0</v>
      </c>
      <c r="F43" s="17">
        <v>0</v>
      </c>
      <c r="G43" s="18"/>
      <c r="H43" s="2" t="str">
        <f t="shared" si="0"/>
        <v>42|221|1|0|0|</v>
      </c>
      <c r="I43" s="16" t="s">
        <v>434</v>
      </c>
    </row>
    <row r="44" spans="2:9">
      <c r="B44" s="1">
        <v>43</v>
      </c>
      <c r="C44" s="14">
        <v>224</v>
      </c>
      <c r="D44" s="6">
        <f>K11</f>
        <v>10</v>
      </c>
      <c r="E44" s="17">
        <v>0</v>
      </c>
      <c r="F44" s="17">
        <v>0</v>
      </c>
      <c r="G44" s="18"/>
      <c r="H44" s="2" t="str">
        <f t="shared" si="0"/>
        <v>43|224|10|0|0|</v>
      </c>
      <c r="I44" s="16" t="s">
        <v>422</v>
      </c>
    </row>
    <row r="45" spans="2:9">
      <c r="B45" s="1">
        <v>44</v>
      </c>
      <c r="C45" s="14">
        <v>225</v>
      </c>
      <c r="D45" s="6">
        <f>K18</f>
        <v>17</v>
      </c>
      <c r="E45" s="17">
        <v>0</v>
      </c>
      <c r="F45" s="17">
        <v>0</v>
      </c>
      <c r="G45" s="18"/>
      <c r="H45" s="2" t="str">
        <f t="shared" si="0"/>
        <v>44|225|17|0|0|</v>
      </c>
      <c r="I45" s="16" t="s">
        <v>421</v>
      </c>
    </row>
    <row r="46" spans="2:9">
      <c r="B46" s="1">
        <v>45</v>
      </c>
      <c r="C46" s="14">
        <v>227</v>
      </c>
      <c r="D46" s="6">
        <f>K7</f>
        <v>6</v>
      </c>
      <c r="E46" s="17">
        <v>0</v>
      </c>
      <c r="F46" s="17">
        <v>0</v>
      </c>
      <c r="G46" s="18"/>
      <c r="H46" s="2" t="str">
        <f t="shared" si="0"/>
        <v>45|227|6|0|0|</v>
      </c>
      <c r="I46" s="16" t="s">
        <v>428</v>
      </c>
    </row>
    <row r="47" spans="2:9">
      <c r="B47" s="1">
        <v>46</v>
      </c>
      <c r="C47" s="14">
        <v>230</v>
      </c>
      <c r="D47" s="6">
        <f>K3</f>
        <v>2</v>
      </c>
      <c r="E47" s="17">
        <v>0</v>
      </c>
      <c r="F47" s="17">
        <v>0</v>
      </c>
      <c r="G47" s="18"/>
      <c r="H47" s="2" t="str">
        <f t="shared" si="0"/>
        <v>46|230|2|0|0|</v>
      </c>
      <c r="I47" s="16" t="s">
        <v>435</v>
      </c>
    </row>
    <row r="48" spans="2:9">
      <c r="B48" s="1">
        <v>47</v>
      </c>
      <c r="C48" s="14">
        <v>239</v>
      </c>
      <c r="D48" s="6">
        <f>K14</f>
        <v>13</v>
      </c>
      <c r="E48" s="17">
        <v>0</v>
      </c>
      <c r="F48" s="17">
        <v>0</v>
      </c>
      <c r="G48" s="18"/>
      <c r="H48" s="2" t="str">
        <f t="shared" si="0"/>
        <v>47|239|13|0|0|</v>
      </c>
      <c r="I48" s="16" t="s">
        <v>436</v>
      </c>
    </row>
    <row r="49" spans="2:9">
      <c r="B49" s="1">
        <v>48</v>
      </c>
      <c r="C49" s="14">
        <v>245</v>
      </c>
      <c r="D49" s="6">
        <f>K6</f>
        <v>5</v>
      </c>
      <c r="E49" s="17">
        <v>0</v>
      </c>
      <c r="F49" s="17">
        <v>0</v>
      </c>
      <c r="G49" s="18"/>
      <c r="H49" s="2" t="str">
        <f t="shared" si="0"/>
        <v>48|245|5|0|0|</v>
      </c>
      <c r="I49" s="16" t="s">
        <v>437</v>
      </c>
    </row>
    <row r="50" spans="2:9">
      <c r="B50" s="1">
        <v>49</v>
      </c>
      <c r="C50" s="14">
        <v>248</v>
      </c>
      <c r="D50" s="6">
        <f>K18</f>
        <v>17</v>
      </c>
      <c r="E50" s="17">
        <v>0</v>
      </c>
      <c r="F50" s="17">
        <v>0</v>
      </c>
      <c r="G50" s="18"/>
      <c r="H50" s="2" t="str">
        <f t="shared" si="0"/>
        <v>49|248|17|0|0|</v>
      </c>
      <c r="I50" s="16" t="s">
        <v>421</v>
      </c>
    </row>
    <row r="51" spans="2:9">
      <c r="B51" s="1">
        <v>50</v>
      </c>
      <c r="C51" s="14">
        <v>256</v>
      </c>
      <c r="D51" s="6">
        <f>K9</f>
        <v>8</v>
      </c>
      <c r="E51" s="17">
        <v>0</v>
      </c>
      <c r="F51" s="17">
        <v>0</v>
      </c>
      <c r="G51" s="18"/>
      <c r="H51" s="2" t="str">
        <f t="shared" si="0"/>
        <v>50|256|8|0|0|</v>
      </c>
      <c r="I51" s="16" t="s">
        <v>430</v>
      </c>
    </row>
    <row r="52" spans="2:9">
      <c r="B52" s="1">
        <v>51</v>
      </c>
      <c r="C52" s="14">
        <v>263</v>
      </c>
      <c r="D52" s="6">
        <f>K18</f>
        <v>17</v>
      </c>
      <c r="E52" s="17">
        <v>0</v>
      </c>
      <c r="F52" s="17">
        <v>0</v>
      </c>
      <c r="G52" s="18"/>
      <c r="H52" s="2" t="str">
        <f t="shared" si="0"/>
        <v>51|263|17|0|0|</v>
      </c>
      <c r="I52" s="16" t="s">
        <v>421</v>
      </c>
    </row>
    <row r="53" spans="2:9">
      <c r="B53" s="1">
        <v>52</v>
      </c>
      <c r="C53" s="14">
        <v>269</v>
      </c>
      <c r="D53" s="6">
        <f>K25</f>
        <v>24</v>
      </c>
      <c r="E53" s="17">
        <v>0</v>
      </c>
      <c r="F53" s="17">
        <v>0</v>
      </c>
      <c r="G53" s="18"/>
      <c r="H53" s="2" t="str">
        <f t="shared" si="0"/>
        <v>52|269|24|0|0|</v>
      </c>
      <c r="I53" s="16" t="s">
        <v>438</v>
      </c>
    </row>
    <row r="54" spans="2:9">
      <c r="B54" s="1">
        <v>53</v>
      </c>
      <c r="C54" s="14">
        <v>272</v>
      </c>
      <c r="D54" s="6">
        <f>K9</f>
        <v>8</v>
      </c>
      <c r="E54" s="17">
        <v>0</v>
      </c>
      <c r="F54" s="17">
        <v>0</v>
      </c>
      <c r="G54" s="18"/>
      <c r="H54" s="2" t="str">
        <f t="shared" si="0"/>
        <v>53|272|8|0|0|</v>
      </c>
      <c r="I54" s="16" t="s">
        <v>430</v>
      </c>
    </row>
    <row r="55" spans="2:9">
      <c r="B55" s="1">
        <v>54</v>
      </c>
      <c r="C55" s="14">
        <v>275</v>
      </c>
      <c r="D55" s="6">
        <f>K10</f>
        <v>9</v>
      </c>
      <c r="E55" s="17">
        <v>0</v>
      </c>
      <c r="F55" s="17">
        <v>0</v>
      </c>
      <c r="G55" s="18"/>
      <c r="H55" s="2" t="str">
        <f t="shared" si="0"/>
        <v>54|275|9|0|0|</v>
      </c>
      <c r="I55" s="16" t="s">
        <v>439</v>
      </c>
    </row>
    <row r="56" spans="2:9">
      <c r="B56" s="1">
        <v>55</v>
      </c>
      <c r="C56" s="14">
        <v>281</v>
      </c>
      <c r="D56" s="6">
        <f>K18</f>
        <v>17</v>
      </c>
      <c r="E56" s="17">
        <v>0</v>
      </c>
      <c r="F56" s="17">
        <v>0</v>
      </c>
      <c r="G56" s="18"/>
      <c r="H56" s="2" t="str">
        <f t="shared" si="0"/>
        <v>55|281|17|0|0|</v>
      </c>
      <c r="I56" s="16" t="s">
        <v>421</v>
      </c>
    </row>
    <row r="57" spans="2:9">
      <c r="B57" s="1">
        <v>56</v>
      </c>
      <c r="C57" s="14">
        <v>284</v>
      </c>
      <c r="D57" s="6">
        <f>K12</f>
        <v>11</v>
      </c>
      <c r="E57" s="17">
        <v>0</v>
      </c>
      <c r="F57" s="17">
        <v>0</v>
      </c>
      <c r="G57" s="18"/>
      <c r="H57" s="2" t="str">
        <f t="shared" si="0"/>
        <v>56|284|11|0|0|</v>
      </c>
      <c r="I57" s="16" t="s">
        <v>440</v>
      </c>
    </row>
    <row r="58" spans="2:9">
      <c r="B58" s="1">
        <v>57</v>
      </c>
      <c r="C58" s="14">
        <v>287</v>
      </c>
      <c r="D58" s="6">
        <f>K4</f>
        <v>3</v>
      </c>
      <c r="E58" s="17">
        <v>0</v>
      </c>
      <c r="F58" s="17">
        <v>0</v>
      </c>
      <c r="G58" s="18"/>
      <c r="H58" s="2" t="str">
        <f>B58&amp;"|"&amp;C58&amp;"|"&amp;D58&amp;"|"&amp;E58&amp;"|"&amp;F58&amp;"|"&amp;G58</f>
        <v>57|287|3|0|0|</v>
      </c>
      <c r="I58" s="16" t="s">
        <v>441</v>
      </c>
    </row>
    <row r="59" spans="2:9">
      <c r="B59" s="1">
        <v>58</v>
      </c>
      <c r="C59" s="14">
        <v>288</v>
      </c>
      <c r="D59" s="6">
        <f>K15</f>
        <v>14</v>
      </c>
      <c r="E59" s="17">
        <v>0</v>
      </c>
      <c r="F59" s="19">
        <v>1</v>
      </c>
      <c r="G59" s="20">
        <f>O3</f>
        <v>2</v>
      </c>
      <c r="H59" s="2" t="str">
        <f t="shared" si="0"/>
        <v>58|288|14|0|1|2</v>
      </c>
      <c r="I59" s="16" t="s">
        <v>427</v>
      </c>
    </row>
    <row r="60" spans="2:9">
      <c r="B60" s="1">
        <v>59</v>
      </c>
      <c r="C60" s="14">
        <v>291</v>
      </c>
      <c r="D60" s="6">
        <f>K22</f>
        <v>21</v>
      </c>
      <c r="E60" s="17">
        <v>0</v>
      </c>
      <c r="F60" s="19">
        <v>1</v>
      </c>
      <c r="G60" s="20">
        <f>O2</f>
        <v>1</v>
      </c>
      <c r="H60" s="2" t="str">
        <f t="shared" si="0"/>
        <v>59|291|21|0|1|1</v>
      </c>
      <c r="I60" s="16" t="s">
        <v>423</v>
      </c>
    </row>
    <row r="61" spans="2:9">
      <c r="B61" s="1">
        <v>60</v>
      </c>
      <c r="C61" s="14">
        <v>318</v>
      </c>
      <c r="D61" s="6">
        <f>K18</f>
        <v>17</v>
      </c>
      <c r="E61" s="17">
        <v>0</v>
      </c>
      <c r="F61" s="17">
        <v>0</v>
      </c>
      <c r="G61" s="18"/>
      <c r="H61" s="2" t="str">
        <f t="shared" si="0"/>
        <v>60|318|17|0|0|</v>
      </c>
      <c r="I61" s="16" t="s">
        <v>421</v>
      </c>
    </row>
    <row r="62" spans="2:9">
      <c r="B62" s="1">
        <v>61</v>
      </c>
      <c r="C62" s="14">
        <v>327</v>
      </c>
      <c r="D62" s="6">
        <f>K19</f>
        <v>18</v>
      </c>
      <c r="E62" s="17">
        <v>0</v>
      </c>
      <c r="F62" s="17">
        <v>0</v>
      </c>
      <c r="G62" s="18"/>
      <c r="H62" s="2" t="str">
        <f t="shared" si="0"/>
        <v>61|327|18|0|0|</v>
      </c>
      <c r="I62" s="16" t="s">
        <v>442</v>
      </c>
    </row>
    <row r="63" spans="2:9">
      <c r="B63" s="1">
        <v>62</v>
      </c>
      <c r="C63" s="14">
        <v>339</v>
      </c>
      <c r="D63" s="6">
        <f>K17</f>
        <v>16</v>
      </c>
      <c r="E63" s="17">
        <v>0</v>
      </c>
      <c r="F63" s="19">
        <v>1</v>
      </c>
      <c r="G63" s="20">
        <f>O4</f>
        <v>3</v>
      </c>
      <c r="H63" s="2" t="str">
        <f t="shared" si="0"/>
        <v>62|339|16|0|1|3</v>
      </c>
      <c r="I63" s="16" t="s">
        <v>431</v>
      </c>
    </row>
    <row r="64" spans="2:9">
      <c r="B64" s="1">
        <v>63</v>
      </c>
      <c r="C64" s="14">
        <v>375</v>
      </c>
      <c r="D64" s="6">
        <f>K18</f>
        <v>17</v>
      </c>
      <c r="E64" s="17">
        <v>0</v>
      </c>
      <c r="F64" s="17">
        <v>0</v>
      </c>
      <c r="G64" s="18"/>
      <c r="H64" s="2" t="str">
        <f t="shared" si="0"/>
        <v>63|375|17|0|0|</v>
      </c>
      <c r="I64" s="16" t="s">
        <v>421</v>
      </c>
    </row>
    <row r="65" spans="2:9">
      <c r="B65" s="1">
        <v>64</v>
      </c>
      <c r="C65" s="14">
        <v>386</v>
      </c>
      <c r="D65" s="6">
        <f>K6</f>
        <v>5</v>
      </c>
      <c r="E65" s="17">
        <v>0</v>
      </c>
      <c r="F65" s="17">
        <v>0</v>
      </c>
      <c r="G65" s="18"/>
      <c r="H65" s="2" t="str">
        <f t="shared" si="0"/>
        <v>64|386|5|0|0|</v>
      </c>
      <c r="I65" s="16" t="s">
        <v>437</v>
      </c>
    </row>
    <row r="66" spans="2:9">
      <c r="B66" s="1">
        <v>65</v>
      </c>
      <c r="C66" s="14">
        <v>387</v>
      </c>
      <c r="D66" s="6">
        <f>K5</f>
        <v>4</v>
      </c>
      <c r="E66" s="17">
        <v>0</v>
      </c>
      <c r="F66" s="17">
        <v>0</v>
      </c>
      <c r="G66" s="18"/>
      <c r="H66" s="2" t="str">
        <f t="shared" ref="H66:H69" si="3">B66&amp;"|"&amp;C66&amp;"|"&amp;D66&amp;"|"&amp;E66&amp;"|"&amp;F66&amp;"|"&amp;G66</f>
        <v>65|387|4|0|0|</v>
      </c>
      <c r="I66" s="16" t="s">
        <v>443</v>
      </c>
    </row>
    <row r="67" spans="2:9">
      <c r="B67" s="1">
        <v>66</v>
      </c>
      <c r="C67" s="14">
        <v>497</v>
      </c>
      <c r="D67" s="6">
        <f>K26</f>
        <v>25</v>
      </c>
      <c r="E67" s="17">
        <v>0</v>
      </c>
      <c r="F67" s="17">
        <v>0</v>
      </c>
      <c r="G67" s="18"/>
      <c r="H67" s="2" t="str">
        <f t="shared" si="3"/>
        <v>66|497|25|0|0|</v>
      </c>
      <c r="I67" s="16" t="s">
        <v>444</v>
      </c>
    </row>
    <row r="68" spans="2:9">
      <c r="B68" s="1">
        <v>67</v>
      </c>
      <c r="C68" s="14">
        <v>503</v>
      </c>
      <c r="D68" s="6">
        <f>K16</f>
        <v>15</v>
      </c>
      <c r="E68" s="17">
        <v>0</v>
      </c>
      <c r="F68" s="17">
        <v>0</v>
      </c>
      <c r="G68" s="18"/>
      <c r="H68" s="2" t="str">
        <f t="shared" si="3"/>
        <v>67|503|15|0|0|</v>
      </c>
      <c r="I68" s="16" t="s">
        <v>445</v>
      </c>
    </row>
    <row r="69" spans="2:9">
      <c r="B69" s="1">
        <v>68</v>
      </c>
      <c r="C69" s="14">
        <v>504</v>
      </c>
      <c r="D69" s="6">
        <f>K16</f>
        <v>15</v>
      </c>
      <c r="E69" s="17">
        <v>0</v>
      </c>
      <c r="F69" s="17">
        <v>0</v>
      </c>
      <c r="G69" s="18"/>
      <c r="H69" s="2" t="str">
        <f t="shared" si="3"/>
        <v>68|504|15|0|0|</v>
      </c>
      <c r="I69" s="16" t="s">
        <v>445</v>
      </c>
    </row>
    <row r="71" spans="2:9">
      <c r="H71" s="70" t="s">
        <v>587</v>
      </c>
    </row>
  </sheetData>
  <hyperlinks>
    <hyperlink ref="A1" location="'ENUM-LIST'!A1" display="Home" xr:uid="{A4255F55-1BCC-4FFD-B282-6CA19BD45D00}"/>
  </hyperlink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BD1D9-41E6-4978-B2AA-7161DE7D810C}">
  <dimension ref="A1:H8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12.28515625" hidden="1" customWidth="1"/>
    <col min="6" max="6" width="41.7109375" bestFit="1" customWidth="1"/>
    <col min="8" max="8" width="53" bestFit="1" customWidth="1"/>
  </cols>
  <sheetData>
    <row r="1" spans="1:8">
      <c r="A1" s="102" t="s">
        <v>3239</v>
      </c>
      <c r="B1" s="21" t="s">
        <v>3586</v>
      </c>
      <c r="C1" s="21" t="s">
        <v>3334</v>
      </c>
      <c r="D1" s="21" t="s">
        <v>405</v>
      </c>
      <c r="E1" s="21" t="s">
        <v>472</v>
      </c>
      <c r="F1" s="36" t="str">
        <f>B1&amp;"|"&amp;C1&amp;"|"&amp;D1&amp;"|"&amp;E1</f>
        <v>pas147_id|dxcc_code|code|subdivision</v>
      </c>
      <c r="H1" s="99" t="s">
        <v>3587</v>
      </c>
    </row>
    <row r="2" spans="1:8">
      <c r="B2" s="6">
        <v>1</v>
      </c>
      <c r="C2" s="6">
        <v>147</v>
      </c>
      <c r="D2" t="s">
        <v>1035</v>
      </c>
      <c r="E2" t="s">
        <v>1034</v>
      </c>
      <c r="F2" s="50" t="str">
        <f>B2&amp;"|"&amp;C2&amp;"|"&amp;D2&amp;"|"&amp;E2</f>
        <v>1|147|LH|Lord Howe Is</v>
      </c>
      <c r="H2" s="99" t="s">
        <v>1229</v>
      </c>
    </row>
    <row r="3" spans="1:8">
      <c r="H3" s="101" t="s">
        <v>3588</v>
      </c>
    </row>
    <row r="4" spans="1:8">
      <c r="F4" s="26" t="s">
        <v>3585</v>
      </c>
      <c r="H4" s="101" t="s">
        <v>3336</v>
      </c>
    </row>
    <row r="5" spans="1:8">
      <c r="F5" s="26" t="s">
        <v>1034</v>
      </c>
      <c r="H5" s="101" t="s">
        <v>3199</v>
      </c>
    </row>
    <row r="6" spans="1:8">
      <c r="H6" s="101" t="s">
        <v>3416</v>
      </c>
    </row>
    <row r="7" spans="1:8">
      <c r="H7" s="101" t="s">
        <v>3589</v>
      </c>
    </row>
    <row r="8" spans="1:8">
      <c r="H8" s="99" t="s">
        <v>1233</v>
      </c>
    </row>
  </sheetData>
  <hyperlinks>
    <hyperlink ref="A1" location="'ENUM-LIST'!A1" display="Home" xr:uid="{BFBBEA29-342A-4C52-BD4B-3245545C5C9D}"/>
  </hyperlinks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F0F4C-5AB4-4B3B-9AF7-47A24C3F2944}">
  <dimension ref="A1:H28"/>
  <sheetViews>
    <sheetView zoomScale="115" zoomScaleNormal="115" workbookViewId="0">
      <selection activeCell="H1" sqref="H1:H8"/>
    </sheetView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19.7109375" hidden="1" customWidth="1"/>
    <col min="6" max="6" width="41.7109375" bestFit="1" customWidth="1"/>
    <col min="8" max="8" width="53" bestFit="1" customWidth="1"/>
  </cols>
  <sheetData>
    <row r="1" spans="1:8">
      <c r="A1" s="102" t="s">
        <v>3239</v>
      </c>
      <c r="B1" s="55" t="s">
        <v>3592</v>
      </c>
      <c r="C1" s="55" t="s">
        <v>3334</v>
      </c>
      <c r="D1" s="55" t="s">
        <v>405</v>
      </c>
      <c r="E1" s="55" t="s">
        <v>472</v>
      </c>
      <c r="F1" s="36" t="str">
        <f>B1&amp;"|"&amp;C1&amp;"|"&amp;D1&amp;"|"&amp;E1</f>
        <v>pas148_id|dxcc_code|code|subdivision</v>
      </c>
      <c r="H1" s="99" t="s">
        <v>3600</v>
      </c>
    </row>
    <row r="2" spans="1:8">
      <c r="B2" s="6">
        <v>1</v>
      </c>
      <c r="C2" s="6">
        <v>148</v>
      </c>
      <c r="D2" t="s">
        <v>522</v>
      </c>
      <c r="E2" t="s">
        <v>891</v>
      </c>
      <c r="F2" s="50" t="str">
        <f>B2&amp;"|"&amp;C2&amp;"|"&amp;D2&amp;"|"&amp;E2</f>
        <v>1|148|AM|Amazonas</v>
      </c>
      <c r="H2" s="99" t="s">
        <v>1229</v>
      </c>
    </row>
    <row r="3" spans="1:8">
      <c r="B3" s="6">
        <v>2</v>
      </c>
      <c r="C3" s="6">
        <v>148</v>
      </c>
      <c r="D3" t="s">
        <v>814</v>
      </c>
      <c r="E3" t="s">
        <v>3593</v>
      </c>
      <c r="F3" s="50" t="str">
        <f t="shared" ref="F3:F25" si="0">B3&amp;"|"&amp;C3&amp;"|"&amp;D3&amp;"|"&amp;E3</f>
        <v>2|148|AN|Anzoategui</v>
      </c>
      <c r="H3" s="101" t="s">
        <v>3601</v>
      </c>
    </row>
    <row r="4" spans="1:8">
      <c r="B4" s="6">
        <v>3</v>
      </c>
      <c r="C4" s="6">
        <v>148</v>
      </c>
      <c r="D4" t="s">
        <v>893</v>
      </c>
      <c r="E4" t="s">
        <v>1037</v>
      </c>
      <c r="F4" s="50" t="str">
        <f t="shared" si="0"/>
        <v>3|148|AP|Apure</v>
      </c>
      <c r="H4" s="101" t="s">
        <v>3336</v>
      </c>
    </row>
    <row r="5" spans="1:8">
      <c r="B5" s="6">
        <v>4</v>
      </c>
      <c r="C5" s="6">
        <v>148</v>
      </c>
      <c r="D5" t="s">
        <v>674</v>
      </c>
      <c r="E5" t="s">
        <v>1038</v>
      </c>
      <c r="F5" s="50" t="str">
        <f t="shared" si="0"/>
        <v>4|148|AR|Aragua</v>
      </c>
      <c r="H5" s="101" t="s">
        <v>3201</v>
      </c>
    </row>
    <row r="6" spans="1:8">
      <c r="B6" s="6">
        <v>5</v>
      </c>
      <c r="C6" s="6">
        <v>148</v>
      </c>
      <c r="D6" t="s">
        <v>502</v>
      </c>
      <c r="E6" t="s">
        <v>1039</v>
      </c>
      <c r="F6" s="50" t="str">
        <f t="shared" si="0"/>
        <v>5|148|BA|Barinas</v>
      </c>
      <c r="H6" s="101" t="s">
        <v>1232</v>
      </c>
    </row>
    <row r="7" spans="1:8">
      <c r="B7" s="6">
        <v>6</v>
      </c>
      <c r="C7" s="6">
        <v>148</v>
      </c>
      <c r="D7" t="s">
        <v>720</v>
      </c>
      <c r="E7" t="s">
        <v>1040</v>
      </c>
      <c r="F7" s="50" t="str">
        <f t="shared" si="0"/>
        <v>6|148|BO|Bolívar</v>
      </c>
      <c r="H7" s="101" t="s">
        <v>3602</v>
      </c>
    </row>
    <row r="8" spans="1:8">
      <c r="B8" s="6">
        <v>7</v>
      </c>
      <c r="C8" s="6">
        <v>148</v>
      </c>
      <c r="D8" t="s">
        <v>787</v>
      </c>
      <c r="E8" t="s">
        <v>1041</v>
      </c>
      <c r="F8" s="50" t="str">
        <f t="shared" si="0"/>
        <v>7|148|CA|Carabobo</v>
      </c>
      <c r="H8" s="99" t="s">
        <v>1233</v>
      </c>
    </row>
    <row r="9" spans="1:8">
      <c r="B9" s="6">
        <v>8</v>
      </c>
      <c r="C9" s="6">
        <v>148</v>
      </c>
      <c r="D9" t="s">
        <v>804</v>
      </c>
      <c r="E9" t="s">
        <v>1042</v>
      </c>
      <c r="F9" s="50" t="str">
        <f t="shared" si="0"/>
        <v>8|148|CO|Cojedes</v>
      </c>
    </row>
    <row r="10" spans="1:8">
      <c r="B10" s="6">
        <v>9</v>
      </c>
      <c r="C10" s="6">
        <v>148</v>
      </c>
      <c r="D10" t="s">
        <v>762</v>
      </c>
      <c r="E10" t="s">
        <v>1043</v>
      </c>
      <c r="F10" s="50" t="str">
        <f t="shared" si="0"/>
        <v>9|148|DA|Delta Amacuro</v>
      </c>
    </row>
    <row r="11" spans="1:8">
      <c r="B11" s="6">
        <v>10</v>
      </c>
      <c r="C11" s="6">
        <v>148</v>
      </c>
      <c r="D11" t="s">
        <v>1044</v>
      </c>
      <c r="E11" t="s">
        <v>1045</v>
      </c>
      <c r="F11" s="50" t="str">
        <f t="shared" si="0"/>
        <v>10|148|DC|Distrito Capital</v>
      </c>
    </row>
    <row r="12" spans="1:8">
      <c r="B12" s="6">
        <v>11</v>
      </c>
      <c r="C12" s="6">
        <v>148</v>
      </c>
      <c r="D12" t="s">
        <v>1046</v>
      </c>
      <c r="E12" t="s">
        <v>3594</v>
      </c>
      <c r="F12" s="50" t="str">
        <f t="shared" si="0"/>
        <v>11|148|FA|Falcon</v>
      </c>
    </row>
    <row r="13" spans="1:8">
      <c r="B13" s="6">
        <v>12</v>
      </c>
      <c r="C13" s="6">
        <v>148</v>
      </c>
      <c r="D13" t="s">
        <v>1047</v>
      </c>
      <c r="E13" t="s">
        <v>3595</v>
      </c>
      <c r="F13" s="50" t="str">
        <f t="shared" si="0"/>
        <v>12|148|GU|Guarico</v>
      </c>
    </row>
    <row r="14" spans="1:8">
      <c r="B14" s="6">
        <v>13</v>
      </c>
      <c r="C14" s="6">
        <v>148</v>
      </c>
      <c r="D14" t="s">
        <v>1027</v>
      </c>
      <c r="E14" t="s">
        <v>1048</v>
      </c>
      <c r="F14" s="50" t="str">
        <f t="shared" si="0"/>
        <v>13|148|LA|Lara</v>
      </c>
    </row>
    <row r="15" spans="1:8">
      <c r="B15" s="6">
        <v>14</v>
      </c>
      <c r="C15" s="6">
        <v>148</v>
      </c>
      <c r="D15" t="s">
        <v>1049</v>
      </c>
      <c r="E15" t="s">
        <v>3596</v>
      </c>
      <c r="F15" s="50" t="str">
        <f t="shared" si="0"/>
        <v>14|148|ME|Merida</v>
      </c>
    </row>
    <row r="16" spans="1:8">
      <c r="B16" s="6">
        <v>15</v>
      </c>
      <c r="C16" s="6">
        <v>148</v>
      </c>
      <c r="D16" t="s">
        <v>559</v>
      </c>
      <c r="E16" t="s">
        <v>1050</v>
      </c>
      <c r="F16" s="50" t="str">
        <f t="shared" si="0"/>
        <v>15|148|MI|Miranda</v>
      </c>
    </row>
    <row r="17" spans="2:6">
      <c r="B17" s="6">
        <v>16</v>
      </c>
      <c r="C17" s="6">
        <v>148</v>
      </c>
      <c r="D17" t="s">
        <v>687</v>
      </c>
      <c r="E17" t="s">
        <v>1051</v>
      </c>
      <c r="F17" s="50" t="str">
        <f t="shared" si="0"/>
        <v>16|148|MO|Monagas</v>
      </c>
    </row>
    <row r="18" spans="2:6">
      <c r="B18" s="6">
        <v>17</v>
      </c>
      <c r="C18" s="6">
        <v>148</v>
      </c>
      <c r="D18" t="s">
        <v>1052</v>
      </c>
      <c r="E18" t="s">
        <v>1053</v>
      </c>
      <c r="F18" s="50" t="str">
        <f t="shared" si="0"/>
        <v>17|148|NE|Nueva Esparta</v>
      </c>
    </row>
    <row r="19" spans="2:6">
      <c r="B19" s="6">
        <v>18</v>
      </c>
      <c r="C19" s="6">
        <v>148</v>
      </c>
      <c r="D19" t="s">
        <v>1054</v>
      </c>
      <c r="E19" t="s">
        <v>1055</v>
      </c>
      <c r="F19" s="50" t="str">
        <f t="shared" si="0"/>
        <v>18|148|PO|Portuguesa</v>
      </c>
    </row>
    <row r="20" spans="2:6">
      <c r="B20" s="6">
        <v>19</v>
      </c>
      <c r="C20" s="6">
        <v>148</v>
      </c>
      <c r="D20" t="s">
        <v>1056</v>
      </c>
      <c r="E20" t="s">
        <v>1057</v>
      </c>
      <c r="F20" s="50" t="str">
        <f t="shared" si="0"/>
        <v>19|148|SU|Sucre</v>
      </c>
    </row>
    <row r="21" spans="2:6">
      <c r="B21" s="6">
        <v>20</v>
      </c>
      <c r="C21" s="6">
        <v>148</v>
      </c>
      <c r="D21" t="s">
        <v>734</v>
      </c>
      <c r="E21" t="s">
        <v>3597</v>
      </c>
      <c r="F21" s="50" t="str">
        <f t="shared" si="0"/>
        <v>20|148|TA|Tachira</v>
      </c>
    </row>
    <row r="22" spans="2:6">
      <c r="B22" s="6">
        <v>21</v>
      </c>
      <c r="C22" s="6">
        <v>148</v>
      </c>
      <c r="D22" t="s">
        <v>1058</v>
      </c>
      <c r="E22" t="s">
        <v>1059</v>
      </c>
      <c r="F22" s="50" t="str">
        <f t="shared" si="0"/>
        <v>21|148|TR|Trujillo</v>
      </c>
    </row>
    <row r="23" spans="2:6">
      <c r="B23" s="6">
        <v>22</v>
      </c>
      <c r="C23" s="6">
        <v>148</v>
      </c>
      <c r="D23" t="s">
        <v>1060</v>
      </c>
      <c r="E23" t="s">
        <v>1061</v>
      </c>
      <c r="F23" s="50" t="str">
        <f t="shared" si="0"/>
        <v>22|148|VA|Vargas</v>
      </c>
    </row>
    <row r="24" spans="2:6">
      <c r="B24" s="6">
        <v>23</v>
      </c>
      <c r="C24" s="6">
        <v>148</v>
      </c>
      <c r="D24" t="s">
        <v>530</v>
      </c>
      <c r="E24" t="s">
        <v>1062</v>
      </c>
      <c r="F24" s="50" t="str">
        <f t="shared" si="0"/>
        <v>23|148|YA|Yaracuy</v>
      </c>
    </row>
    <row r="25" spans="2:6">
      <c r="B25" s="6">
        <v>24</v>
      </c>
      <c r="C25" s="6">
        <v>148</v>
      </c>
      <c r="D25" t="s">
        <v>1063</v>
      </c>
      <c r="E25" t="s">
        <v>1064</v>
      </c>
      <c r="F25" s="50" t="str">
        <f t="shared" si="0"/>
        <v>24|148|ZU|Zulia</v>
      </c>
    </row>
    <row r="27" spans="2:6">
      <c r="F27" s="26" t="s">
        <v>3598</v>
      </c>
    </row>
    <row r="28" spans="2:6">
      <c r="F28" s="26" t="s">
        <v>1036</v>
      </c>
    </row>
  </sheetData>
  <hyperlinks>
    <hyperlink ref="A1" location="'ENUM-LIST'!A1" display="Home" xr:uid="{16C4CF2E-E6D1-4A75-A750-E033FD28DD44}"/>
  </hyperlinks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A3F61-6D96-4B5F-9E29-C0CDEC3516E0}">
  <dimension ref="A1:H8"/>
  <sheetViews>
    <sheetView zoomScale="130" zoomScaleNormal="130"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11.140625" hidden="1" customWidth="1"/>
    <col min="6" max="6" width="41.7109375" bestFit="1" customWidth="1"/>
    <col min="8" max="8" width="53" bestFit="1" customWidth="1"/>
  </cols>
  <sheetData>
    <row r="1" spans="1:8">
      <c r="A1" s="102" t="s">
        <v>3239</v>
      </c>
      <c r="B1" s="55" t="s">
        <v>403</v>
      </c>
      <c r="C1" s="55" t="s">
        <v>413</v>
      </c>
      <c r="D1" s="55" t="s">
        <v>405</v>
      </c>
      <c r="E1" s="55" t="s">
        <v>472</v>
      </c>
      <c r="F1" s="36" t="str">
        <f>B1&amp;"|"&amp;C1&amp;"|"&amp;D1&amp;"|"&amp;E1</f>
        <v>id|dxcc_id|code|subdivision</v>
      </c>
      <c r="H1" s="99" t="s">
        <v>3200</v>
      </c>
    </row>
    <row r="2" spans="1:8">
      <c r="B2" s="6">
        <v>1</v>
      </c>
      <c r="C2" s="6">
        <v>149</v>
      </c>
      <c r="D2" t="s">
        <v>901</v>
      </c>
      <c r="E2" t="s">
        <v>3603</v>
      </c>
      <c r="F2" s="50" t="str">
        <f>B2&amp;"|"&amp;C2&amp;"|"&amp;D2&amp;"|"&amp;E2</f>
        <v>1|149|AC|Acores</v>
      </c>
      <c r="H2" s="99" t="s">
        <v>1229</v>
      </c>
    </row>
    <row r="3" spans="1:8">
      <c r="H3" s="101" t="s">
        <v>1230</v>
      </c>
    </row>
    <row r="4" spans="1:8">
      <c r="F4" s="26" t="s">
        <v>3604</v>
      </c>
      <c r="H4" s="101" t="s">
        <v>1234</v>
      </c>
    </row>
    <row r="5" spans="1:8">
      <c r="F5" s="26" t="s">
        <v>1065</v>
      </c>
      <c r="H5" s="101" t="s">
        <v>3201</v>
      </c>
    </row>
    <row r="6" spans="1:8">
      <c r="H6" s="101" t="s">
        <v>1232</v>
      </c>
    </row>
    <row r="7" spans="1:8">
      <c r="H7" s="101" t="s">
        <v>3202</v>
      </c>
    </row>
    <row r="8" spans="1:8">
      <c r="H8" s="99" t="s">
        <v>1233</v>
      </c>
    </row>
  </sheetData>
  <hyperlinks>
    <hyperlink ref="A1" location="'ENUM-LIST'!A1" display="Home" xr:uid="{64EBD684-4FB1-4884-8386-8AA6CE40A036}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E1505-C995-40A0-AA43-2159905522A5}">
  <dimension ref="A1:H12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25.140625" hidden="1" customWidth="1"/>
    <col min="6" max="6" width="41.7109375" bestFit="1" customWidth="1"/>
    <col min="8" max="8" width="54.85546875" bestFit="1" customWidth="1"/>
  </cols>
  <sheetData>
    <row r="1" spans="1:8">
      <c r="A1" s="102" t="s">
        <v>3239</v>
      </c>
      <c r="B1" s="55" t="s">
        <v>3608</v>
      </c>
      <c r="C1" s="55" t="s">
        <v>3334</v>
      </c>
      <c r="D1" s="55" t="s">
        <v>405</v>
      </c>
      <c r="E1" s="55" t="s">
        <v>472</v>
      </c>
      <c r="F1" s="36" t="str">
        <f>B1&amp;"|"&amp;C1&amp;"|"&amp;D1&amp;"|"&amp;E1</f>
        <v>pas15-_id|dxcc_code|code|subdivision</v>
      </c>
      <c r="H1" s="99" t="s">
        <v>3605</v>
      </c>
    </row>
    <row r="2" spans="1:8">
      <c r="B2" s="6">
        <v>1</v>
      </c>
      <c r="C2" s="6">
        <v>150</v>
      </c>
      <c r="D2" t="s">
        <v>1066</v>
      </c>
      <c r="E2" t="s">
        <v>1067</v>
      </c>
      <c r="F2" s="50" t="str">
        <f>B2&amp;"|"&amp;C2&amp;"|"&amp;D2&amp;"|"&amp;E2</f>
        <v>1|150|ACT|Australian Capital Territory</v>
      </c>
      <c r="H2" s="99" t="s">
        <v>1229</v>
      </c>
    </row>
    <row r="3" spans="1:8">
      <c r="B3" s="6">
        <v>2</v>
      </c>
      <c r="C3" s="6">
        <v>150</v>
      </c>
      <c r="D3" t="s">
        <v>1068</v>
      </c>
      <c r="E3" t="s">
        <v>1069</v>
      </c>
      <c r="F3" s="50" t="str">
        <f t="shared" ref="F3:F9" si="0">B3&amp;"|"&amp;C3&amp;"|"&amp;D3&amp;"|"&amp;E3</f>
        <v>2|150|NSW|New South Wales</v>
      </c>
      <c r="H3" s="101" t="s">
        <v>3606</v>
      </c>
    </row>
    <row r="4" spans="1:8">
      <c r="B4" s="6">
        <v>3</v>
      </c>
      <c r="C4" s="6">
        <v>150</v>
      </c>
      <c r="D4" t="s">
        <v>1070</v>
      </c>
      <c r="E4" t="s">
        <v>1071</v>
      </c>
      <c r="F4" s="50" t="str">
        <f t="shared" si="0"/>
        <v>3|150|VIC|Victoria</v>
      </c>
      <c r="H4" s="101" t="s">
        <v>3336</v>
      </c>
    </row>
    <row r="5" spans="1:8">
      <c r="B5" s="6">
        <v>4</v>
      </c>
      <c r="C5" s="6">
        <v>150</v>
      </c>
      <c r="D5" t="s">
        <v>1072</v>
      </c>
      <c r="E5" t="s">
        <v>1073</v>
      </c>
      <c r="F5" s="50" t="str">
        <f t="shared" si="0"/>
        <v>4|150|QLD|Queensland</v>
      </c>
      <c r="H5" s="101" t="s">
        <v>3203</v>
      </c>
    </row>
    <row r="6" spans="1:8">
      <c r="B6" s="6">
        <v>5</v>
      </c>
      <c r="C6" s="6">
        <v>150</v>
      </c>
      <c r="D6" t="s">
        <v>724</v>
      </c>
      <c r="E6" t="s">
        <v>1074</v>
      </c>
      <c r="F6" s="50" t="str">
        <f t="shared" si="0"/>
        <v>5|150|SA|South Australia</v>
      </c>
      <c r="H6" s="101" t="s">
        <v>3416</v>
      </c>
    </row>
    <row r="7" spans="1:8">
      <c r="B7" s="6">
        <v>6</v>
      </c>
      <c r="C7" s="6">
        <v>150</v>
      </c>
      <c r="D7" t="s">
        <v>1075</v>
      </c>
      <c r="E7" t="s">
        <v>1076</v>
      </c>
      <c r="F7" s="50" t="str">
        <f t="shared" si="0"/>
        <v>6|150|WA|Western Australia</v>
      </c>
      <c r="H7" s="101" t="s">
        <v>3607</v>
      </c>
    </row>
    <row r="8" spans="1:8">
      <c r="B8" s="6">
        <v>7</v>
      </c>
      <c r="C8" s="6">
        <v>150</v>
      </c>
      <c r="D8" t="s">
        <v>1077</v>
      </c>
      <c r="E8" t="s">
        <v>1078</v>
      </c>
      <c r="F8" s="50" t="str">
        <f t="shared" si="0"/>
        <v>7|150|TAS|Tasmania</v>
      </c>
      <c r="H8" s="99" t="s">
        <v>1233</v>
      </c>
    </row>
    <row r="9" spans="1:8">
      <c r="B9" s="6">
        <v>8</v>
      </c>
      <c r="C9" s="6">
        <v>150</v>
      </c>
      <c r="D9" t="s">
        <v>1004</v>
      </c>
      <c r="E9" t="s">
        <v>1079</v>
      </c>
      <c r="F9" s="50" t="str">
        <f t="shared" si="0"/>
        <v>8|150|NT|Northern Territory</v>
      </c>
    </row>
    <row r="11" spans="1:8">
      <c r="F11" s="26" t="s">
        <v>3609</v>
      </c>
    </row>
    <row r="12" spans="1:8">
      <c r="F12" s="26" t="s">
        <v>1080</v>
      </c>
    </row>
  </sheetData>
  <hyperlinks>
    <hyperlink ref="A1" location="'ENUM-LIST'!A1" display="Home" xr:uid="{8539AFB6-BF1A-40AD-8E66-3E99DCAFDB3D}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B70E8-290D-4974-8E98-B7FE1D89148E}">
  <dimension ref="A1:I9"/>
  <sheetViews>
    <sheetView zoomScale="115" zoomScaleNormal="115"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21" hidden="1" customWidth="1"/>
    <col min="6" max="6" width="11.85546875" hidden="1" customWidth="1"/>
    <col min="7" max="7" width="41.7109375" bestFit="1" customWidth="1"/>
    <col min="9" max="9" width="49" bestFit="1" customWidth="1"/>
  </cols>
  <sheetData>
    <row r="1" spans="1:9">
      <c r="A1" s="102" t="s">
        <v>3239</v>
      </c>
      <c r="B1" s="55" t="s">
        <v>3614</v>
      </c>
      <c r="C1" s="55" t="s">
        <v>3334</v>
      </c>
      <c r="D1" s="55" t="s">
        <v>405</v>
      </c>
      <c r="E1" s="55" t="s">
        <v>472</v>
      </c>
      <c r="F1" s="55" t="s">
        <v>770</v>
      </c>
      <c r="G1" s="36" t="str">
        <f>B1&amp;"|"&amp;C1&amp;"|"&amp;D1&amp;"|"&amp;E1&amp;"|"&amp;F1</f>
        <v>pas151_id|dxcc_code|code|subdivision|import_only</v>
      </c>
      <c r="I1" s="99" t="s">
        <v>3611</v>
      </c>
    </row>
    <row r="2" spans="1:9">
      <c r="B2" s="6">
        <v>1</v>
      </c>
      <c r="C2" s="6">
        <v>151</v>
      </c>
      <c r="D2" t="s">
        <v>670</v>
      </c>
      <c r="E2" t="s">
        <v>1082</v>
      </c>
      <c r="F2" s="6">
        <v>0</v>
      </c>
      <c r="G2" s="50" t="str">
        <f t="shared" ref="G2:G3" si="0">B2&amp;"|"&amp;C2&amp;"|"&amp;D2&amp;"|"&amp;E2&amp;"|"&amp;F2</f>
        <v>1|151|LO|Leningradskaya Oblast|0</v>
      </c>
      <c r="I2" s="99" t="s">
        <v>1229</v>
      </c>
    </row>
    <row r="3" spans="1:9">
      <c r="B3" s="6">
        <v>2</v>
      </c>
      <c r="C3" s="6">
        <v>151</v>
      </c>
      <c r="D3" t="s">
        <v>1083</v>
      </c>
      <c r="E3" t="s">
        <v>1081</v>
      </c>
      <c r="F3" s="6">
        <v>1</v>
      </c>
      <c r="G3" s="50" t="str">
        <f t="shared" si="0"/>
        <v>2|151|MV|Malyj Vysotskij|1</v>
      </c>
      <c r="I3" s="101" t="s">
        <v>3612</v>
      </c>
    </row>
    <row r="4" spans="1:9">
      <c r="F4" s="6">
        <v>0</v>
      </c>
      <c r="I4" s="101" t="s">
        <v>3336</v>
      </c>
    </row>
    <row r="5" spans="1:9">
      <c r="G5" s="26" t="s">
        <v>3616</v>
      </c>
      <c r="I5" s="101" t="s">
        <v>3204</v>
      </c>
    </row>
    <row r="6" spans="1:9">
      <c r="G6" s="26" t="s">
        <v>1081</v>
      </c>
      <c r="I6" s="101" t="s">
        <v>3416</v>
      </c>
    </row>
    <row r="7" spans="1:9">
      <c r="I7" s="101" t="s">
        <v>1803</v>
      </c>
    </row>
    <row r="8" spans="1:9">
      <c r="I8" s="99" t="s">
        <v>3613</v>
      </c>
    </row>
    <row r="9" spans="1:9">
      <c r="I9" s="99" t="s">
        <v>1233</v>
      </c>
    </row>
  </sheetData>
  <hyperlinks>
    <hyperlink ref="A1" location="'ENUM-LIST'!A1" display="Home" xr:uid="{DDAE64EF-EE52-4E07-BDE3-04DA1282FD8D}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2C445-C100-470A-9DDB-30CB2061A8CB}">
  <dimension ref="A1:H8"/>
  <sheetViews>
    <sheetView workbookViewId="0"/>
  </sheetViews>
  <sheetFormatPr defaultRowHeight="15"/>
  <cols>
    <col min="1" max="1" width="14.7109375" customWidth="1"/>
    <col min="2" max="2" width="9.7109375" hidden="1" customWidth="1"/>
    <col min="3" max="3" width="10.140625" hidden="1" customWidth="1"/>
    <col min="4" max="4" width="5.28515625" hidden="1" customWidth="1"/>
    <col min="5" max="5" width="12.140625" hidden="1" customWidth="1"/>
    <col min="6" max="6" width="37.140625" bestFit="1" customWidth="1"/>
    <col min="8" max="8" width="53" bestFit="1" customWidth="1"/>
  </cols>
  <sheetData>
    <row r="1" spans="1:8">
      <c r="A1" s="102" t="s">
        <v>3239</v>
      </c>
      <c r="B1" s="55" t="s">
        <v>3621</v>
      </c>
      <c r="C1" s="55" t="s">
        <v>3334</v>
      </c>
      <c r="D1" s="55" t="s">
        <v>405</v>
      </c>
      <c r="E1" s="55" t="s">
        <v>472</v>
      </c>
      <c r="F1" s="36" t="str">
        <f>B1&amp;"|"&amp;C1&amp;"|"&amp;D1&amp;"|"&amp;E1</f>
        <v>pas153_id|dxcc_code|code|subdivision</v>
      </c>
      <c r="H1" s="99" t="s">
        <v>3618</v>
      </c>
    </row>
    <row r="2" spans="1:8">
      <c r="B2" s="6">
        <v>1</v>
      </c>
      <c r="C2" s="6">
        <v>153</v>
      </c>
      <c r="D2" t="s">
        <v>567</v>
      </c>
      <c r="E2" t="s">
        <v>1084</v>
      </c>
      <c r="F2" s="50" t="str">
        <f>B2&amp;"|"&amp;C2&amp;"|"&amp;D2&amp;"|"&amp;E2</f>
        <v>1|153|MA|Macquarie Is</v>
      </c>
      <c r="H2" s="99" t="s">
        <v>1229</v>
      </c>
    </row>
    <row r="3" spans="1:8">
      <c r="H3" s="101" t="s">
        <v>3619</v>
      </c>
    </row>
    <row r="4" spans="1:8">
      <c r="F4" s="26" t="s">
        <v>3622</v>
      </c>
      <c r="H4" s="101" t="s">
        <v>3336</v>
      </c>
    </row>
    <row r="5" spans="1:8">
      <c r="F5" s="26" t="s">
        <v>1084</v>
      </c>
      <c r="H5" s="101" t="s">
        <v>3205</v>
      </c>
    </row>
    <row r="6" spans="1:8">
      <c r="H6" s="101" t="s">
        <v>3416</v>
      </c>
    </row>
    <row r="7" spans="1:8">
      <c r="H7" s="101" t="s">
        <v>3620</v>
      </c>
    </row>
    <row r="8" spans="1:8">
      <c r="H8" s="99" t="s">
        <v>1233</v>
      </c>
    </row>
  </sheetData>
  <hyperlinks>
    <hyperlink ref="A1" location="'ENUM-LIST'!A1" display="Home" xr:uid="{7A4AF274-567B-447D-BF1F-378692B68153}"/>
  </hyperlinks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60F56-1B34-45F3-A64D-306DF9CD6677}">
  <dimension ref="A1:H24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36.42578125" hidden="1" customWidth="1"/>
    <col min="6" max="6" width="47.7109375" bestFit="1" customWidth="1"/>
    <col min="8" max="8" width="56.140625" bestFit="1" customWidth="1"/>
  </cols>
  <sheetData>
    <row r="1" spans="1:8">
      <c r="A1" s="102" t="s">
        <v>3239</v>
      </c>
      <c r="B1" s="55" t="s">
        <v>3628</v>
      </c>
      <c r="C1" s="55" t="s">
        <v>3334</v>
      </c>
      <c r="D1" s="55" t="s">
        <v>405</v>
      </c>
      <c r="E1" s="55" t="s">
        <v>472</v>
      </c>
      <c r="F1" s="36" t="str">
        <f>B1&amp;"|"&amp;C1&amp;"|"&amp;D1&amp;"|"&amp;E1</f>
        <v>pas163_id|dxcc_code|code|subdivision</v>
      </c>
      <c r="H1" s="99" t="s">
        <v>3624</v>
      </c>
    </row>
    <row r="2" spans="1:8">
      <c r="B2" s="6">
        <v>1</v>
      </c>
      <c r="C2" s="6">
        <v>163</v>
      </c>
      <c r="D2" t="s">
        <v>1086</v>
      </c>
      <c r="E2" t="s">
        <v>1087</v>
      </c>
      <c r="F2" s="50" t="str">
        <f>B2&amp;"|"&amp;C2&amp;"|"&amp;D2&amp;"|"&amp;E2</f>
        <v>1|163|NCD|National Capital District (Port Moresby)</v>
      </c>
      <c r="H2" s="99" t="s">
        <v>1229</v>
      </c>
    </row>
    <row r="3" spans="1:8">
      <c r="B3" s="6">
        <v>2</v>
      </c>
      <c r="C3" s="6">
        <v>163</v>
      </c>
      <c r="D3" t="s">
        <v>1088</v>
      </c>
      <c r="E3" t="s">
        <v>978</v>
      </c>
      <c r="F3" s="50" t="str">
        <f t="shared" ref="F3:F21" si="0">B3&amp;"|"&amp;C3&amp;"|"&amp;D3&amp;"|"&amp;E3</f>
        <v>2|163|CPM|Central</v>
      </c>
      <c r="H3" s="101" t="s">
        <v>3625</v>
      </c>
    </row>
    <row r="4" spans="1:8">
      <c r="B4" s="6">
        <v>3</v>
      </c>
      <c r="C4" s="6">
        <v>163</v>
      </c>
      <c r="D4" t="s">
        <v>1089</v>
      </c>
      <c r="E4" t="s">
        <v>1090</v>
      </c>
      <c r="F4" s="50" t="str">
        <f t="shared" si="0"/>
        <v>3|163|CPK|Chimbu</v>
      </c>
      <c r="H4" s="101" t="s">
        <v>3336</v>
      </c>
    </row>
    <row r="5" spans="1:8">
      <c r="B5" s="6">
        <v>4</v>
      </c>
      <c r="C5" s="6">
        <v>163</v>
      </c>
      <c r="D5" t="s">
        <v>1091</v>
      </c>
      <c r="E5" t="s">
        <v>1092</v>
      </c>
      <c r="F5" s="50" t="str">
        <f t="shared" si="0"/>
        <v>4|163|EHG|Eastern Highlands</v>
      </c>
      <c r="H5" s="101" t="s">
        <v>3206</v>
      </c>
    </row>
    <row r="6" spans="1:8">
      <c r="B6" s="6">
        <v>5</v>
      </c>
      <c r="C6" s="6">
        <v>163</v>
      </c>
      <c r="D6" t="s">
        <v>1093</v>
      </c>
      <c r="E6" t="s">
        <v>1094</v>
      </c>
      <c r="F6" s="50" t="str">
        <f t="shared" si="0"/>
        <v>5|163|EBR|East New Britain</v>
      </c>
      <c r="H6" s="101" t="s">
        <v>3416</v>
      </c>
    </row>
    <row r="7" spans="1:8">
      <c r="B7" s="6">
        <v>6</v>
      </c>
      <c r="C7" s="6">
        <v>163</v>
      </c>
      <c r="D7" t="s">
        <v>1095</v>
      </c>
      <c r="E7" t="s">
        <v>1096</v>
      </c>
      <c r="F7" s="50" t="str">
        <f t="shared" si="0"/>
        <v>6|163|ESW|East Sepik</v>
      </c>
      <c r="H7" s="101" t="s">
        <v>3626</v>
      </c>
    </row>
    <row r="8" spans="1:8">
      <c r="B8" s="6">
        <v>7</v>
      </c>
      <c r="C8" s="6">
        <v>163</v>
      </c>
      <c r="D8" t="s">
        <v>1097</v>
      </c>
      <c r="E8" t="s">
        <v>1098</v>
      </c>
      <c r="F8" s="50" t="str">
        <f t="shared" si="0"/>
        <v>7|163|EPW|Enga</v>
      </c>
      <c r="H8" s="99" t="s">
        <v>1233</v>
      </c>
    </row>
    <row r="9" spans="1:8">
      <c r="B9" s="6">
        <v>8</v>
      </c>
      <c r="C9" s="6">
        <v>163</v>
      </c>
      <c r="D9" t="s">
        <v>1099</v>
      </c>
      <c r="E9" t="s">
        <v>1100</v>
      </c>
      <c r="F9" s="50" t="str">
        <f t="shared" si="0"/>
        <v>8|163|GPK|Gulf</v>
      </c>
    </row>
    <row r="10" spans="1:8">
      <c r="B10" s="6">
        <v>9</v>
      </c>
      <c r="C10" s="6">
        <v>163</v>
      </c>
      <c r="D10" t="s">
        <v>1101</v>
      </c>
      <c r="E10" t="s">
        <v>1102</v>
      </c>
      <c r="F10" s="50" t="str">
        <f t="shared" si="0"/>
        <v>9|163|MPM|Madang</v>
      </c>
    </row>
    <row r="11" spans="1:8">
      <c r="B11" s="6">
        <v>10</v>
      </c>
      <c r="C11" s="6">
        <v>163</v>
      </c>
      <c r="D11" t="s">
        <v>1103</v>
      </c>
      <c r="E11" t="s">
        <v>1104</v>
      </c>
      <c r="F11" s="50" t="str">
        <f t="shared" si="0"/>
        <v>10|163|MRL|Manus</v>
      </c>
    </row>
    <row r="12" spans="1:8">
      <c r="B12" s="6">
        <v>11</v>
      </c>
      <c r="C12" s="6">
        <v>163</v>
      </c>
      <c r="D12" t="s">
        <v>1105</v>
      </c>
      <c r="E12" t="s">
        <v>1106</v>
      </c>
      <c r="F12" s="50" t="str">
        <f t="shared" si="0"/>
        <v>11|163|MBA|Milne Bay</v>
      </c>
    </row>
    <row r="13" spans="1:8">
      <c r="B13" s="6">
        <v>12</v>
      </c>
      <c r="C13" s="6">
        <v>163</v>
      </c>
      <c r="D13" t="s">
        <v>1107</v>
      </c>
      <c r="E13" t="s">
        <v>1108</v>
      </c>
      <c r="F13" s="50" t="str">
        <f t="shared" si="0"/>
        <v>12|163|MPL|Morobe</v>
      </c>
    </row>
    <row r="14" spans="1:8">
      <c r="B14" s="6">
        <v>13</v>
      </c>
      <c r="C14" s="6">
        <v>163</v>
      </c>
      <c r="D14" t="s">
        <v>1109</v>
      </c>
      <c r="E14" t="s">
        <v>1110</v>
      </c>
      <c r="F14" s="50" t="str">
        <f t="shared" si="0"/>
        <v>13|163|NIK|New Ireland</v>
      </c>
    </row>
    <row r="15" spans="1:8">
      <c r="B15" s="6">
        <v>14</v>
      </c>
      <c r="C15" s="6">
        <v>163</v>
      </c>
      <c r="D15" t="s">
        <v>1111</v>
      </c>
      <c r="E15" t="s">
        <v>1112</v>
      </c>
      <c r="F15" s="50" t="str">
        <f t="shared" si="0"/>
        <v>14|163|NPP|Northern</v>
      </c>
    </row>
    <row r="16" spans="1:8">
      <c r="B16" s="6">
        <v>15</v>
      </c>
      <c r="C16" s="6">
        <v>163</v>
      </c>
      <c r="D16" t="s">
        <v>1113</v>
      </c>
      <c r="E16" t="s">
        <v>1114</v>
      </c>
      <c r="F16" s="50" t="str">
        <f t="shared" si="0"/>
        <v>15|163|NSA|North Solomons</v>
      </c>
    </row>
    <row r="17" spans="2:6">
      <c r="B17" s="6">
        <v>16</v>
      </c>
      <c r="C17" s="6">
        <v>163</v>
      </c>
      <c r="D17" t="s">
        <v>1115</v>
      </c>
      <c r="E17" t="s">
        <v>1116</v>
      </c>
      <c r="F17" s="50" t="str">
        <f t="shared" si="0"/>
        <v>16|163|SAN|Santaun</v>
      </c>
    </row>
    <row r="18" spans="2:6">
      <c r="B18" s="6">
        <v>17</v>
      </c>
      <c r="C18" s="6">
        <v>163</v>
      </c>
      <c r="D18" t="s">
        <v>1117</v>
      </c>
      <c r="E18" t="s">
        <v>1118</v>
      </c>
      <c r="F18" s="50" t="str">
        <f t="shared" si="0"/>
        <v>17|163|SHM|Southern Highlands</v>
      </c>
    </row>
    <row r="19" spans="2:6">
      <c r="B19" s="6">
        <v>18</v>
      </c>
      <c r="C19" s="6">
        <v>163</v>
      </c>
      <c r="D19" t="s">
        <v>1119</v>
      </c>
      <c r="E19" t="s">
        <v>1120</v>
      </c>
      <c r="F19" s="50" t="str">
        <f t="shared" si="0"/>
        <v>18|163|WPD|Western</v>
      </c>
    </row>
    <row r="20" spans="2:6">
      <c r="B20" s="6">
        <v>19</v>
      </c>
      <c r="C20" s="6">
        <v>163</v>
      </c>
      <c r="D20" t="s">
        <v>1121</v>
      </c>
      <c r="E20" t="s">
        <v>1122</v>
      </c>
      <c r="F20" s="50" t="str">
        <f t="shared" si="0"/>
        <v>19|163|WHM|Western Highlands</v>
      </c>
    </row>
    <row r="21" spans="2:6">
      <c r="B21" s="6">
        <v>20</v>
      </c>
      <c r="C21" s="6">
        <v>163</v>
      </c>
      <c r="D21" t="s">
        <v>1123</v>
      </c>
      <c r="E21" t="s">
        <v>1124</v>
      </c>
      <c r="F21" s="50" t="str">
        <f t="shared" si="0"/>
        <v>20|163|WBR|West New Britain</v>
      </c>
    </row>
    <row r="23" spans="2:6">
      <c r="F23" s="26" t="s">
        <v>3627</v>
      </c>
    </row>
    <row r="24" spans="2:6">
      <c r="F24" s="26" t="s">
        <v>1085</v>
      </c>
    </row>
  </sheetData>
  <hyperlinks>
    <hyperlink ref="A1" location="'ENUM-LIST'!A1" display="Home" xr:uid="{A181A081-8C2B-4E6E-A8C5-AE4184CD028C}"/>
  </hyperlink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6A20C-ABD6-4F1F-B57E-7FA08F83FA7C}">
  <dimension ref="A1:H20"/>
  <sheetViews>
    <sheetView workbookViewId="0"/>
  </sheetViews>
  <sheetFormatPr defaultRowHeight="15"/>
  <cols>
    <col min="2" max="2" width="9.7109375" hidden="1" customWidth="1"/>
    <col min="3" max="3" width="7.5703125" hidden="1" customWidth="1"/>
    <col min="4" max="4" width="5.28515625" hidden="1" customWidth="1"/>
    <col min="5" max="5" width="20.140625" hidden="1" customWidth="1"/>
    <col min="6" max="6" width="47.7109375" bestFit="1" customWidth="1"/>
    <col min="8" max="8" width="55.5703125" bestFit="1" customWidth="1"/>
  </cols>
  <sheetData>
    <row r="1" spans="1:8">
      <c r="A1" s="102" t="s">
        <v>3239</v>
      </c>
      <c r="B1" s="55" t="s">
        <v>3634</v>
      </c>
      <c r="C1" s="55" t="s">
        <v>3334</v>
      </c>
      <c r="D1" s="55" t="s">
        <v>405</v>
      </c>
      <c r="E1" s="55" t="s">
        <v>472</v>
      </c>
      <c r="F1" s="36" t="str">
        <f>B1&amp;"|"&amp;C1&amp;"|"&amp;D1&amp;"|"&amp;E1</f>
        <v>pas170_id|dxcc_code|code|subdivision</v>
      </c>
      <c r="H1" s="99" t="s">
        <v>3631</v>
      </c>
    </row>
    <row r="2" spans="1:8">
      <c r="B2" s="6">
        <v>1</v>
      </c>
      <c r="C2" s="6">
        <v>170</v>
      </c>
      <c r="D2" t="s">
        <v>1126</v>
      </c>
      <c r="E2" t="s">
        <v>1127</v>
      </c>
      <c r="F2" s="50" t="str">
        <f>B2&amp;"|"&amp;C2&amp;"|"&amp;D2&amp;"|"&amp;E2</f>
        <v>1|170|AUK|Auckland</v>
      </c>
      <c r="H2" s="99" t="s">
        <v>1229</v>
      </c>
    </row>
    <row r="3" spans="1:8">
      <c r="B3" s="6">
        <v>2</v>
      </c>
      <c r="C3" s="6">
        <v>170</v>
      </c>
      <c r="D3" t="s">
        <v>1128</v>
      </c>
      <c r="E3" t="s">
        <v>1129</v>
      </c>
      <c r="F3" s="50" t="str">
        <f t="shared" ref="F3:F17" si="0">B3&amp;"|"&amp;C3&amp;"|"&amp;D3&amp;"|"&amp;E3</f>
        <v>2|170|BOP|Bay of Plenty</v>
      </c>
      <c r="H3" s="101" t="s">
        <v>3632</v>
      </c>
    </row>
    <row r="4" spans="1:8">
      <c r="B4" s="6">
        <v>3</v>
      </c>
      <c r="C4" s="6">
        <v>170</v>
      </c>
      <c r="D4" t="s">
        <v>1130</v>
      </c>
      <c r="E4" t="s">
        <v>1131</v>
      </c>
      <c r="F4" s="50" t="str">
        <f t="shared" si="0"/>
        <v>3|170|NTL|Northland</v>
      </c>
      <c r="H4" s="101" t="s">
        <v>3336</v>
      </c>
    </row>
    <row r="5" spans="1:8">
      <c r="B5" s="6">
        <v>4</v>
      </c>
      <c r="C5" s="6">
        <v>170</v>
      </c>
      <c r="D5" t="s">
        <v>1132</v>
      </c>
      <c r="E5" t="s">
        <v>1133</v>
      </c>
      <c r="F5" s="50" t="str">
        <f t="shared" si="0"/>
        <v>4|170|WKO|Waikato</v>
      </c>
      <c r="H5" s="101" t="s">
        <v>3207</v>
      </c>
    </row>
    <row r="6" spans="1:8">
      <c r="B6" s="6">
        <v>5</v>
      </c>
      <c r="C6" s="6">
        <v>170</v>
      </c>
      <c r="D6" t="s">
        <v>1134</v>
      </c>
      <c r="E6" t="s">
        <v>1135</v>
      </c>
      <c r="F6" s="50" t="str">
        <f t="shared" si="0"/>
        <v>5|170|GIS|Gisborne</v>
      </c>
      <c r="H6" s="101" t="s">
        <v>3416</v>
      </c>
    </row>
    <row r="7" spans="1:8">
      <c r="B7" s="6">
        <v>6</v>
      </c>
      <c r="C7" s="6">
        <v>170</v>
      </c>
      <c r="D7" t="s">
        <v>1136</v>
      </c>
      <c r="E7" t="s">
        <v>1137</v>
      </c>
      <c r="F7" s="50" t="str">
        <f t="shared" si="0"/>
        <v>6|170|HKB|Hawkes Bay</v>
      </c>
      <c r="H7" s="101" t="s">
        <v>3633</v>
      </c>
    </row>
    <row r="8" spans="1:8">
      <c r="B8" s="6">
        <v>7</v>
      </c>
      <c r="C8" s="6">
        <v>170</v>
      </c>
      <c r="D8" t="s">
        <v>1138</v>
      </c>
      <c r="E8" t="s">
        <v>1139</v>
      </c>
      <c r="F8" s="50" t="str">
        <f t="shared" si="0"/>
        <v>7|170|MWT|Manawatu-Wanganui</v>
      </c>
      <c r="H8" s="99" t="s">
        <v>1233</v>
      </c>
    </row>
    <row r="9" spans="1:8">
      <c r="B9" s="6">
        <v>8</v>
      </c>
      <c r="C9" s="6">
        <v>170</v>
      </c>
      <c r="D9" t="s">
        <v>1140</v>
      </c>
      <c r="E9" t="s">
        <v>1141</v>
      </c>
      <c r="F9" s="50" t="str">
        <f t="shared" si="0"/>
        <v>8|170|TKI|Taranaki</v>
      </c>
    </row>
    <row r="10" spans="1:8">
      <c r="B10" s="6">
        <v>9</v>
      </c>
      <c r="C10" s="6">
        <v>170</v>
      </c>
      <c r="D10" t="s">
        <v>1142</v>
      </c>
      <c r="E10" t="s">
        <v>1143</v>
      </c>
      <c r="F10" s="50" t="str">
        <f t="shared" si="0"/>
        <v>9|170|WGN|Wellington</v>
      </c>
    </row>
    <row r="11" spans="1:8">
      <c r="B11" s="6">
        <v>10</v>
      </c>
      <c r="C11" s="6">
        <v>170</v>
      </c>
      <c r="D11" t="s">
        <v>1144</v>
      </c>
      <c r="E11" t="s">
        <v>1145</v>
      </c>
      <c r="F11" s="50" t="str">
        <f t="shared" si="0"/>
        <v>10|170|CAN|Canterbury</v>
      </c>
    </row>
    <row r="12" spans="1:8">
      <c r="B12" s="6">
        <v>11</v>
      </c>
      <c r="C12" s="6">
        <v>170</v>
      </c>
      <c r="D12" t="s">
        <v>1146</v>
      </c>
      <c r="E12" t="s">
        <v>1147</v>
      </c>
      <c r="F12" s="50" t="str">
        <f t="shared" si="0"/>
        <v>11|170|MBH|Marlborough</v>
      </c>
    </row>
    <row r="13" spans="1:8">
      <c r="B13" s="6">
        <v>12</v>
      </c>
      <c r="C13" s="6">
        <v>170</v>
      </c>
      <c r="D13" t="s">
        <v>1148</v>
      </c>
      <c r="E13" t="s">
        <v>1149</v>
      </c>
      <c r="F13" s="50" t="str">
        <f t="shared" si="0"/>
        <v>12|170|NSN|Nelson</v>
      </c>
    </row>
    <row r="14" spans="1:8">
      <c r="B14" s="6">
        <v>13</v>
      </c>
      <c r="C14" s="6">
        <v>170</v>
      </c>
      <c r="D14" t="s">
        <v>1077</v>
      </c>
      <c r="E14" t="s">
        <v>1150</v>
      </c>
      <c r="F14" s="50" t="str">
        <f t="shared" si="0"/>
        <v>13|170|TAS|Tasman</v>
      </c>
    </row>
    <row r="15" spans="1:8">
      <c r="B15" s="6">
        <v>14</v>
      </c>
      <c r="C15" s="6">
        <v>170</v>
      </c>
      <c r="D15" t="s">
        <v>1151</v>
      </c>
      <c r="E15" t="s">
        <v>1152</v>
      </c>
      <c r="F15" s="50" t="str">
        <f t="shared" si="0"/>
        <v>14|170|WTC|West Coast</v>
      </c>
    </row>
    <row r="16" spans="1:8">
      <c r="B16" s="6">
        <v>15</v>
      </c>
      <c r="C16" s="6">
        <v>170</v>
      </c>
      <c r="D16" t="s">
        <v>1153</v>
      </c>
      <c r="E16" t="s">
        <v>1154</v>
      </c>
      <c r="F16" s="50" t="str">
        <f t="shared" si="0"/>
        <v>15|170|OTA|Otago</v>
      </c>
    </row>
    <row r="17" spans="2:6">
      <c r="B17" s="6">
        <v>16</v>
      </c>
      <c r="C17" s="6">
        <v>170</v>
      </c>
      <c r="D17" t="s">
        <v>1155</v>
      </c>
      <c r="E17" t="s">
        <v>1156</v>
      </c>
      <c r="F17" s="50" t="str">
        <f t="shared" si="0"/>
        <v>16|170|STL|Southland</v>
      </c>
    </row>
    <row r="19" spans="2:6">
      <c r="F19" s="26" t="s">
        <v>3630</v>
      </c>
    </row>
    <row r="20" spans="2:6">
      <c r="F20" s="26" t="s">
        <v>1125</v>
      </c>
    </row>
  </sheetData>
  <hyperlinks>
    <hyperlink ref="A1" location="'ENUM-LIST'!A1" display="Home" xr:uid="{E53C8B3D-ADF4-468D-AA50-0E18C7075283}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CB56C-8AA3-4B73-A9E6-6116C9FB633E}">
  <dimension ref="A1:H8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20.140625" hidden="1" customWidth="1"/>
    <col min="6" max="6" width="47.7109375" bestFit="1" customWidth="1"/>
    <col min="8" max="8" width="53" bestFit="1" customWidth="1"/>
  </cols>
  <sheetData>
    <row r="1" spans="1:8">
      <c r="A1" s="102" t="s">
        <v>3239</v>
      </c>
      <c r="B1" s="55" t="s">
        <v>3640</v>
      </c>
      <c r="C1" s="55" t="s">
        <v>3334</v>
      </c>
      <c r="D1" s="55" t="s">
        <v>405</v>
      </c>
      <c r="E1" s="55" t="s">
        <v>472</v>
      </c>
      <c r="F1" s="36" t="str">
        <f>B1&amp;"|"&amp;C1&amp;"|"&amp;D1&amp;"|"&amp;E1</f>
        <v>pas177_id|dxcc_code|code|subdivision</v>
      </c>
      <c r="H1" s="99" t="s">
        <v>3636</v>
      </c>
    </row>
    <row r="2" spans="1:8">
      <c r="B2" s="6">
        <v>1</v>
      </c>
      <c r="C2" s="6">
        <v>177</v>
      </c>
      <c r="D2" t="s">
        <v>811</v>
      </c>
      <c r="E2" t="s">
        <v>1157</v>
      </c>
      <c r="F2" s="50" t="str">
        <f>B2&amp;"|"&amp;C2&amp;"|"&amp;D2&amp;"|"&amp;E2</f>
        <v>1|177|MT|Minami Torishima</v>
      </c>
      <c r="H2" s="99" t="s">
        <v>1229</v>
      </c>
    </row>
    <row r="3" spans="1:8">
      <c r="H3" s="101" t="s">
        <v>3637</v>
      </c>
    </row>
    <row r="4" spans="1:8">
      <c r="F4" s="26" t="s">
        <v>3639</v>
      </c>
      <c r="H4" s="101" t="s">
        <v>3336</v>
      </c>
    </row>
    <row r="5" spans="1:8">
      <c r="F5" s="26" t="s">
        <v>1157</v>
      </c>
      <c r="H5" s="101" t="s">
        <v>3208</v>
      </c>
    </row>
    <row r="6" spans="1:8">
      <c r="H6" s="101" t="s">
        <v>3416</v>
      </c>
    </row>
    <row r="7" spans="1:8">
      <c r="H7" s="101" t="s">
        <v>3638</v>
      </c>
    </row>
    <row r="8" spans="1:8">
      <c r="H8" s="99" t="s">
        <v>1233</v>
      </c>
    </row>
  </sheetData>
  <hyperlinks>
    <hyperlink ref="A1" location="'ENUM-LIST'!A1" display="Home" xr:uid="{7DC7DB45-B986-41AB-8F56-328128DCB9D2}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6BE47-FB55-465D-B028-85D76758AC07}">
  <dimension ref="A1:H41"/>
  <sheetViews>
    <sheetView zoomScale="115" zoomScaleNormal="115" workbookViewId="0"/>
  </sheetViews>
  <sheetFormatPr defaultRowHeight="15"/>
  <cols>
    <col min="2" max="2" width="3" hidden="1" customWidth="1"/>
    <col min="3" max="3" width="7.5703125" hidden="1" customWidth="1"/>
    <col min="4" max="4" width="5.28515625" hidden="1" customWidth="1"/>
    <col min="5" max="5" width="12.7109375" hidden="1" customWidth="1"/>
    <col min="6" max="6" width="47.7109375" bestFit="1" customWidth="1"/>
    <col min="8" max="8" width="55.42578125" bestFit="1" customWidth="1"/>
  </cols>
  <sheetData>
    <row r="1" spans="1:8">
      <c r="A1" s="102" t="s">
        <v>3239</v>
      </c>
      <c r="B1" s="55" t="s">
        <v>3646</v>
      </c>
      <c r="C1" s="55" t="s">
        <v>3334</v>
      </c>
      <c r="D1" s="55" t="s">
        <v>405</v>
      </c>
      <c r="E1" s="55" t="s">
        <v>472</v>
      </c>
      <c r="F1" s="36" t="str">
        <f>B1&amp;"|"&amp;C1&amp;"|"&amp;D1&amp;"|"&amp;E1</f>
        <v>pas179_id|dxcc_code|code|subdivision</v>
      </c>
      <c r="H1" s="99" t="s">
        <v>3642</v>
      </c>
    </row>
    <row r="2" spans="1:8">
      <c r="B2" s="6">
        <v>1</v>
      </c>
      <c r="C2" s="6">
        <v>179</v>
      </c>
      <c r="D2" t="s">
        <v>1158</v>
      </c>
      <c r="E2" t="s">
        <v>1159</v>
      </c>
      <c r="F2" s="50" t="str">
        <f>B2&amp;"|"&amp;C2&amp;"|"&amp;D2&amp;"|"&amp;E2</f>
        <v>1|179|ANE|Anenii Noi</v>
      </c>
      <c r="H2" s="99" t="s">
        <v>1229</v>
      </c>
    </row>
    <row r="3" spans="1:8">
      <c r="B3" s="6">
        <v>2</v>
      </c>
      <c r="C3" s="6">
        <v>179</v>
      </c>
      <c r="D3" t="s">
        <v>502</v>
      </c>
      <c r="E3" t="s">
        <v>1160</v>
      </c>
      <c r="F3" s="50" t="str">
        <f t="shared" ref="F3:F38" si="0">B3&amp;"|"&amp;C3&amp;"|"&amp;D3&amp;"|"&amp;E3</f>
        <v>2|179|BA|Balti</v>
      </c>
      <c r="H3" s="101" t="s">
        <v>3643</v>
      </c>
    </row>
    <row r="4" spans="1:8">
      <c r="B4" s="6">
        <v>3</v>
      </c>
      <c r="C4" s="6">
        <v>179</v>
      </c>
      <c r="D4" t="s">
        <v>1161</v>
      </c>
      <c r="E4" t="s">
        <v>1162</v>
      </c>
      <c r="F4" s="50" t="str">
        <f t="shared" si="0"/>
        <v>3|179|BAS|Basarabeasca</v>
      </c>
      <c r="H4" s="101" t="s">
        <v>3336</v>
      </c>
    </row>
    <row r="5" spans="1:8">
      <c r="B5" s="6">
        <v>4</v>
      </c>
      <c r="C5" s="6">
        <v>179</v>
      </c>
      <c r="D5" t="s">
        <v>1163</v>
      </c>
      <c r="E5" t="s">
        <v>1164</v>
      </c>
      <c r="F5" s="50" t="str">
        <f t="shared" si="0"/>
        <v>4|179|BRI|Briceni</v>
      </c>
      <c r="H5" s="101" t="s">
        <v>3209</v>
      </c>
    </row>
    <row r="6" spans="1:8">
      <c r="B6" s="6">
        <v>5</v>
      </c>
      <c r="C6" s="6">
        <v>179</v>
      </c>
      <c r="D6" t="s">
        <v>1165</v>
      </c>
      <c r="E6" t="s">
        <v>1166</v>
      </c>
      <c r="F6" s="50" t="str">
        <f t="shared" si="0"/>
        <v>5|179|CHL|Cahul</v>
      </c>
      <c r="H6" s="101" t="s">
        <v>3416</v>
      </c>
    </row>
    <row r="7" spans="1:8">
      <c r="B7" s="6">
        <v>6</v>
      </c>
      <c r="C7" s="6">
        <v>179</v>
      </c>
      <c r="D7" t="s">
        <v>1167</v>
      </c>
      <c r="E7" t="s">
        <v>1168</v>
      </c>
      <c r="F7" s="50" t="str">
        <f t="shared" si="0"/>
        <v>6|179|CAL|Calarasi</v>
      </c>
      <c r="H7" s="101" t="s">
        <v>3644</v>
      </c>
    </row>
    <row r="8" spans="1:8">
      <c r="B8" s="6">
        <v>7</v>
      </c>
      <c r="C8" s="6">
        <v>179</v>
      </c>
      <c r="D8" t="s">
        <v>1144</v>
      </c>
      <c r="E8" t="s">
        <v>1169</v>
      </c>
      <c r="F8" s="50" t="str">
        <f t="shared" si="0"/>
        <v>7|179|CAN|Cantemir</v>
      </c>
      <c r="H8" s="99" t="s">
        <v>1233</v>
      </c>
    </row>
    <row r="9" spans="1:8">
      <c r="B9" s="6">
        <v>8</v>
      </c>
      <c r="C9" s="6">
        <v>179</v>
      </c>
      <c r="D9" t="s">
        <v>1170</v>
      </c>
      <c r="E9" t="s">
        <v>1171</v>
      </c>
      <c r="F9" s="50" t="str">
        <f t="shared" si="0"/>
        <v>8|179|CAS|Causeni</v>
      </c>
    </row>
    <row r="10" spans="1:8">
      <c r="B10" s="6">
        <v>9</v>
      </c>
      <c r="C10" s="6">
        <v>179</v>
      </c>
      <c r="D10" t="s">
        <v>742</v>
      </c>
      <c r="E10" t="s">
        <v>1172</v>
      </c>
      <c r="F10" s="50" t="str">
        <f t="shared" si="0"/>
        <v>9|179|CU|Chisinau</v>
      </c>
    </row>
    <row r="11" spans="1:8">
      <c r="B11" s="6">
        <v>10</v>
      </c>
      <c r="C11" s="6">
        <v>179</v>
      </c>
      <c r="D11" t="s">
        <v>1173</v>
      </c>
      <c r="E11" t="s">
        <v>1174</v>
      </c>
      <c r="F11" s="50" t="str">
        <f t="shared" si="0"/>
        <v>10|179|CIM|Cimislia</v>
      </c>
    </row>
    <row r="12" spans="1:8">
      <c r="B12" s="6">
        <v>11</v>
      </c>
      <c r="C12" s="6">
        <v>179</v>
      </c>
      <c r="D12" t="s">
        <v>1175</v>
      </c>
      <c r="E12" t="s">
        <v>1176</v>
      </c>
      <c r="F12" s="50" t="str">
        <f t="shared" si="0"/>
        <v>11|179|CRI|Criuleni</v>
      </c>
    </row>
    <row r="13" spans="1:8">
      <c r="B13" s="6">
        <v>12</v>
      </c>
      <c r="C13" s="6">
        <v>179</v>
      </c>
      <c r="D13" t="s">
        <v>1177</v>
      </c>
      <c r="E13" t="s">
        <v>1178</v>
      </c>
      <c r="F13" s="50" t="str">
        <f t="shared" si="0"/>
        <v>12|179|DON|Donduseni</v>
      </c>
    </row>
    <row r="14" spans="1:8">
      <c r="B14" s="6">
        <v>13</v>
      </c>
      <c r="C14" s="6">
        <v>179</v>
      </c>
      <c r="D14" t="s">
        <v>1179</v>
      </c>
      <c r="E14" t="s">
        <v>1180</v>
      </c>
      <c r="F14" s="50" t="str">
        <f t="shared" si="0"/>
        <v>13|179|DRO|Drochia</v>
      </c>
    </row>
    <row r="15" spans="1:8">
      <c r="B15" s="6">
        <v>14</v>
      </c>
      <c r="C15" s="6">
        <v>179</v>
      </c>
      <c r="D15" t="s">
        <v>1181</v>
      </c>
      <c r="E15" t="s">
        <v>1182</v>
      </c>
      <c r="F15" s="50" t="str">
        <f t="shared" si="0"/>
        <v>14|179|DBI|Dubasari</v>
      </c>
    </row>
    <row r="16" spans="1:8">
      <c r="B16" s="6">
        <v>15</v>
      </c>
      <c r="C16" s="6">
        <v>179</v>
      </c>
      <c r="D16" t="s">
        <v>1183</v>
      </c>
      <c r="E16" t="s">
        <v>1184</v>
      </c>
      <c r="F16" s="50" t="str">
        <f t="shared" si="0"/>
        <v>15|179|EDI|Edine</v>
      </c>
    </row>
    <row r="17" spans="2:6">
      <c r="B17" s="6">
        <v>16</v>
      </c>
      <c r="C17" s="6">
        <v>179</v>
      </c>
      <c r="D17" t="s">
        <v>1185</v>
      </c>
      <c r="E17" t="s">
        <v>1186</v>
      </c>
      <c r="F17" s="50" t="str">
        <f t="shared" si="0"/>
        <v>16|179|FAL|Falesti</v>
      </c>
    </row>
    <row r="18" spans="2:6">
      <c r="B18" s="6">
        <v>17</v>
      </c>
      <c r="C18" s="6">
        <v>179</v>
      </c>
      <c r="D18" t="s">
        <v>1187</v>
      </c>
      <c r="E18" t="s">
        <v>1188</v>
      </c>
      <c r="F18" s="50" t="str">
        <f t="shared" si="0"/>
        <v>17|179|FLO|Floresti</v>
      </c>
    </row>
    <row r="19" spans="2:6">
      <c r="B19" s="6">
        <v>18</v>
      </c>
      <c r="C19" s="6">
        <v>179</v>
      </c>
      <c r="D19" t="s">
        <v>508</v>
      </c>
      <c r="E19" t="s">
        <v>1189</v>
      </c>
      <c r="F19" s="50" t="str">
        <f t="shared" si="0"/>
        <v>18|179|GA|Gagauzia</v>
      </c>
    </row>
    <row r="20" spans="2:6">
      <c r="B20" s="6">
        <v>19</v>
      </c>
      <c r="C20" s="6">
        <v>179</v>
      </c>
      <c r="D20" t="s">
        <v>1190</v>
      </c>
      <c r="E20" t="s">
        <v>1191</v>
      </c>
      <c r="F20" s="50" t="str">
        <f t="shared" si="0"/>
        <v>19|179|GLO|Glodeni</v>
      </c>
    </row>
    <row r="21" spans="2:6">
      <c r="B21" s="6">
        <v>20</v>
      </c>
      <c r="C21" s="6">
        <v>179</v>
      </c>
      <c r="D21" t="s">
        <v>1192</v>
      </c>
      <c r="E21" t="s">
        <v>1193</v>
      </c>
      <c r="F21" s="50" t="str">
        <f t="shared" si="0"/>
        <v>20|179|HIN|Hîncesti</v>
      </c>
    </row>
    <row r="22" spans="2:6">
      <c r="B22" s="6">
        <v>21</v>
      </c>
      <c r="C22" s="6">
        <v>179</v>
      </c>
      <c r="D22" t="s">
        <v>1194</v>
      </c>
      <c r="E22" t="s">
        <v>1195</v>
      </c>
      <c r="F22" s="50" t="str">
        <f t="shared" si="0"/>
        <v>21|179|IAL|Ialoveni</v>
      </c>
    </row>
    <row r="23" spans="2:6">
      <c r="B23" s="6">
        <v>22</v>
      </c>
      <c r="C23" s="6">
        <v>179</v>
      </c>
      <c r="D23" t="s">
        <v>1196</v>
      </c>
      <c r="E23" t="s">
        <v>1197</v>
      </c>
      <c r="F23" s="50" t="str">
        <f t="shared" si="0"/>
        <v>22|179|LEO|Leova</v>
      </c>
    </row>
    <row r="24" spans="2:6">
      <c r="B24" s="6">
        <v>23</v>
      </c>
      <c r="C24" s="6">
        <v>179</v>
      </c>
      <c r="D24" t="s">
        <v>1198</v>
      </c>
      <c r="E24" t="s">
        <v>1199</v>
      </c>
      <c r="F24" s="50" t="str">
        <f t="shared" si="0"/>
        <v>23|179|NIS|Nisporeni</v>
      </c>
    </row>
    <row r="25" spans="2:6">
      <c r="B25" s="6">
        <v>24</v>
      </c>
      <c r="C25" s="6">
        <v>179</v>
      </c>
      <c r="D25" t="s">
        <v>1200</v>
      </c>
      <c r="E25" t="s">
        <v>1201</v>
      </c>
      <c r="F25" s="50" t="str">
        <f t="shared" si="0"/>
        <v>24|179|OCN|Ocnita</v>
      </c>
    </row>
    <row r="26" spans="2:6">
      <c r="B26" s="6">
        <v>25</v>
      </c>
      <c r="C26" s="6">
        <v>179</v>
      </c>
      <c r="D26" t="s">
        <v>1202</v>
      </c>
      <c r="E26" t="s">
        <v>1203</v>
      </c>
      <c r="F26" s="50" t="str">
        <f t="shared" si="0"/>
        <v>25|179|OHI|Orhei</v>
      </c>
    </row>
    <row r="27" spans="2:6">
      <c r="B27" s="6">
        <v>26</v>
      </c>
      <c r="C27" s="6">
        <v>179</v>
      </c>
      <c r="D27" t="s">
        <v>1204</v>
      </c>
      <c r="E27" t="s">
        <v>1205</v>
      </c>
      <c r="F27" s="50" t="str">
        <f t="shared" si="0"/>
        <v>26|179|REZ|Rezina</v>
      </c>
    </row>
    <row r="28" spans="2:6">
      <c r="B28" s="6">
        <v>27</v>
      </c>
      <c r="C28" s="6">
        <v>179</v>
      </c>
      <c r="D28" t="s">
        <v>1206</v>
      </c>
      <c r="E28" t="s">
        <v>1207</v>
      </c>
      <c r="F28" s="50" t="str">
        <f t="shared" si="0"/>
        <v>27|179|RIS|Rîscani</v>
      </c>
    </row>
    <row r="29" spans="2:6">
      <c r="B29" s="6">
        <v>28</v>
      </c>
      <c r="C29" s="6">
        <v>179</v>
      </c>
      <c r="D29" t="s">
        <v>635</v>
      </c>
      <c r="E29" t="s">
        <v>1208</v>
      </c>
      <c r="F29" s="50" t="str">
        <f t="shared" si="0"/>
        <v>28|179|SIN|Sîngerei</v>
      </c>
    </row>
    <row r="30" spans="2:6">
      <c r="B30" s="6">
        <v>29</v>
      </c>
      <c r="C30" s="6">
        <v>179</v>
      </c>
      <c r="D30" t="s">
        <v>1209</v>
      </c>
      <c r="E30" t="s">
        <v>1210</v>
      </c>
      <c r="F30" s="50" t="str">
        <f t="shared" si="0"/>
        <v>29|179|SOL|Soldanesti</v>
      </c>
    </row>
    <row r="31" spans="2:6">
      <c r="B31" s="6">
        <v>30</v>
      </c>
      <c r="C31" s="6">
        <v>179</v>
      </c>
      <c r="D31" t="s">
        <v>1211</v>
      </c>
      <c r="E31" t="s">
        <v>1212</v>
      </c>
      <c r="F31" s="50" t="str">
        <f t="shared" si="0"/>
        <v>30|179|SOA|Soroca</v>
      </c>
    </row>
    <row r="32" spans="2:6">
      <c r="B32" s="6">
        <v>31</v>
      </c>
      <c r="C32" s="6">
        <v>179</v>
      </c>
      <c r="D32" t="s">
        <v>1213</v>
      </c>
      <c r="E32" t="s">
        <v>1214</v>
      </c>
      <c r="F32" s="50" t="str">
        <f t="shared" si="0"/>
        <v>31|179|STE|Stefan Voda</v>
      </c>
    </row>
    <row r="33" spans="2:6">
      <c r="B33" s="6">
        <v>32</v>
      </c>
      <c r="C33" s="6">
        <v>179</v>
      </c>
      <c r="D33" t="s">
        <v>1215</v>
      </c>
      <c r="E33" t="s">
        <v>1216</v>
      </c>
      <c r="F33" s="50" t="str">
        <f t="shared" si="0"/>
        <v>32|179|STR|Straseni</v>
      </c>
    </row>
    <row r="34" spans="2:6">
      <c r="B34" s="6">
        <v>33</v>
      </c>
      <c r="C34" s="6">
        <v>179</v>
      </c>
      <c r="D34" t="s">
        <v>1217</v>
      </c>
      <c r="E34" t="s">
        <v>1218</v>
      </c>
      <c r="F34" s="50" t="str">
        <f t="shared" si="0"/>
        <v>33|179|TAR|Taraclia</v>
      </c>
    </row>
    <row r="35" spans="2:6">
      <c r="B35" s="6">
        <v>34</v>
      </c>
      <c r="C35" s="6">
        <v>179</v>
      </c>
      <c r="D35" t="s">
        <v>1219</v>
      </c>
      <c r="E35" t="s">
        <v>1220</v>
      </c>
      <c r="F35" s="50" t="str">
        <f t="shared" si="0"/>
        <v>34|179|TEL|Telenesti</v>
      </c>
    </row>
    <row r="36" spans="2:6">
      <c r="B36" s="6">
        <v>35</v>
      </c>
      <c r="C36" s="6">
        <v>179</v>
      </c>
      <c r="D36" t="s">
        <v>1221</v>
      </c>
      <c r="E36" t="s">
        <v>1222</v>
      </c>
      <c r="F36" s="50" t="str">
        <f t="shared" si="0"/>
        <v>35|179|TI|Tighina</v>
      </c>
    </row>
    <row r="37" spans="2:6">
      <c r="B37" s="6">
        <v>36</v>
      </c>
      <c r="C37" s="6">
        <v>179</v>
      </c>
      <c r="D37" t="s">
        <v>1223</v>
      </c>
      <c r="E37" t="s">
        <v>1224</v>
      </c>
      <c r="F37" s="50" t="str">
        <f t="shared" si="0"/>
        <v>36|179|SN|Transnistria</v>
      </c>
    </row>
    <row r="38" spans="2:6">
      <c r="B38" s="6">
        <v>37</v>
      </c>
      <c r="C38" s="6">
        <v>179</v>
      </c>
      <c r="D38" t="s">
        <v>1225</v>
      </c>
      <c r="E38" t="s">
        <v>1226</v>
      </c>
      <c r="F38" s="50" t="str">
        <f t="shared" si="0"/>
        <v>37|179|UGI|Ungheni</v>
      </c>
    </row>
    <row r="40" spans="2:6">
      <c r="F40" s="26" t="s">
        <v>3645</v>
      </c>
    </row>
    <row r="41" spans="2:6">
      <c r="F41" s="26" t="s">
        <v>1227</v>
      </c>
    </row>
  </sheetData>
  <hyperlinks>
    <hyperlink ref="A1" location="'ENUM-LIST'!A1" display="Home" xr:uid="{798A15F0-DAFB-468E-A8E6-9B5EB284FDBF}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6FCF9E-88D0-4190-A2F7-F0642BE1327B}">
  <dimension ref="A1:R24"/>
  <sheetViews>
    <sheetView workbookViewId="0"/>
  </sheetViews>
  <sheetFormatPr defaultRowHeight="15"/>
  <cols>
    <col min="1" max="1" width="9.140625" customWidth="1"/>
    <col min="2" max="2" width="7.7109375" style="6" hidden="1" customWidth="1"/>
    <col min="3" max="3" width="10.140625" style="6" hidden="1" customWidth="1"/>
    <col min="4" max="4" width="5.28515625" hidden="1" customWidth="1"/>
    <col min="5" max="5" width="27.140625" hidden="1" customWidth="1"/>
    <col min="6" max="6" width="34.140625" bestFit="1" customWidth="1"/>
    <col min="8" max="8" width="14.140625" style="1" hidden="1" customWidth="1"/>
    <col min="9" max="9" width="10.7109375" style="1" hidden="1" customWidth="1"/>
    <col min="10" max="10" width="11" style="1" hidden="1" customWidth="1"/>
    <col min="11" max="11" width="32.42578125" bestFit="1" customWidth="1"/>
    <col min="13" max="13" width="15.5703125" style="1" hidden="1" customWidth="1"/>
    <col min="14" max="14" width="10.7109375" style="1" hidden="1" customWidth="1"/>
    <col min="15" max="15" width="11.42578125" style="1" hidden="1" customWidth="1"/>
    <col min="16" max="16" width="34.42578125" bestFit="1" customWidth="1"/>
    <col min="18" max="18" width="49.85546875" bestFit="1" customWidth="1"/>
  </cols>
  <sheetData>
    <row r="1" spans="1:18">
      <c r="A1" s="102" t="s">
        <v>3239</v>
      </c>
      <c r="B1" s="39" t="s">
        <v>3339</v>
      </c>
      <c r="C1" s="39" t="s">
        <v>3334</v>
      </c>
      <c r="D1" s="55" t="s">
        <v>405</v>
      </c>
      <c r="E1" s="55" t="s">
        <v>472</v>
      </c>
      <c r="F1" s="36" t="str">
        <f>B1&amp;"|"&amp;C1&amp;"|"&amp;D1&amp;"|"&amp;E1</f>
        <v>pas1_id|dxcc_code|code|subdivision</v>
      </c>
      <c r="H1" s="112" t="s">
        <v>3348</v>
      </c>
      <c r="I1" s="112" t="s">
        <v>3339</v>
      </c>
      <c r="J1" s="112" t="s">
        <v>3349</v>
      </c>
      <c r="K1" s="52" t="str">
        <f>H1&amp;"|"&amp;I1&amp;"|"&amp;J1</f>
        <v>pas_cqzone_id|pas1_id|cqzone_id</v>
      </c>
      <c r="M1" s="35" t="s">
        <v>3356</v>
      </c>
      <c r="N1" s="35" t="s">
        <v>3339</v>
      </c>
      <c r="O1" s="35" t="s">
        <v>3357</v>
      </c>
      <c r="P1" s="36" t="str">
        <f>M1&amp;"|"&amp;N1&amp;"|"&amp;O1</f>
        <v>pas1_ituzone_id|pas1_id|ituzone_id</v>
      </c>
      <c r="R1" s="107" t="s">
        <v>3341</v>
      </c>
    </row>
    <row r="2" spans="1:18">
      <c r="B2" s="6">
        <v>1</v>
      </c>
      <c r="C2" s="6">
        <v>1</v>
      </c>
      <c r="D2" t="s">
        <v>494</v>
      </c>
      <c r="E2" t="s">
        <v>449</v>
      </c>
      <c r="F2" s="50" t="str">
        <f t="shared" ref="F2:F14" si="0">B2&amp;"|"&amp;C2&amp;"|"&amp;D2&amp;"|"&amp;E2</f>
        <v xml:space="preserve">1|1|NS|Nova Scotia </v>
      </c>
      <c r="H2" s="45">
        <v>1</v>
      </c>
      <c r="I2" s="45">
        <v>1</v>
      </c>
      <c r="J2" s="45">
        <v>5</v>
      </c>
      <c r="K2" s="51" t="str">
        <f t="shared" ref="K2:K18" si="1">H2&amp;"|"&amp;I2&amp;"|"&amp;J2</f>
        <v>1|1|5</v>
      </c>
      <c r="M2" s="1">
        <v>1</v>
      </c>
      <c r="N2" s="1">
        <v>1</v>
      </c>
      <c r="O2" s="1">
        <v>9</v>
      </c>
      <c r="P2" s="50" t="str">
        <f t="shared" ref="P2:P20" si="2">M2&amp;"|"&amp;N2&amp;"|"&amp;O2</f>
        <v>1|1|9</v>
      </c>
      <c r="R2" s="107" t="s">
        <v>1229</v>
      </c>
    </row>
    <row r="3" spans="1:18">
      <c r="B3" s="6">
        <v>2</v>
      </c>
      <c r="C3" s="6">
        <v>1</v>
      </c>
      <c r="D3" t="s">
        <v>1001</v>
      </c>
      <c r="E3" t="s">
        <v>3332</v>
      </c>
      <c r="F3" s="50" t="str">
        <f t="shared" si="0"/>
        <v>2|1|QC|Quebec</v>
      </c>
      <c r="H3" s="45">
        <v>2</v>
      </c>
      <c r="I3" s="45">
        <v>2</v>
      </c>
      <c r="J3" s="45">
        <v>2</v>
      </c>
      <c r="K3" s="51" t="str">
        <f t="shared" si="1"/>
        <v>2|2|2</v>
      </c>
      <c r="M3" s="1">
        <v>2</v>
      </c>
      <c r="N3" s="1">
        <v>2</v>
      </c>
      <c r="O3" s="1">
        <v>4</v>
      </c>
      <c r="P3" s="50" t="str">
        <f t="shared" si="2"/>
        <v>2|2|4</v>
      </c>
      <c r="R3" s="108" t="s">
        <v>3340</v>
      </c>
    </row>
    <row r="4" spans="1:18">
      <c r="B4" s="6">
        <v>3</v>
      </c>
      <c r="C4" s="6">
        <v>1</v>
      </c>
      <c r="D4" t="s">
        <v>966</v>
      </c>
      <c r="E4" t="s">
        <v>450</v>
      </c>
      <c r="F4" s="50" t="str">
        <f t="shared" si="0"/>
        <v xml:space="preserve">3|1|ON|Ontario </v>
      </c>
      <c r="H4" s="45">
        <v>3</v>
      </c>
      <c r="I4" s="45">
        <v>2</v>
      </c>
      <c r="J4" s="45">
        <v>5</v>
      </c>
      <c r="K4" s="51" t="str">
        <f t="shared" si="1"/>
        <v>3|2|5</v>
      </c>
      <c r="M4" s="1">
        <v>3</v>
      </c>
      <c r="N4" s="1">
        <v>2</v>
      </c>
      <c r="O4" s="1">
        <v>9</v>
      </c>
      <c r="P4" s="50" t="str">
        <f t="shared" si="2"/>
        <v>3|2|9</v>
      </c>
      <c r="R4" s="108" t="s">
        <v>3336</v>
      </c>
    </row>
    <row r="5" spans="1:18">
      <c r="B5" s="6">
        <v>4</v>
      </c>
      <c r="C5" s="6">
        <v>1</v>
      </c>
      <c r="D5" t="s">
        <v>1002</v>
      </c>
      <c r="E5" t="s">
        <v>451</v>
      </c>
      <c r="F5" s="50" t="str">
        <f t="shared" si="0"/>
        <v xml:space="preserve">4|1|MB|Manitoba </v>
      </c>
      <c r="H5" s="45">
        <v>4</v>
      </c>
      <c r="I5" s="45">
        <v>3</v>
      </c>
      <c r="J5" s="45">
        <v>4</v>
      </c>
      <c r="K5" s="51" t="str">
        <f t="shared" si="1"/>
        <v>4|3|4</v>
      </c>
      <c r="M5" s="1">
        <v>4</v>
      </c>
      <c r="N5" s="1">
        <v>3</v>
      </c>
      <c r="O5" s="1">
        <v>3</v>
      </c>
      <c r="P5" s="50" t="str">
        <f t="shared" si="2"/>
        <v>4|3|3</v>
      </c>
      <c r="R5" s="108" t="s">
        <v>3167</v>
      </c>
    </row>
    <row r="6" spans="1:18">
      <c r="B6" s="6">
        <v>5</v>
      </c>
      <c r="C6" s="6">
        <v>1</v>
      </c>
      <c r="D6" t="s">
        <v>1003</v>
      </c>
      <c r="E6" t="s">
        <v>452</v>
      </c>
      <c r="F6" s="50" t="str">
        <f t="shared" si="0"/>
        <v xml:space="preserve">5|1|SK|Saskatchewan </v>
      </c>
      <c r="H6" s="45">
        <v>5</v>
      </c>
      <c r="I6" s="45">
        <v>4</v>
      </c>
      <c r="J6" s="45">
        <v>4</v>
      </c>
      <c r="K6" s="51" t="str">
        <f t="shared" si="1"/>
        <v>5|4|4</v>
      </c>
      <c r="M6" s="1">
        <v>5</v>
      </c>
      <c r="N6" s="1">
        <v>3</v>
      </c>
      <c r="O6" s="1">
        <v>4</v>
      </c>
      <c r="P6" s="50" t="str">
        <f t="shared" si="2"/>
        <v>5|3|4</v>
      </c>
      <c r="R6" s="108" t="s">
        <v>3416</v>
      </c>
    </row>
    <row r="7" spans="1:18">
      <c r="B7" s="6">
        <v>6</v>
      </c>
      <c r="C7" s="6">
        <v>1</v>
      </c>
      <c r="D7" t="s">
        <v>477</v>
      </c>
      <c r="E7" t="s">
        <v>453</v>
      </c>
      <c r="F7" s="50" t="str">
        <f t="shared" si="0"/>
        <v xml:space="preserve">6|1|AB|Alberta </v>
      </c>
      <c r="H7" s="45">
        <v>6</v>
      </c>
      <c r="I7" s="45">
        <v>5</v>
      </c>
      <c r="J7" s="45">
        <v>4</v>
      </c>
      <c r="K7" s="51" t="str">
        <f t="shared" si="1"/>
        <v>6|5|4</v>
      </c>
      <c r="M7" s="1">
        <v>6</v>
      </c>
      <c r="N7" s="1">
        <v>4</v>
      </c>
      <c r="O7" s="1">
        <v>3</v>
      </c>
      <c r="P7" s="50" t="str">
        <f t="shared" si="2"/>
        <v>6|4|3</v>
      </c>
      <c r="R7" s="108" t="s">
        <v>3350</v>
      </c>
    </row>
    <row r="8" spans="1:18">
      <c r="B8" s="6">
        <v>7</v>
      </c>
      <c r="C8" s="6">
        <v>1</v>
      </c>
      <c r="D8" t="s">
        <v>622</v>
      </c>
      <c r="E8" t="s">
        <v>454</v>
      </c>
      <c r="F8" s="50" t="str">
        <f t="shared" si="0"/>
        <v xml:space="preserve">7|1|BC|British Columbia </v>
      </c>
      <c r="H8" s="45">
        <v>7</v>
      </c>
      <c r="I8" s="45">
        <v>6</v>
      </c>
      <c r="J8" s="45">
        <v>4</v>
      </c>
      <c r="K8" s="51" t="str">
        <f t="shared" si="1"/>
        <v>7|6|4</v>
      </c>
      <c r="M8" s="1">
        <v>7</v>
      </c>
      <c r="N8" s="1">
        <v>4</v>
      </c>
      <c r="O8" s="1">
        <v>4</v>
      </c>
      <c r="P8" s="50" t="str">
        <f t="shared" si="2"/>
        <v>7|4|4</v>
      </c>
      <c r="R8" s="107" t="s">
        <v>1233</v>
      </c>
    </row>
    <row r="9" spans="1:18">
      <c r="B9" s="6">
        <v>8</v>
      </c>
      <c r="C9" s="6">
        <v>1</v>
      </c>
      <c r="D9" t="s">
        <v>1004</v>
      </c>
      <c r="E9" t="s">
        <v>455</v>
      </c>
      <c r="F9" s="50" t="str">
        <f t="shared" si="0"/>
        <v xml:space="preserve">8|1|NT|Northwest Territories </v>
      </c>
      <c r="H9" s="45">
        <v>8</v>
      </c>
      <c r="I9" s="45">
        <v>7</v>
      </c>
      <c r="J9" s="45">
        <v>3</v>
      </c>
      <c r="K9" s="51" t="str">
        <f t="shared" si="1"/>
        <v>8|7|3</v>
      </c>
      <c r="M9" s="1">
        <v>8</v>
      </c>
      <c r="N9" s="1">
        <v>5</v>
      </c>
      <c r="O9" s="1">
        <v>3</v>
      </c>
      <c r="P9" s="50" t="str">
        <f t="shared" si="2"/>
        <v>8|5|3</v>
      </c>
      <c r="R9" s="107"/>
    </row>
    <row r="10" spans="1:18">
      <c r="B10" s="6">
        <v>9</v>
      </c>
      <c r="C10" s="6">
        <v>1</v>
      </c>
      <c r="D10" t="s">
        <v>1005</v>
      </c>
      <c r="E10" t="s">
        <v>456</v>
      </c>
      <c r="F10" s="50" t="str">
        <f t="shared" si="0"/>
        <v xml:space="preserve">9|1|NB|New Brunswick </v>
      </c>
      <c r="H10" s="45">
        <v>9</v>
      </c>
      <c r="I10" s="45">
        <v>8</v>
      </c>
      <c r="J10" s="45">
        <v>1</v>
      </c>
      <c r="K10" s="51" t="str">
        <f t="shared" si="1"/>
        <v>9|8|1</v>
      </c>
      <c r="M10" s="1">
        <v>9</v>
      </c>
      <c r="N10" s="1">
        <v>6</v>
      </c>
      <c r="O10" s="1">
        <v>2</v>
      </c>
      <c r="P10" s="50" t="str">
        <f t="shared" si="2"/>
        <v>9|6|2</v>
      </c>
      <c r="R10" s="107" t="s">
        <v>3351</v>
      </c>
    </row>
    <row r="11" spans="1:18">
      <c r="B11" s="6">
        <v>10</v>
      </c>
      <c r="C11" s="6">
        <v>1</v>
      </c>
      <c r="D11" t="s">
        <v>632</v>
      </c>
      <c r="E11" t="s">
        <v>457</v>
      </c>
      <c r="F11" s="50" t="str">
        <f t="shared" si="0"/>
        <v xml:space="preserve">10|1|NL|Newfoundland and Labrador </v>
      </c>
      <c r="H11" s="45">
        <v>10</v>
      </c>
      <c r="I11" s="45">
        <v>8</v>
      </c>
      <c r="J11" s="45">
        <v>2</v>
      </c>
      <c r="K11" s="51" t="str">
        <f t="shared" si="1"/>
        <v>10|8|2</v>
      </c>
      <c r="M11" s="1">
        <v>10</v>
      </c>
      <c r="N11" s="1">
        <v>7</v>
      </c>
      <c r="O11" s="1">
        <v>2</v>
      </c>
      <c r="P11" s="50" t="str">
        <f t="shared" si="2"/>
        <v>10|7|2</v>
      </c>
      <c r="R11" s="107" t="s">
        <v>3342</v>
      </c>
    </row>
    <row r="12" spans="1:18">
      <c r="B12" s="6">
        <v>11</v>
      </c>
      <c r="C12" s="6">
        <v>1</v>
      </c>
      <c r="D12" t="s">
        <v>1006</v>
      </c>
      <c r="E12" t="s">
        <v>458</v>
      </c>
      <c r="F12" s="50" t="str">
        <f t="shared" si="0"/>
        <v xml:space="preserve">11|1|YT|Yukon </v>
      </c>
      <c r="H12" s="45">
        <v>11</v>
      </c>
      <c r="I12" s="45">
        <v>8</v>
      </c>
      <c r="J12" s="45">
        <v>4</v>
      </c>
      <c r="K12" s="51" t="str">
        <f t="shared" si="1"/>
        <v>11|8|4</v>
      </c>
      <c r="M12" s="1">
        <v>11</v>
      </c>
      <c r="N12" s="1">
        <v>8</v>
      </c>
      <c r="O12" s="1">
        <v>3</v>
      </c>
      <c r="P12" s="50" t="str">
        <f t="shared" si="2"/>
        <v>11|8|3</v>
      </c>
      <c r="R12" s="107" t="s">
        <v>1229</v>
      </c>
    </row>
    <row r="13" spans="1:18">
      <c r="B13" s="6">
        <v>12</v>
      </c>
      <c r="C13" s="6">
        <v>1</v>
      </c>
      <c r="D13" t="s">
        <v>726</v>
      </c>
      <c r="E13" t="s">
        <v>459</v>
      </c>
      <c r="F13" s="50" t="str">
        <f t="shared" si="0"/>
        <v xml:space="preserve">12|1|PE|Prince Edward Island </v>
      </c>
      <c r="H13" s="45">
        <v>12</v>
      </c>
      <c r="I13" s="45">
        <v>9</v>
      </c>
      <c r="J13" s="45">
        <v>5</v>
      </c>
      <c r="K13" s="51" t="str">
        <f t="shared" si="1"/>
        <v>12|9|5</v>
      </c>
      <c r="M13" s="1">
        <v>12</v>
      </c>
      <c r="N13" s="1">
        <v>8</v>
      </c>
      <c r="O13" s="1">
        <v>4</v>
      </c>
      <c r="P13" s="50" t="str">
        <f t="shared" si="2"/>
        <v>12|8|4</v>
      </c>
      <c r="R13" s="108" t="s">
        <v>3344</v>
      </c>
    </row>
    <row r="14" spans="1:18">
      <c r="B14" s="6">
        <v>13</v>
      </c>
      <c r="C14" s="6">
        <v>1</v>
      </c>
      <c r="D14" t="s">
        <v>1007</v>
      </c>
      <c r="E14" t="s">
        <v>460</v>
      </c>
      <c r="F14" s="50" t="str">
        <f t="shared" si="0"/>
        <v xml:space="preserve">13|1|NU|Nunavut </v>
      </c>
      <c r="H14" s="45">
        <v>13</v>
      </c>
      <c r="I14" s="45">
        <v>10</v>
      </c>
      <c r="J14" s="45">
        <v>2</v>
      </c>
      <c r="K14" s="51" t="str">
        <f t="shared" si="1"/>
        <v>13|10|2</v>
      </c>
      <c r="M14" s="1">
        <v>13</v>
      </c>
      <c r="N14" s="1">
        <v>8</v>
      </c>
      <c r="O14" s="1">
        <v>75</v>
      </c>
      <c r="P14" s="50" t="str">
        <f t="shared" si="2"/>
        <v>13|8|75</v>
      </c>
      <c r="R14" s="108" t="s">
        <v>3346</v>
      </c>
    </row>
    <row r="15" spans="1:18">
      <c r="H15" s="45">
        <v>14</v>
      </c>
      <c r="I15" s="45">
        <v>10</v>
      </c>
      <c r="J15" s="45">
        <v>5</v>
      </c>
      <c r="K15" s="51" t="str">
        <f t="shared" si="1"/>
        <v>14|10|5</v>
      </c>
      <c r="M15" s="1">
        <v>14</v>
      </c>
      <c r="N15" s="1">
        <v>9</v>
      </c>
      <c r="O15" s="1">
        <v>9</v>
      </c>
      <c r="P15" s="50" t="str">
        <f t="shared" si="2"/>
        <v>14|9|9</v>
      </c>
      <c r="R15" s="108" t="s">
        <v>3352</v>
      </c>
    </row>
    <row r="16" spans="1:18">
      <c r="F16" s="53" t="s">
        <v>581</v>
      </c>
      <c r="H16" s="45">
        <v>15</v>
      </c>
      <c r="I16" s="45">
        <v>11</v>
      </c>
      <c r="J16" s="45">
        <v>1</v>
      </c>
      <c r="K16" s="51" t="str">
        <f t="shared" si="1"/>
        <v>15|11|1</v>
      </c>
      <c r="M16" s="1">
        <v>15</v>
      </c>
      <c r="N16" s="1">
        <v>10</v>
      </c>
      <c r="O16" s="1">
        <v>9</v>
      </c>
      <c r="P16" s="50" t="str">
        <f t="shared" si="2"/>
        <v>15|10|9</v>
      </c>
      <c r="R16" s="107" t="s">
        <v>1233</v>
      </c>
    </row>
    <row r="17" spans="1:18">
      <c r="F17" s="53" t="s">
        <v>578</v>
      </c>
      <c r="H17" s="45">
        <v>16</v>
      </c>
      <c r="I17" s="45">
        <v>12</v>
      </c>
      <c r="J17" s="45">
        <v>5</v>
      </c>
      <c r="K17" s="51" t="str">
        <f t="shared" si="1"/>
        <v>16|12|5</v>
      </c>
      <c r="M17" s="1">
        <v>16</v>
      </c>
      <c r="N17" s="1">
        <v>11</v>
      </c>
      <c r="O17" s="1">
        <v>2</v>
      </c>
      <c r="P17" s="50" t="str">
        <f t="shared" si="2"/>
        <v>16|11|2</v>
      </c>
      <c r="R17" s="107"/>
    </row>
    <row r="18" spans="1:18">
      <c r="H18" s="45">
        <v>17</v>
      </c>
      <c r="I18" s="45">
        <v>13</v>
      </c>
      <c r="J18" s="45">
        <v>2</v>
      </c>
      <c r="K18" s="51" t="str">
        <f t="shared" si="1"/>
        <v>17|13|2</v>
      </c>
      <c r="M18" s="1">
        <v>17</v>
      </c>
      <c r="N18" s="1">
        <v>12</v>
      </c>
      <c r="O18" s="1">
        <v>9</v>
      </c>
      <c r="P18" s="50" t="str">
        <f t="shared" si="2"/>
        <v>17|12|9</v>
      </c>
      <c r="R18" s="107" t="s">
        <v>3353</v>
      </c>
    </row>
    <row r="19" spans="1:18">
      <c r="M19" s="1">
        <v>18</v>
      </c>
      <c r="N19" s="1">
        <v>13</v>
      </c>
      <c r="O19" s="1">
        <v>4</v>
      </c>
      <c r="P19" s="50" t="str">
        <f t="shared" si="2"/>
        <v>18|13|4</v>
      </c>
      <c r="R19" s="107" t="s">
        <v>3343</v>
      </c>
    </row>
    <row r="20" spans="1:18">
      <c r="K20" s="53" t="s">
        <v>3347</v>
      </c>
      <c r="M20" s="1">
        <v>19</v>
      </c>
      <c r="N20" s="1">
        <v>13</v>
      </c>
      <c r="O20" s="1">
        <v>9</v>
      </c>
      <c r="P20" s="50" t="str">
        <f t="shared" si="2"/>
        <v>19|13|9</v>
      </c>
      <c r="R20" s="107" t="s">
        <v>1229</v>
      </c>
    </row>
    <row r="21" spans="1:18">
      <c r="F21" s="46"/>
      <c r="G21" s="46"/>
      <c r="H21" s="45"/>
      <c r="I21" s="45"/>
      <c r="J21" s="45"/>
      <c r="K21" s="46"/>
      <c r="L21" s="46"/>
      <c r="M21" s="45"/>
      <c r="N21" s="45"/>
      <c r="O21" s="45"/>
      <c r="P21" s="46"/>
      <c r="R21" s="108" t="s">
        <v>3345</v>
      </c>
    </row>
    <row r="22" spans="1:18">
      <c r="A22" s="59"/>
      <c r="D22" s="59"/>
      <c r="G22" s="26"/>
      <c r="H22" s="53"/>
      <c r="I22" s="53"/>
      <c r="J22" s="53"/>
      <c r="L22" s="26"/>
      <c r="M22" s="53"/>
      <c r="N22" s="53"/>
      <c r="O22" s="53"/>
      <c r="P22" s="27" t="s">
        <v>3355</v>
      </c>
      <c r="R22" s="108" t="s">
        <v>3346</v>
      </c>
    </row>
    <row r="23" spans="1:18">
      <c r="R23" s="108" t="s">
        <v>3354</v>
      </c>
    </row>
    <row r="24" spans="1:18">
      <c r="R24" s="107" t="s">
        <v>1233</v>
      </c>
    </row>
  </sheetData>
  <hyperlinks>
    <hyperlink ref="A1" location="'ENUM-LIST'!A1" display="Home" xr:uid="{55CF3931-8CC4-4464-B161-B2C444F8601E}"/>
  </hyperlinks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FF7CB-4338-42D3-BFDF-479DF64A6505}">
  <dimension ref="A1:H8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20.140625" hidden="1" customWidth="1"/>
    <col min="6" max="6" width="47.7109375" bestFit="1" customWidth="1"/>
    <col min="8" max="8" width="53" bestFit="1" customWidth="1"/>
  </cols>
  <sheetData>
    <row r="1" spans="1:8">
      <c r="A1" s="102" t="s">
        <v>3239</v>
      </c>
      <c r="B1" s="55" t="s">
        <v>3653</v>
      </c>
      <c r="C1" s="55" t="s">
        <v>3334</v>
      </c>
      <c r="D1" s="55" t="s">
        <v>405</v>
      </c>
      <c r="E1" s="55" t="s">
        <v>472</v>
      </c>
      <c r="F1" s="36" t="str">
        <f>B1&amp;"|"&amp;C1&amp;"|"&amp;D1&amp;"|"&amp;E1</f>
        <v>pas192_id|dxcc_code|code|subdivision</v>
      </c>
      <c r="H1" s="99" t="s">
        <v>3648</v>
      </c>
    </row>
    <row r="2" spans="1:8">
      <c r="B2" s="6">
        <v>1</v>
      </c>
      <c r="C2" s="6">
        <v>192</v>
      </c>
      <c r="D2" t="s">
        <v>878</v>
      </c>
      <c r="E2" t="s">
        <v>1228</v>
      </c>
      <c r="F2" s="50" t="str">
        <f>B2&amp;"|"&amp;C2&amp;"|"&amp;D2&amp;"|"&amp;E2</f>
        <v>1|192|O|Ogasawara</v>
      </c>
      <c r="H2" s="99" t="s">
        <v>1229</v>
      </c>
    </row>
    <row r="3" spans="1:8">
      <c r="H3" s="101" t="s">
        <v>3649</v>
      </c>
    </row>
    <row r="4" spans="1:8">
      <c r="F4" s="26" t="s">
        <v>3652</v>
      </c>
      <c r="H4" s="101" t="s">
        <v>3650</v>
      </c>
    </row>
    <row r="5" spans="1:8">
      <c r="F5" s="26" t="s">
        <v>1228</v>
      </c>
      <c r="H5" s="101" t="s">
        <v>3210</v>
      </c>
    </row>
    <row r="6" spans="1:8">
      <c r="H6" s="101" t="s">
        <v>3416</v>
      </c>
    </row>
    <row r="7" spans="1:8">
      <c r="H7" s="101" t="s">
        <v>3651</v>
      </c>
    </row>
    <row r="8" spans="1:8">
      <c r="H8" s="99" t="s">
        <v>1233</v>
      </c>
    </row>
  </sheetData>
  <hyperlinks>
    <hyperlink ref="A1" location="'ENUM-LIST'!A1" display="Home" xr:uid="{AF576DC5-4BC6-483E-B577-228AD2677A75}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42EE8-FDBC-44E3-9B21-CB8CBC324855}">
  <dimension ref="A1:N128"/>
  <sheetViews>
    <sheetView zoomScale="115" zoomScaleNormal="115" workbookViewId="0">
      <selection activeCell="N6" sqref="N6"/>
    </sheetView>
  </sheetViews>
  <sheetFormatPr defaultRowHeight="15"/>
  <cols>
    <col min="2" max="2" width="16.5703125" style="1" hidden="1" customWidth="1"/>
    <col min="3" max="3" width="10.140625" style="1" hidden="1" customWidth="1"/>
    <col min="4" max="4" width="30.85546875" style="1" hidden="1" customWidth="1"/>
    <col min="5" max="5" width="37" bestFit="1" customWidth="1"/>
    <col min="6" max="6" width="8" customWidth="1"/>
    <col min="7" max="7" width="20.28515625" style="1" hidden="1" customWidth="1"/>
    <col min="8" max="8" width="17.7109375" style="1" hidden="1" customWidth="1"/>
    <col min="9" max="9" width="5.28515625" style="1" hidden="1" customWidth="1"/>
    <col min="10" max="10" width="20.7109375" style="1" hidden="1" customWidth="1"/>
    <col min="11" max="11" width="12" style="121" hidden="1" customWidth="1"/>
    <col min="12" max="12" width="67.7109375" bestFit="1" customWidth="1"/>
    <col min="14" max="14" width="63.28515625" bestFit="1" customWidth="1"/>
    <col min="18" max="18" width="63" bestFit="1" customWidth="1"/>
  </cols>
  <sheetData>
    <row r="1" spans="1:14">
      <c r="A1" s="102" t="s">
        <v>3239</v>
      </c>
      <c r="B1" s="95" t="s">
        <v>3656</v>
      </c>
      <c r="C1" s="95" t="s">
        <v>3334</v>
      </c>
      <c r="D1" s="95" t="s">
        <v>1236</v>
      </c>
      <c r="E1" s="36" t="str">
        <f>B1&amp;"|"&amp;C1&amp;"|"&amp;D1</f>
        <v>pas206_region_id|dxcc_code|region</v>
      </c>
      <c r="G1" s="119" t="s">
        <v>3661</v>
      </c>
      <c r="H1" s="119" t="s">
        <v>3656</v>
      </c>
      <c r="I1" s="119" t="s">
        <v>405</v>
      </c>
      <c r="J1" s="119" t="s">
        <v>472</v>
      </c>
      <c r="K1" s="120" t="s">
        <v>543</v>
      </c>
      <c r="L1" s="36" t="str">
        <f>G1&amp;"|"&amp;H1&amp;"|"&amp;I1&amp;"|"&amp;J1&amp;"|"&amp;K1</f>
        <v>pas206_subdivision_id|pas206_region_id|code|subdivision|before_date</v>
      </c>
      <c r="N1" s="63" t="s">
        <v>3654</v>
      </c>
    </row>
    <row r="2" spans="1:14">
      <c r="B2" s="1">
        <v>1</v>
      </c>
      <c r="C2" s="1">
        <v>206</v>
      </c>
      <c r="D2" s="1" t="s">
        <v>1238</v>
      </c>
      <c r="E2" s="50" t="str">
        <f t="shared" ref="E2:E10" si="0">B2&amp;"|"&amp;C2&amp;"|"&amp;D2</f>
        <v>1|206|Vienna (Wien)</v>
      </c>
      <c r="G2" s="1">
        <v>1</v>
      </c>
      <c r="H2" s="1">
        <v>1</v>
      </c>
      <c r="I2" s="1" t="s">
        <v>1239</v>
      </c>
      <c r="J2" s="1" t="s">
        <v>1240</v>
      </c>
      <c r="L2" s="50" t="str">
        <f>G2&amp;"|"&amp;H2&amp;"|"&amp;I2&amp;"|"&amp;J2&amp;"|"&amp;IF(K2 &lt;&gt; "",TEXT(K2,"yyyy-mm-dd"),"")</f>
        <v>1|1|WC|Wien|</v>
      </c>
      <c r="N2" s="63" t="s">
        <v>1229</v>
      </c>
    </row>
    <row r="3" spans="1:14">
      <c r="B3" s="1">
        <v>2</v>
      </c>
      <c r="C3" s="1">
        <v>206</v>
      </c>
      <c r="D3" s="1" t="s">
        <v>1241</v>
      </c>
      <c r="E3" s="50" t="str">
        <f t="shared" si="0"/>
        <v>2|206|Salzburg</v>
      </c>
      <c r="G3" s="1">
        <v>2</v>
      </c>
      <c r="H3" s="1">
        <v>2</v>
      </c>
      <c r="I3" s="1" t="s">
        <v>535</v>
      </c>
      <c r="J3" s="1" t="s">
        <v>1242</v>
      </c>
      <c r="L3" s="50" t="str">
        <f t="shared" ref="L3:L66" si="1">G3&amp;"|"&amp;H3&amp;"|"&amp;I3&amp;"|"&amp;J3&amp;"|"&amp;IF(K3 &lt;&gt; "",TEXT(K3,"yyyy-mm-dd"),"")</f>
        <v>2|2|HA|Hallein|</v>
      </c>
      <c r="N3" s="64" t="s">
        <v>3678</v>
      </c>
    </row>
    <row r="4" spans="1:14">
      <c r="B4" s="1">
        <v>3</v>
      </c>
      <c r="C4" s="1">
        <v>206</v>
      </c>
      <c r="D4" s="1" t="s">
        <v>3657</v>
      </c>
      <c r="E4" s="50" t="str">
        <f t="shared" si="0"/>
        <v>3|206|Lower Austria (Niederosterreich)</v>
      </c>
      <c r="G4" s="1">
        <v>3</v>
      </c>
      <c r="H4" s="1">
        <v>2</v>
      </c>
      <c r="I4" s="1" t="s">
        <v>1243</v>
      </c>
      <c r="J4" s="1" t="s">
        <v>1244</v>
      </c>
      <c r="L4" s="50" t="str">
        <f t="shared" si="1"/>
        <v>3|2|JO|St. Johann|</v>
      </c>
      <c r="N4" s="64" t="s">
        <v>3336</v>
      </c>
    </row>
    <row r="5" spans="1:14">
      <c r="B5" s="1">
        <v>4</v>
      </c>
      <c r="C5" s="1">
        <v>206</v>
      </c>
      <c r="D5" s="1" t="s">
        <v>1287</v>
      </c>
      <c r="E5" s="50" t="str">
        <f t="shared" si="0"/>
        <v>4|206|Burgenland</v>
      </c>
      <c r="G5" s="1">
        <v>4</v>
      </c>
      <c r="H5" s="1">
        <v>2</v>
      </c>
      <c r="I5" s="1" t="s">
        <v>886</v>
      </c>
      <c r="J5" s="1" t="s">
        <v>1241</v>
      </c>
      <c r="L5" s="50" t="str">
        <f t="shared" si="1"/>
        <v>4|2|SC|Salzburg|</v>
      </c>
      <c r="N5" s="64" t="s">
        <v>3696</v>
      </c>
    </row>
    <row r="6" spans="1:14">
      <c r="B6" s="1">
        <v>5</v>
      </c>
      <c r="C6" s="1">
        <v>206</v>
      </c>
      <c r="D6" s="1" t="s">
        <v>3658</v>
      </c>
      <c r="E6" s="50" t="str">
        <f t="shared" si="0"/>
        <v>5|206|Upper Austria (Oberosterreich)</v>
      </c>
      <c r="G6" s="1">
        <v>5</v>
      </c>
      <c r="H6" s="1">
        <v>2</v>
      </c>
      <c r="I6" s="1" t="s">
        <v>517</v>
      </c>
      <c r="J6" s="1" t="s">
        <v>1245</v>
      </c>
      <c r="L6" s="50" t="str">
        <f t="shared" si="1"/>
        <v>5|2|SL|Salzburg-Land|</v>
      </c>
      <c r="N6" s="64" t="s">
        <v>3655</v>
      </c>
    </row>
    <row r="7" spans="1:14">
      <c r="B7" s="1">
        <v>6</v>
      </c>
      <c r="C7" s="1">
        <v>206</v>
      </c>
      <c r="D7" s="1" t="s">
        <v>1328</v>
      </c>
      <c r="E7" s="50" t="str">
        <f t="shared" si="0"/>
        <v>6|206|Styria (Steiermark)</v>
      </c>
      <c r="G7" s="1">
        <v>6</v>
      </c>
      <c r="H7" s="1">
        <v>2</v>
      </c>
      <c r="I7" s="1" t="s">
        <v>734</v>
      </c>
      <c r="J7" s="1" t="s">
        <v>1246</v>
      </c>
      <c r="L7" s="50" t="str">
        <f t="shared" si="1"/>
        <v>6|2|TA|Tamsweg|</v>
      </c>
      <c r="N7" s="63" t="s">
        <v>1233</v>
      </c>
    </row>
    <row r="8" spans="1:14">
      <c r="B8" s="1">
        <v>7</v>
      </c>
      <c r="C8" s="1">
        <v>206</v>
      </c>
      <c r="D8" s="1" t="s">
        <v>1352</v>
      </c>
      <c r="E8" s="50" t="str">
        <f t="shared" si="0"/>
        <v>7|206|Tyrol (Tirol)</v>
      </c>
      <c r="G8" s="1">
        <v>7</v>
      </c>
      <c r="H8" s="1">
        <v>2</v>
      </c>
      <c r="I8" s="1" t="s">
        <v>1247</v>
      </c>
      <c r="J8" s="1" t="s">
        <v>1248</v>
      </c>
      <c r="L8" s="50" t="str">
        <f t="shared" si="1"/>
        <v>7|2|ZE|Zell Am See|</v>
      </c>
    </row>
    <row r="9" spans="1:14">
      <c r="B9" s="1">
        <v>8</v>
      </c>
      <c r="C9" s="1">
        <v>206</v>
      </c>
      <c r="D9" s="1" t="s">
        <v>3659</v>
      </c>
      <c r="E9" s="50" t="str">
        <f t="shared" si="0"/>
        <v>8|206|Carinthia (Karnten)</v>
      </c>
      <c r="G9" s="1">
        <v>8</v>
      </c>
      <c r="H9" s="1">
        <v>3</v>
      </c>
      <c r="I9" s="1" t="s">
        <v>522</v>
      </c>
      <c r="J9" s="1" t="s">
        <v>1249</v>
      </c>
      <c r="L9" s="50" t="str">
        <f t="shared" si="1"/>
        <v>8|3|AM|Amstetten|</v>
      </c>
      <c r="N9" s="63" t="s">
        <v>3679</v>
      </c>
    </row>
    <row r="10" spans="1:14">
      <c r="B10" s="1">
        <v>9</v>
      </c>
      <c r="C10" s="1">
        <v>206</v>
      </c>
      <c r="D10" s="1" t="s">
        <v>1380</v>
      </c>
      <c r="E10" s="50" t="str">
        <f t="shared" si="0"/>
        <v>9|206|Vorarlberg</v>
      </c>
      <c r="G10" s="1">
        <v>9</v>
      </c>
      <c r="H10" s="1">
        <v>3</v>
      </c>
      <c r="I10" s="1" t="s">
        <v>1250</v>
      </c>
      <c r="J10" s="1" t="s">
        <v>1251</v>
      </c>
      <c r="L10" s="50" t="str">
        <f t="shared" si="1"/>
        <v>9|3|BL|Bruck/Leitha|</v>
      </c>
      <c r="N10" s="63" t="s">
        <v>1229</v>
      </c>
    </row>
    <row r="11" spans="1:14">
      <c r="G11" s="1">
        <v>10</v>
      </c>
      <c r="H11" s="1">
        <v>3</v>
      </c>
      <c r="I11" s="1" t="s">
        <v>1252</v>
      </c>
      <c r="J11" s="1" t="s">
        <v>1253</v>
      </c>
      <c r="L11" s="50" t="str">
        <f t="shared" si="1"/>
        <v>10|3|BN|Baden|</v>
      </c>
      <c r="N11" s="64" t="s">
        <v>3680</v>
      </c>
    </row>
    <row r="12" spans="1:14">
      <c r="E12" s="26" t="s">
        <v>3660</v>
      </c>
      <c r="G12" s="1">
        <v>11</v>
      </c>
      <c r="H12" s="1">
        <v>3</v>
      </c>
      <c r="I12" s="1" t="s">
        <v>1254</v>
      </c>
      <c r="J12" s="1" t="s">
        <v>3662</v>
      </c>
      <c r="L12" s="50" t="str">
        <f t="shared" si="1"/>
        <v>11|3|GD|Gmund|</v>
      </c>
      <c r="N12" s="64" t="s">
        <v>3681</v>
      </c>
    </row>
    <row r="13" spans="1:14">
      <c r="E13" s="26" t="s">
        <v>1237</v>
      </c>
      <c r="G13" s="1">
        <v>12</v>
      </c>
      <c r="H13" s="1">
        <v>3</v>
      </c>
      <c r="I13" s="1" t="s">
        <v>1255</v>
      </c>
      <c r="J13" s="1" t="s">
        <v>3663</v>
      </c>
      <c r="L13" s="50" t="str">
        <f t="shared" si="1"/>
        <v>12|3|GF|Ganserndorf|</v>
      </c>
      <c r="N13" s="64" t="s">
        <v>1231</v>
      </c>
    </row>
    <row r="14" spans="1:14">
      <c r="G14" s="1">
        <v>13</v>
      </c>
      <c r="H14" s="1">
        <v>3</v>
      </c>
      <c r="I14" s="1" t="s">
        <v>1256</v>
      </c>
      <c r="J14" s="1" t="s">
        <v>1257</v>
      </c>
      <c r="L14" s="50" t="str">
        <f t="shared" si="1"/>
        <v>13|3|HL|Hollabrunn|</v>
      </c>
      <c r="N14" s="64" t="s">
        <v>3416</v>
      </c>
    </row>
    <row r="15" spans="1:14">
      <c r="G15" s="1">
        <v>14</v>
      </c>
      <c r="H15" s="1">
        <v>3</v>
      </c>
      <c r="I15" s="1" t="s">
        <v>569</v>
      </c>
      <c r="J15" s="1" t="s">
        <v>1258</v>
      </c>
      <c r="L15" s="50" t="str">
        <f t="shared" si="1"/>
        <v>14|3|HO|Horn|</v>
      </c>
      <c r="N15" s="64" t="s">
        <v>1397</v>
      </c>
    </row>
    <row r="16" spans="1:14">
      <c r="G16" s="1">
        <v>15</v>
      </c>
      <c r="H16" s="1">
        <v>3</v>
      </c>
      <c r="I16" s="1" t="s">
        <v>504</v>
      </c>
      <c r="J16" s="1" t="s">
        <v>1259</v>
      </c>
      <c r="L16" s="50" t="str">
        <f t="shared" si="1"/>
        <v>15|3|KO|Korneuburg|</v>
      </c>
      <c r="N16" s="64" t="s">
        <v>3682</v>
      </c>
    </row>
    <row r="17" spans="5:14">
      <c r="G17" s="1">
        <v>16</v>
      </c>
      <c r="H17" s="1">
        <v>3</v>
      </c>
      <c r="I17" s="1" t="s">
        <v>744</v>
      </c>
      <c r="J17" s="1" t="s">
        <v>1260</v>
      </c>
      <c r="L17" s="50" t="str">
        <f t="shared" si="1"/>
        <v>16|3|KR|Krems-Region|</v>
      </c>
      <c r="N17" s="63" t="s">
        <v>1233</v>
      </c>
    </row>
    <row r="18" spans="5:14">
      <c r="E18" s="66"/>
      <c r="G18" s="1">
        <v>17</v>
      </c>
      <c r="H18" s="1">
        <v>3</v>
      </c>
      <c r="I18" s="1" t="s">
        <v>699</v>
      </c>
      <c r="J18" s="1" t="s">
        <v>1261</v>
      </c>
      <c r="L18" s="50" t="str">
        <f t="shared" si="1"/>
        <v>17|3|KS|Krems|</v>
      </c>
    </row>
    <row r="19" spans="5:14">
      <c r="G19" s="1">
        <v>18</v>
      </c>
      <c r="H19" s="1">
        <v>3</v>
      </c>
      <c r="I19" s="1" t="s">
        <v>1262</v>
      </c>
      <c r="J19" s="1" t="s">
        <v>1263</v>
      </c>
      <c r="L19" s="50" t="str">
        <f t="shared" si="1"/>
        <v>18|3|LF|Lilienfeld|</v>
      </c>
    </row>
    <row r="20" spans="5:14">
      <c r="E20" s="66"/>
      <c r="G20" s="1">
        <v>19</v>
      </c>
      <c r="H20" s="1">
        <v>3</v>
      </c>
      <c r="I20" s="1" t="s">
        <v>738</v>
      </c>
      <c r="J20" s="1" t="s">
        <v>3664</v>
      </c>
      <c r="L20" s="50" t="str">
        <f t="shared" si="1"/>
        <v>19|3|MD|Modling|</v>
      </c>
    </row>
    <row r="21" spans="5:14">
      <c r="G21" s="1">
        <v>20</v>
      </c>
      <c r="H21" s="1">
        <v>3</v>
      </c>
      <c r="I21" s="1" t="s">
        <v>1049</v>
      </c>
      <c r="J21" s="1" t="s">
        <v>1264</v>
      </c>
      <c r="L21" s="50" t="str">
        <f t="shared" si="1"/>
        <v>20|3|ME|Melk|</v>
      </c>
    </row>
    <row r="22" spans="5:14">
      <c r="G22" s="1">
        <v>21</v>
      </c>
      <c r="H22" s="1">
        <v>3</v>
      </c>
      <c r="I22" s="1" t="s">
        <v>559</v>
      </c>
      <c r="J22" s="1" t="s">
        <v>1265</v>
      </c>
      <c r="L22" s="50" t="str">
        <f t="shared" si="1"/>
        <v>21|3|MI|Mistelbach|</v>
      </c>
    </row>
    <row r="23" spans="5:14">
      <c r="G23" s="1">
        <v>22</v>
      </c>
      <c r="H23" s="1">
        <v>3</v>
      </c>
      <c r="I23" s="1" t="s">
        <v>1266</v>
      </c>
      <c r="J23" s="1" t="s">
        <v>1267</v>
      </c>
      <c r="L23" s="50" t="str">
        <f t="shared" si="1"/>
        <v>22|3|NK|Neunkirchen|</v>
      </c>
    </row>
    <row r="24" spans="5:14">
      <c r="G24" s="1">
        <v>23</v>
      </c>
      <c r="H24" s="1">
        <v>3</v>
      </c>
      <c r="I24" s="1" t="s">
        <v>1268</v>
      </c>
      <c r="J24" s="1" t="s">
        <v>3665</v>
      </c>
      <c r="L24" s="50" t="str">
        <f t="shared" si="1"/>
        <v>23|3|PC|St. Polten|</v>
      </c>
    </row>
    <row r="25" spans="5:14">
      <c r="G25" s="1">
        <v>24</v>
      </c>
      <c r="H25" s="1">
        <v>3</v>
      </c>
      <c r="I25" s="1" t="s">
        <v>1269</v>
      </c>
      <c r="J25" s="1" t="s">
        <v>3666</v>
      </c>
      <c r="L25" s="50" t="str">
        <f t="shared" si="1"/>
        <v>24|3|PL|St. Polten-Land|</v>
      </c>
    </row>
    <row r="26" spans="5:14">
      <c r="G26" s="1">
        <v>25</v>
      </c>
      <c r="H26" s="1">
        <v>3</v>
      </c>
      <c r="I26" s="1" t="s">
        <v>1270</v>
      </c>
      <c r="J26" s="1" t="s">
        <v>1271</v>
      </c>
      <c r="L26" s="50" t="str">
        <f t="shared" si="1"/>
        <v>25|3|SB|Scheibbs|</v>
      </c>
    </row>
    <row r="27" spans="5:14">
      <c r="E27" s="66"/>
      <c r="G27" s="1">
        <v>26</v>
      </c>
      <c r="H27" s="1">
        <v>3</v>
      </c>
      <c r="I27" s="1" t="s">
        <v>1272</v>
      </c>
      <c r="J27" s="1" t="s">
        <v>1273</v>
      </c>
      <c r="L27" s="50" t="str">
        <f t="shared" si="1"/>
        <v>26|3|SW|Schwechat|</v>
      </c>
    </row>
    <row r="28" spans="5:14">
      <c r="G28" s="1">
        <v>27</v>
      </c>
      <c r="H28" s="1">
        <v>3</v>
      </c>
      <c r="I28" s="1" t="s">
        <v>538</v>
      </c>
      <c r="J28" s="1" t="s">
        <v>1274</v>
      </c>
      <c r="L28" s="50" t="str">
        <f t="shared" si="1"/>
        <v>27|3|TU|Tulln|</v>
      </c>
    </row>
    <row r="29" spans="5:14">
      <c r="G29" s="1">
        <v>28</v>
      </c>
      <c r="H29" s="1">
        <v>3</v>
      </c>
      <c r="I29" s="1" t="s">
        <v>1275</v>
      </c>
      <c r="J29" s="1" t="s">
        <v>1276</v>
      </c>
      <c r="L29" s="50" t="str">
        <f t="shared" si="1"/>
        <v>28|3|WB|Wr.Neustadt-Bezirk|</v>
      </c>
    </row>
    <row r="30" spans="5:14">
      <c r="G30" s="1">
        <v>29</v>
      </c>
      <c r="H30" s="1">
        <v>3</v>
      </c>
      <c r="I30" s="1" t="s">
        <v>1277</v>
      </c>
      <c r="J30" s="1" t="s">
        <v>1278</v>
      </c>
      <c r="L30" s="50" t="str">
        <f t="shared" si="1"/>
        <v>29|3|WN|Wr.Neustadt|</v>
      </c>
    </row>
    <row r="31" spans="5:14">
      <c r="G31" s="1">
        <v>30</v>
      </c>
      <c r="H31" s="1">
        <v>3</v>
      </c>
      <c r="I31" s="1" t="s">
        <v>1279</v>
      </c>
      <c r="J31" s="1" t="s">
        <v>1280</v>
      </c>
      <c r="L31" s="50" t="str">
        <f t="shared" si="1"/>
        <v>30|3|WT|Waidhofen/Thaya|</v>
      </c>
    </row>
    <row r="32" spans="5:14">
      <c r="G32" s="1">
        <v>31</v>
      </c>
      <c r="H32" s="1">
        <v>3</v>
      </c>
      <c r="I32" s="1" t="s">
        <v>1281</v>
      </c>
      <c r="J32" s="1" t="s">
        <v>1282</v>
      </c>
      <c r="L32" s="50" t="str">
        <f t="shared" si="1"/>
        <v>31|3|WU|Wien-Umgebung|</v>
      </c>
    </row>
    <row r="33" spans="7:12">
      <c r="G33" s="1">
        <v>32</v>
      </c>
      <c r="H33" s="1">
        <v>3</v>
      </c>
      <c r="I33" s="1" t="s">
        <v>1283</v>
      </c>
      <c r="J33" s="1" t="s">
        <v>1284</v>
      </c>
      <c r="L33" s="50" t="str">
        <f t="shared" si="1"/>
        <v>32|3|WY|Waidhofen/Ybbs|</v>
      </c>
    </row>
    <row r="34" spans="7:12">
      <c r="G34" s="1">
        <v>33</v>
      </c>
      <c r="H34" s="1">
        <v>3</v>
      </c>
      <c r="I34" s="1" t="s">
        <v>1285</v>
      </c>
      <c r="J34" s="1" t="s">
        <v>1286</v>
      </c>
      <c r="L34" s="50" t="str">
        <f t="shared" si="1"/>
        <v>33|3|ZT|Zwettl|</v>
      </c>
    </row>
    <row r="35" spans="7:12">
      <c r="G35" s="1">
        <v>34</v>
      </c>
      <c r="H35" s="1">
        <v>4</v>
      </c>
      <c r="I35" s="1" t="s">
        <v>1288</v>
      </c>
      <c r="J35" s="1" t="s">
        <v>1289</v>
      </c>
      <c r="L35" s="50" t="str">
        <f t="shared" si="1"/>
        <v>34|4|EC|Eisenstadt|</v>
      </c>
    </row>
    <row r="36" spans="7:12">
      <c r="G36" s="1">
        <v>35</v>
      </c>
      <c r="H36" s="1">
        <v>4</v>
      </c>
      <c r="I36" s="1" t="s">
        <v>1290</v>
      </c>
      <c r="J36" s="1" t="s">
        <v>1291</v>
      </c>
      <c r="L36" s="50" t="str">
        <f t="shared" si="1"/>
        <v>35|4|EU|Eisenstadt-Umgebung|</v>
      </c>
    </row>
    <row r="37" spans="7:12">
      <c r="G37" s="1">
        <v>36</v>
      </c>
      <c r="H37" s="1">
        <v>4</v>
      </c>
      <c r="I37" s="1" t="s">
        <v>1292</v>
      </c>
      <c r="J37" s="1" t="s">
        <v>3677</v>
      </c>
      <c r="L37" s="50" t="str">
        <f t="shared" si="1"/>
        <v>36|4|GS|Gussing|</v>
      </c>
    </row>
    <row r="38" spans="7:12">
      <c r="G38" s="1">
        <v>37</v>
      </c>
      <c r="H38" s="1">
        <v>4</v>
      </c>
      <c r="I38" s="1" t="s">
        <v>1293</v>
      </c>
      <c r="J38" s="1" t="s">
        <v>1294</v>
      </c>
      <c r="L38" s="50" t="str">
        <f t="shared" si="1"/>
        <v>37|4|JE|Jennersdorf|</v>
      </c>
    </row>
    <row r="39" spans="7:12">
      <c r="G39" s="1">
        <v>38</v>
      </c>
      <c r="H39" s="1">
        <v>4</v>
      </c>
      <c r="I39" s="1" t="s">
        <v>567</v>
      </c>
      <c r="J39" s="1" t="s">
        <v>1295</v>
      </c>
      <c r="L39" s="50" t="str">
        <f t="shared" si="1"/>
        <v>38|4|MA|Mattersburg|</v>
      </c>
    </row>
    <row r="40" spans="7:12">
      <c r="G40" s="1">
        <v>39</v>
      </c>
      <c r="H40" s="1">
        <v>4</v>
      </c>
      <c r="I40" s="1" t="s">
        <v>1296</v>
      </c>
      <c r="J40" s="1" t="s">
        <v>1297</v>
      </c>
      <c r="L40" s="50" t="str">
        <f t="shared" si="1"/>
        <v>39|4|ND|Neusiedl/See|</v>
      </c>
    </row>
    <row r="41" spans="7:12">
      <c r="G41" s="1">
        <v>40</v>
      </c>
      <c r="H41" s="1">
        <v>4</v>
      </c>
      <c r="I41" s="1" t="s">
        <v>1298</v>
      </c>
      <c r="J41" s="1" t="s">
        <v>1299</v>
      </c>
      <c r="L41" s="50" t="str">
        <f t="shared" si="1"/>
        <v>40|4|OP|Oberpullendorf|</v>
      </c>
    </row>
    <row r="42" spans="7:12">
      <c r="G42" s="1">
        <v>41</v>
      </c>
      <c r="H42" s="1">
        <v>4</v>
      </c>
      <c r="I42" s="1" t="s">
        <v>1300</v>
      </c>
      <c r="J42" s="1" t="s">
        <v>1301</v>
      </c>
      <c r="L42" s="50" t="str">
        <f t="shared" si="1"/>
        <v>41|4|OW|Oberwart|</v>
      </c>
    </row>
    <row r="43" spans="7:12">
      <c r="G43" s="1">
        <v>42</v>
      </c>
      <c r="H43" s="1">
        <v>5</v>
      </c>
      <c r="I43" s="1" t="s">
        <v>561</v>
      </c>
      <c r="J43" s="1" t="s">
        <v>1302</v>
      </c>
      <c r="L43" s="50" t="str">
        <f t="shared" si="1"/>
        <v>42|5|BR|Braunau/Inn|</v>
      </c>
    </row>
    <row r="44" spans="7:12">
      <c r="G44" s="1">
        <v>43</v>
      </c>
      <c r="H44" s="1">
        <v>5</v>
      </c>
      <c r="I44" s="1" t="s">
        <v>1303</v>
      </c>
      <c r="J44" s="1" t="s">
        <v>1304</v>
      </c>
      <c r="L44" s="50" t="str">
        <f t="shared" si="1"/>
        <v>43|5|EF|Eferding|</v>
      </c>
    </row>
    <row r="45" spans="7:12">
      <c r="G45" s="1">
        <v>44</v>
      </c>
      <c r="H45" s="1">
        <v>5</v>
      </c>
      <c r="I45" s="1" t="s">
        <v>1305</v>
      </c>
      <c r="J45" s="1" t="s">
        <v>1306</v>
      </c>
      <c r="L45" s="50" t="str">
        <f t="shared" si="1"/>
        <v>44|5|FR|Freistadt|</v>
      </c>
    </row>
    <row r="46" spans="7:12">
      <c r="G46" s="1">
        <v>45</v>
      </c>
      <c r="H46" s="1">
        <v>5</v>
      </c>
      <c r="I46" s="1" t="s">
        <v>1307</v>
      </c>
      <c r="J46" s="1" t="s">
        <v>1308</v>
      </c>
      <c r="L46" s="50" t="str">
        <f t="shared" si="1"/>
        <v>45|5|GM|Gmunden|</v>
      </c>
    </row>
    <row r="47" spans="7:12">
      <c r="G47" s="1">
        <v>46</v>
      </c>
      <c r="H47" s="1">
        <v>5</v>
      </c>
      <c r="I47" s="1" t="s">
        <v>806</v>
      </c>
      <c r="J47" s="1" t="s">
        <v>1309</v>
      </c>
      <c r="L47" s="50" t="str">
        <f t="shared" si="1"/>
        <v>46|5|GR|Grieskirchen|</v>
      </c>
    </row>
    <row r="48" spans="7:12">
      <c r="G48" s="1">
        <v>47</v>
      </c>
      <c r="H48" s="1">
        <v>5</v>
      </c>
      <c r="I48" s="1" t="s">
        <v>732</v>
      </c>
      <c r="J48" s="1" t="s">
        <v>1310</v>
      </c>
      <c r="L48" s="50" t="str">
        <f t="shared" si="1"/>
        <v>47|5|KI|Kirchdorf|</v>
      </c>
    </row>
    <row r="49" spans="5:12">
      <c r="G49" s="1">
        <v>48</v>
      </c>
      <c r="H49" s="1">
        <v>5</v>
      </c>
      <c r="I49" s="1" t="s">
        <v>1311</v>
      </c>
      <c r="J49" s="1" t="s">
        <v>1312</v>
      </c>
      <c r="L49" s="50" t="str">
        <f t="shared" si="1"/>
        <v>48|5|LC|Linz|</v>
      </c>
    </row>
    <row r="50" spans="5:12">
      <c r="G50" s="1">
        <v>49</v>
      </c>
      <c r="H50" s="1">
        <v>5</v>
      </c>
      <c r="I50" s="1" t="s">
        <v>1313</v>
      </c>
      <c r="J50" s="1" t="s">
        <v>1314</v>
      </c>
      <c r="L50" s="50" t="str">
        <f t="shared" si="1"/>
        <v>49|5|LL|Linz-Land|</v>
      </c>
    </row>
    <row r="51" spans="5:12">
      <c r="G51" s="1">
        <v>50</v>
      </c>
      <c r="H51" s="1">
        <v>5</v>
      </c>
      <c r="I51" s="1" t="s">
        <v>726</v>
      </c>
      <c r="J51" s="1" t="s">
        <v>1315</v>
      </c>
      <c r="L51" s="50" t="str">
        <f t="shared" si="1"/>
        <v>50|5|PE|Perg|</v>
      </c>
    </row>
    <row r="52" spans="5:12">
      <c r="G52" s="1">
        <v>51</v>
      </c>
      <c r="H52" s="1">
        <v>5</v>
      </c>
      <c r="I52" s="1" t="s">
        <v>813</v>
      </c>
      <c r="J52" s="1" t="s">
        <v>1316</v>
      </c>
      <c r="L52" s="50" t="str">
        <f t="shared" si="1"/>
        <v>51|5|RI|Ried/Innkreis|</v>
      </c>
    </row>
    <row r="53" spans="5:12">
      <c r="G53" s="1">
        <v>52</v>
      </c>
      <c r="H53" s="1">
        <v>5</v>
      </c>
      <c r="I53" s="1" t="s">
        <v>754</v>
      </c>
      <c r="J53" s="1" t="s">
        <v>1317</v>
      </c>
      <c r="L53" s="50" t="str">
        <f t="shared" si="1"/>
        <v>52|5|RO|Rohrbach|</v>
      </c>
    </row>
    <row r="54" spans="5:12">
      <c r="E54" s="66"/>
      <c r="G54" s="1">
        <v>53</v>
      </c>
      <c r="H54" s="1">
        <v>5</v>
      </c>
      <c r="I54" s="1" t="s">
        <v>1318</v>
      </c>
      <c r="J54" s="1" t="s">
        <v>3667</v>
      </c>
      <c r="L54" s="50" t="str">
        <f t="shared" si="1"/>
        <v>53|5|SD|Scharding|</v>
      </c>
    </row>
    <row r="55" spans="5:12">
      <c r="G55" s="1">
        <v>54</v>
      </c>
      <c r="H55" s="1">
        <v>5</v>
      </c>
      <c r="I55" s="1" t="s">
        <v>888</v>
      </c>
      <c r="J55" s="1" t="s">
        <v>1319</v>
      </c>
      <c r="L55" s="50" t="str">
        <f t="shared" si="1"/>
        <v>54|5|SE|Steyr-Land|</v>
      </c>
    </row>
    <row r="56" spans="5:12">
      <c r="G56" s="1">
        <v>55</v>
      </c>
      <c r="H56" s="1">
        <v>5</v>
      </c>
      <c r="I56" s="1" t="s">
        <v>728</v>
      </c>
      <c r="J56" s="1" t="s">
        <v>1320</v>
      </c>
      <c r="L56" s="50" t="str">
        <f t="shared" si="1"/>
        <v>55|5|SR|Steyr|</v>
      </c>
    </row>
    <row r="57" spans="5:12">
      <c r="G57" s="1">
        <v>56</v>
      </c>
      <c r="H57" s="1">
        <v>5</v>
      </c>
      <c r="I57" s="1" t="s">
        <v>1321</v>
      </c>
      <c r="J57" s="1" t="s">
        <v>1322</v>
      </c>
      <c r="L57" s="50" t="str">
        <f>G57&amp;"|"&amp;H57&amp;"|"&amp;I57&amp;"|"&amp;J57&amp;"|"&amp;IF(K57 &lt;&gt; "",TEXT(K57,"yyyy-mm-dd"),"")</f>
        <v>56|5|UU|Urfahr|</v>
      </c>
    </row>
    <row r="58" spans="5:12">
      <c r="G58" s="1">
        <v>57</v>
      </c>
      <c r="H58" s="1">
        <v>5</v>
      </c>
      <c r="I58" s="1" t="s">
        <v>1323</v>
      </c>
      <c r="J58" s="1" t="s">
        <v>3668</v>
      </c>
      <c r="L58" s="50" t="str">
        <f t="shared" si="1"/>
        <v>57|5|VB|Vocklabruck|</v>
      </c>
    </row>
    <row r="59" spans="5:12">
      <c r="G59" s="1">
        <v>58</v>
      </c>
      <c r="H59" s="1">
        <v>5</v>
      </c>
      <c r="I59" s="1" t="s">
        <v>1324</v>
      </c>
      <c r="J59" s="1" t="s">
        <v>1325</v>
      </c>
      <c r="L59" s="50" t="str">
        <f t="shared" si="1"/>
        <v>58|5|WE|Wels|</v>
      </c>
    </row>
    <row r="60" spans="5:12">
      <c r="G60" s="1">
        <v>59</v>
      </c>
      <c r="H60" s="1">
        <v>5</v>
      </c>
      <c r="I60" s="1" t="s">
        <v>1326</v>
      </c>
      <c r="J60" s="1" t="s">
        <v>1327</v>
      </c>
      <c r="L60" s="50" t="str">
        <f t="shared" si="1"/>
        <v>59|5|WL|Wels-Land|</v>
      </c>
    </row>
    <row r="61" spans="5:12">
      <c r="G61" s="1">
        <v>60</v>
      </c>
      <c r="H61" s="1">
        <v>6</v>
      </c>
      <c r="I61" s="1" t="s">
        <v>502</v>
      </c>
      <c r="J61" s="1" t="s">
        <v>1388</v>
      </c>
      <c r="K61" s="121">
        <v>40909</v>
      </c>
      <c r="L61" s="50" t="str">
        <f t="shared" si="1"/>
        <v>60|6|BA|Bad Aussee|2012-01-01</v>
      </c>
    </row>
    <row r="62" spans="5:12">
      <c r="G62" s="1">
        <v>61</v>
      </c>
      <c r="H62" s="1">
        <v>6</v>
      </c>
      <c r="I62" s="1" t="s">
        <v>1329</v>
      </c>
      <c r="J62" s="1" t="s">
        <v>1389</v>
      </c>
      <c r="K62" s="121">
        <v>41275</v>
      </c>
      <c r="L62" s="50" t="str">
        <f t="shared" si="1"/>
        <v>61|6|BM|Bruck/Mur|2013-01-01</v>
      </c>
    </row>
    <row r="63" spans="5:12">
      <c r="E63" s="66"/>
      <c r="G63" s="1">
        <v>62</v>
      </c>
      <c r="H63" s="1">
        <v>6</v>
      </c>
      <c r="I63" s="1" t="s">
        <v>1329</v>
      </c>
      <c r="J63" s="1" t="s">
        <v>3669</v>
      </c>
      <c r="K63" s="121">
        <v>41275</v>
      </c>
      <c r="L63" s="50" t="str">
        <f t="shared" si="1"/>
        <v>62|6|BM|Bruck-Murzzuschlag|2013-01-01</v>
      </c>
    </row>
    <row r="64" spans="5:12">
      <c r="G64" s="1">
        <v>63</v>
      </c>
      <c r="H64" s="1">
        <v>6</v>
      </c>
      <c r="I64" s="1" t="s">
        <v>1330</v>
      </c>
      <c r="J64" s="1" t="s">
        <v>1331</v>
      </c>
      <c r="L64" s="50" t="str">
        <f t="shared" si="1"/>
        <v>63|6|DL|Deutschlandsberg|</v>
      </c>
    </row>
    <row r="65" spans="7:12">
      <c r="G65" s="1">
        <v>64</v>
      </c>
      <c r="H65" s="1">
        <v>6</v>
      </c>
      <c r="I65" s="1" t="s">
        <v>1332</v>
      </c>
      <c r="J65" s="1" t="s">
        <v>1390</v>
      </c>
      <c r="K65" s="121">
        <v>41275</v>
      </c>
      <c r="L65" s="50" t="str">
        <f t="shared" si="1"/>
        <v>64|6|FB|Feldbach|2013-01-01</v>
      </c>
    </row>
    <row r="66" spans="7:12">
      <c r="G66" s="1">
        <v>65</v>
      </c>
      <c r="H66" s="1">
        <v>6</v>
      </c>
      <c r="I66" s="1" t="s">
        <v>1333</v>
      </c>
      <c r="J66" s="1" t="s">
        <v>3670</v>
      </c>
      <c r="K66" s="121">
        <v>41275</v>
      </c>
      <c r="L66" s="50" t="str">
        <f t="shared" si="1"/>
        <v>65|6|FF|Furstenfeld|2013-01-01</v>
      </c>
    </row>
    <row r="67" spans="7:12">
      <c r="G67" s="1">
        <v>66</v>
      </c>
      <c r="H67" s="1">
        <v>6</v>
      </c>
      <c r="I67" s="1" t="s">
        <v>1334</v>
      </c>
      <c r="J67" s="1" t="s">
        <v>3671</v>
      </c>
      <c r="L67" s="50" t="str">
        <f t="shared" ref="L67:L77" si="2">G67&amp;"|"&amp;H67&amp;"|"&amp;I67&amp;"|"&amp;J67&amp;"|"&amp;IF(K67 &lt;&gt; "",TEXT(K67,"yyyy-mm-dd"),"")</f>
        <v>66|6|GB|Grobming|</v>
      </c>
    </row>
    <row r="68" spans="7:12">
      <c r="G68" s="1">
        <v>67</v>
      </c>
      <c r="H68" s="1">
        <v>6</v>
      </c>
      <c r="I68" s="1" t="s">
        <v>574</v>
      </c>
      <c r="J68" s="1" t="s">
        <v>1335</v>
      </c>
      <c r="L68" s="50" t="str">
        <f t="shared" si="2"/>
        <v>67|6|GC|Graz|</v>
      </c>
    </row>
    <row r="69" spans="7:12">
      <c r="G69" s="1">
        <v>68</v>
      </c>
      <c r="H69" s="1">
        <v>6</v>
      </c>
      <c r="I69" s="1" t="s">
        <v>1047</v>
      </c>
      <c r="J69" s="1" t="s">
        <v>1336</v>
      </c>
      <c r="L69" s="50" t="str">
        <f t="shared" si="2"/>
        <v>68|6|GU|Graz-Umgebung|</v>
      </c>
    </row>
    <row r="70" spans="7:12">
      <c r="G70" s="1">
        <v>69</v>
      </c>
      <c r="H70" s="1">
        <v>6</v>
      </c>
      <c r="I70" s="1" t="s">
        <v>1337</v>
      </c>
      <c r="J70" s="1" t="s">
        <v>1391</v>
      </c>
      <c r="K70" s="121">
        <v>41275</v>
      </c>
      <c r="L70" s="50" t="str">
        <f t="shared" si="2"/>
        <v>69|6|HB|Hartberg|2013-01-01</v>
      </c>
    </row>
    <row r="71" spans="7:12">
      <c r="G71" s="1">
        <v>70</v>
      </c>
      <c r="H71" s="1">
        <v>6</v>
      </c>
      <c r="I71" s="1" t="s">
        <v>1338</v>
      </c>
      <c r="J71" s="1" t="s">
        <v>1392</v>
      </c>
      <c r="K71" s="121">
        <v>41275</v>
      </c>
      <c r="L71" s="50" t="str">
        <f t="shared" si="2"/>
        <v>70|6|HF|Hartberg-Fürstenfeld|2013-01-01</v>
      </c>
    </row>
    <row r="72" spans="7:12">
      <c r="G72" s="1">
        <v>71</v>
      </c>
      <c r="H72" s="1">
        <v>6</v>
      </c>
      <c r="I72" s="1" t="s">
        <v>1339</v>
      </c>
      <c r="J72" s="1" t="s">
        <v>1393</v>
      </c>
      <c r="K72" s="121">
        <v>40909</v>
      </c>
      <c r="L72" s="50" t="str">
        <f t="shared" si="2"/>
        <v>71|6|JU|Judenburg|2012-01-01</v>
      </c>
    </row>
    <row r="73" spans="7:12">
      <c r="G73" s="1">
        <v>72</v>
      </c>
      <c r="H73" s="1">
        <v>6</v>
      </c>
      <c r="I73" s="1" t="s">
        <v>1340</v>
      </c>
      <c r="J73" s="1" t="s">
        <v>1394</v>
      </c>
      <c r="K73" s="121">
        <v>40909</v>
      </c>
      <c r="L73" s="50" t="str">
        <f t="shared" si="2"/>
        <v>72|6|KF|Knittelfeld|2012-01-01</v>
      </c>
    </row>
    <row r="74" spans="7:12">
      <c r="G74" s="1">
        <v>73</v>
      </c>
      <c r="H74" s="1">
        <v>6</v>
      </c>
      <c r="I74" s="1" t="s">
        <v>1341</v>
      </c>
      <c r="J74" s="1" t="s">
        <v>1342</v>
      </c>
      <c r="L74" s="50" t="str">
        <f t="shared" si="2"/>
        <v>73|6|LB|Leibnitz|</v>
      </c>
    </row>
    <row r="75" spans="7:12">
      <c r="G75" s="1">
        <v>74</v>
      </c>
      <c r="H75" s="1">
        <v>6</v>
      </c>
      <c r="I75" s="1" t="s">
        <v>808</v>
      </c>
      <c r="J75" s="1" t="s">
        <v>1343</v>
      </c>
      <c r="L75" s="50" t="str">
        <f t="shared" si="2"/>
        <v>74|6|LE|Leoben|</v>
      </c>
    </row>
    <row r="76" spans="7:12">
      <c r="G76" s="1">
        <v>75</v>
      </c>
      <c r="H76" s="1">
        <v>6</v>
      </c>
      <c r="I76" s="1" t="s">
        <v>789</v>
      </c>
      <c r="J76" s="1" t="s">
        <v>1344</v>
      </c>
      <c r="L76" s="50" t="str">
        <f t="shared" si="2"/>
        <v>75|6|LI|Liezen|</v>
      </c>
    </row>
    <row r="77" spans="7:12">
      <c r="G77" s="1">
        <v>76</v>
      </c>
      <c r="H77" s="1">
        <v>6</v>
      </c>
      <c r="I77" s="1" t="s">
        <v>1345</v>
      </c>
      <c r="J77" s="1" t="s">
        <v>1346</v>
      </c>
      <c r="L77" s="50" t="str">
        <f t="shared" si="2"/>
        <v>76|6|LN|Leoben-Land|</v>
      </c>
    </row>
    <row r="78" spans="7:12">
      <c r="G78" s="1">
        <v>77</v>
      </c>
      <c r="H78" s="1">
        <v>6</v>
      </c>
      <c r="I78" s="1" t="s">
        <v>811</v>
      </c>
      <c r="J78" s="1" t="s">
        <v>1395</v>
      </c>
      <c r="K78" s="121">
        <v>40909</v>
      </c>
      <c r="L78" s="50" t="str">
        <f>G78&amp;"|"&amp;H78&amp;"|"&amp;I78&amp;"|"&amp;J78&amp;"|"&amp;IF(K78 &lt;&gt; "",TEXT(K78,"yyyy-mm-dd"),"")</f>
        <v>77|6|MT|Murtal|2012-01-01</v>
      </c>
    </row>
    <row r="79" spans="7:12">
      <c r="G79" s="1">
        <v>78</v>
      </c>
      <c r="H79" s="1">
        <v>6</v>
      </c>
      <c r="I79" s="1" t="s">
        <v>684</v>
      </c>
      <c r="J79" s="1" t="s">
        <v>1347</v>
      </c>
      <c r="L79" s="50" t="str">
        <f t="shared" ref="L79:L98" si="3">G79&amp;"|"&amp;H79&amp;"|"&amp;I79&amp;"|"&amp;J79&amp;"|"&amp;IF(K79 &lt;&gt; "",TEXT(K79,"yyyy-mm-dd"),"")</f>
        <v>78|6|MU|Murau|</v>
      </c>
    </row>
    <row r="80" spans="7:12">
      <c r="G80" s="1">
        <v>79</v>
      </c>
      <c r="H80" s="1">
        <v>6</v>
      </c>
      <c r="I80" s="1" t="s">
        <v>1348</v>
      </c>
      <c r="J80" s="1" t="s">
        <v>3672</v>
      </c>
      <c r="K80" s="121">
        <v>41275</v>
      </c>
      <c r="L80" s="50" t="str">
        <f t="shared" si="3"/>
        <v>79|6|MZ|Murzzuschlag|2013-01-01</v>
      </c>
    </row>
    <row r="81" spans="5:12">
      <c r="G81" s="1">
        <v>80</v>
      </c>
      <c r="H81" s="1">
        <v>6</v>
      </c>
      <c r="I81" s="1" t="s">
        <v>707</v>
      </c>
      <c r="J81" s="1" t="s">
        <v>1396</v>
      </c>
      <c r="K81" s="121">
        <v>41275</v>
      </c>
      <c r="L81" s="50" t="str">
        <f t="shared" si="3"/>
        <v>80|6|RA|Radkersburg|2013-01-01</v>
      </c>
    </row>
    <row r="82" spans="5:12">
      <c r="E82" s="66"/>
      <c r="G82" s="1">
        <v>81</v>
      </c>
      <c r="H82" s="1">
        <v>6</v>
      </c>
      <c r="I82" s="1" t="s">
        <v>752</v>
      </c>
      <c r="J82" s="1" t="s">
        <v>3673</v>
      </c>
      <c r="K82" s="121">
        <v>41275</v>
      </c>
      <c r="L82" s="50" t="str">
        <f t="shared" si="3"/>
        <v>81|6|SO|Sudoststeiermark|2013-01-01</v>
      </c>
    </row>
    <row r="83" spans="5:12">
      <c r="G83" s="1">
        <v>82</v>
      </c>
      <c r="H83" s="1">
        <v>6</v>
      </c>
      <c r="I83" s="1" t="s">
        <v>678</v>
      </c>
      <c r="J83" s="1" t="s">
        <v>1349</v>
      </c>
      <c r="L83" s="50" t="str">
        <f t="shared" si="3"/>
        <v>82|6|VO|Voitsberg|</v>
      </c>
    </row>
    <row r="84" spans="5:12">
      <c r="G84" s="1">
        <v>83</v>
      </c>
      <c r="H84" s="1">
        <v>6</v>
      </c>
      <c r="I84" s="1" t="s">
        <v>1350</v>
      </c>
      <c r="J84" s="1" t="s">
        <v>1351</v>
      </c>
      <c r="L84" s="50" t="str">
        <f t="shared" si="3"/>
        <v>83|6|WZ|Weiz|</v>
      </c>
    </row>
    <row r="85" spans="5:12">
      <c r="G85" s="1">
        <v>84</v>
      </c>
      <c r="H85" s="1">
        <v>7</v>
      </c>
      <c r="I85" s="1" t="s">
        <v>1353</v>
      </c>
      <c r="J85" s="1" t="s">
        <v>1354</v>
      </c>
      <c r="L85" s="50" t="str">
        <f t="shared" si="3"/>
        <v>84|7|IC|Innsbruck|</v>
      </c>
    </row>
    <row r="86" spans="5:12">
      <c r="G86" s="1">
        <v>85</v>
      </c>
      <c r="H86" s="1">
        <v>7</v>
      </c>
      <c r="I86" s="1" t="s">
        <v>1355</v>
      </c>
      <c r="J86" s="1" t="s">
        <v>1356</v>
      </c>
      <c r="L86" s="50" t="str">
        <f t="shared" si="3"/>
        <v>85|7|IL|Innsbruck-Land|</v>
      </c>
    </row>
    <row r="87" spans="5:12">
      <c r="G87" s="1">
        <v>86</v>
      </c>
      <c r="H87" s="1">
        <v>7</v>
      </c>
      <c r="I87" s="1" t="s">
        <v>1357</v>
      </c>
      <c r="J87" s="1" t="s">
        <v>1358</v>
      </c>
      <c r="L87" s="50" t="str">
        <f t="shared" si="3"/>
        <v>86|7|IM|Imst|</v>
      </c>
    </row>
    <row r="88" spans="5:12">
      <c r="G88" s="1">
        <v>87</v>
      </c>
      <c r="H88" s="1">
        <v>7</v>
      </c>
      <c r="I88" s="1" t="s">
        <v>764</v>
      </c>
      <c r="J88" s="1" t="s">
        <v>3674</v>
      </c>
      <c r="L88" s="50" t="str">
        <f t="shared" si="3"/>
        <v>87|7|KB|Kitzbuhel|</v>
      </c>
    </row>
    <row r="89" spans="5:12">
      <c r="G89" s="1">
        <v>88</v>
      </c>
      <c r="H89" s="1">
        <v>7</v>
      </c>
      <c r="I89" s="1" t="s">
        <v>715</v>
      </c>
      <c r="J89" s="1" t="s">
        <v>1359</v>
      </c>
      <c r="L89" s="50" t="str">
        <f t="shared" si="3"/>
        <v>88|7|KU|Kufstein|</v>
      </c>
    </row>
    <row r="90" spans="5:12">
      <c r="G90" s="1">
        <v>89</v>
      </c>
      <c r="H90" s="1">
        <v>7</v>
      </c>
      <c r="I90" s="1" t="s">
        <v>1027</v>
      </c>
      <c r="J90" s="1" t="s">
        <v>1360</v>
      </c>
      <c r="L90" s="50" t="str">
        <f t="shared" si="3"/>
        <v>89|7|LA|Landeck|</v>
      </c>
    </row>
    <row r="91" spans="5:12">
      <c r="G91" s="1">
        <v>90</v>
      </c>
      <c r="H91" s="1">
        <v>7</v>
      </c>
      <c r="I91" s="1" t="s">
        <v>1361</v>
      </c>
      <c r="J91" s="1" t="s">
        <v>1362</v>
      </c>
      <c r="L91" s="50" t="str">
        <f t="shared" si="3"/>
        <v>90|7|LZ|Lienz|</v>
      </c>
    </row>
    <row r="92" spans="5:12">
      <c r="G92" s="1">
        <v>91</v>
      </c>
      <c r="H92" s="1">
        <v>7</v>
      </c>
      <c r="I92" s="1" t="s">
        <v>1363</v>
      </c>
      <c r="J92" s="1" t="s">
        <v>1364</v>
      </c>
      <c r="L92" s="50" t="str">
        <f t="shared" si="3"/>
        <v>91|7|RE|Reutte|</v>
      </c>
    </row>
    <row r="93" spans="5:12">
      <c r="G93" s="1">
        <v>92</v>
      </c>
      <c r="H93" s="1">
        <v>7</v>
      </c>
      <c r="I93" s="1" t="s">
        <v>1365</v>
      </c>
      <c r="J93" s="1" t="s">
        <v>1366</v>
      </c>
      <c r="L93" s="50" t="str">
        <f t="shared" si="3"/>
        <v>92|7|SZ|Schwaz|</v>
      </c>
    </row>
    <row r="94" spans="5:12">
      <c r="G94" s="1">
        <v>93</v>
      </c>
      <c r="H94" s="1">
        <v>8</v>
      </c>
      <c r="I94" s="1" t="s">
        <v>1367</v>
      </c>
      <c r="J94" s="1" t="s">
        <v>1368</v>
      </c>
      <c r="L94" s="50" t="str">
        <f t="shared" si="3"/>
        <v>93|8|FE|Feldkirchen|</v>
      </c>
    </row>
    <row r="95" spans="5:12">
      <c r="G95" s="1">
        <v>94</v>
      </c>
      <c r="H95" s="1">
        <v>8</v>
      </c>
      <c r="I95" s="1" t="s">
        <v>1369</v>
      </c>
      <c r="J95" s="1" t="s">
        <v>1370</v>
      </c>
      <c r="L95" s="50" t="str">
        <f t="shared" si="3"/>
        <v>94|8|HE|Hermagor|</v>
      </c>
    </row>
    <row r="96" spans="5:12">
      <c r="G96" s="1">
        <v>95</v>
      </c>
      <c r="H96" s="1">
        <v>8</v>
      </c>
      <c r="I96" s="1" t="s">
        <v>746</v>
      </c>
      <c r="J96" s="1" t="s">
        <v>1371</v>
      </c>
      <c r="L96" s="50" t="str">
        <f t="shared" si="3"/>
        <v>95|8|KC|Klagenfurt|</v>
      </c>
    </row>
    <row r="97" spans="5:12">
      <c r="G97" s="1">
        <v>96</v>
      </c>
      <c r="H97" s="1">
        <v>8</v>
      </c>
      <c r="I97" s="1" t="s">
        <v>672</v>
      </c>
      <c r="J97" s="1" t="s">
        <v>1372</v>
      </c>
      <c r="L97" s="50" t="str">
        <f t="shared" si="3"/>
        <v>96|8|KL|Klagenfurt-Land|</v>
      </c>
    </row>
    <row r="98" spans="5:12">
      <c r="G98" s="1">
        <v>97</v>
      </c>
      <c r="H98" s="1">
        <v>8</v>
      </c>
      <c r="I98" s="1" t="s">
        <v>668</v>
      </c>
      <c r="J98" s="1" t="s">
        <v>1373</v>
      </c>
      <c r="L98" s="50" t="str">
        <f t="shared" si="3"/>
        <v>97|8|SP|Spittal/Drau|</v>
      </c>
    </row>
    <row r="99" spans="5:12">
      <c r="G99" s="1">
        <v>98</v>
      </c>
      <c r="H99" s="1">
        <v>8</v>
      </c>
      <c r="I99" s="1" t="s">
        <v>480</v>
      </c>
      <c r="J99" s="1" t="s">
        <v>1374</v>
      </c>
      <c r="L99" s="50" t="str">
        <f>G99&amp;"|"&amp;H99&amp;"|"&amp;I99&amp;"|"&amp;J99&amp;"|"&amp;IF(K99 &lt;&gt; "",TEXT(K99,"yyyy-mm-dd"),"")</f>
        <v>98|8|SV|St.Veit/Glan|</v>
      </c>
    </row>
    <row r="100" spans="5:12">
      <c r="G100" s="1">
        <v>99</v>
      </c>
      <c r="H100" s="1">
        <v>8</v>
      </c>
      <c r="I100" s="1" t="s">
        <v>565</v>
      </c>
      <c r="J100" s="1" t="s">
        <v>1375</v>
      </c>
      <c r="L100" s="50" t="str">
        <f t="shared" ref="L100:L107" si="4">G100&amp;"|"&amp;H100&amp;"|"&amp;I100&amp;"|"&amp;J100&amp;"|"&amp;IF(K100 &lt;&gt; "",TEXT(K100,"yyyy-mm-dd"),"")</f>
        <v>99|8|VI|Villach|</v>
      </c>
    </row>
    <row r="101" spans="5:12">
      <c r="G101" s="1">
        <v>100</v>
      </c>
      <c r="H101" s="1">
        <v>8</v>
      </c>
      <c r="I101" s="1" t="s">
        <v>1376</v>
      </c>
      <c r="J101" s="1" t="s">
        <v>3675</v>
      </c>
      <c r="L101" s="50" t="str">
        <f t="shared" si="4"/>
        <v>100|8|VK|Volkermarkt|</v>
      </c>
    </row>
    <row r="102" spans="5:12">
      <c r="G102" s="1">
        <v>101</v>
      </c>
      <c r="H102" s="1">
        <v>8</v>
      </c>
      <c r="I102" s="1" t="s">
        <v>713</v>
      </c>
      <c r="J102" s="1" t="s">
        <v>1377</v>
      </c>
      <c r="L102" s="50" t="str">
        <f t="shared" si="4"/>
        <v>101|8|VL|Villach-Land|</v>
      </c>
    </row>
    <row r="103" spans="5:12">
      <c r="G103" s="1">
        <v>102</v>
      </c>
      <c r="H103" s="1">
        <v>8</v>
      </c>
      <c r="I103" s="1" t="s">
        <v>1378</v>
      </c>
      <c r="J103" s="1" t="s">
        <v>1379</v>
      </c>
      <c r="L103" s="50" t="str">
        <f t="shared" si="4"/>
        <v>102|8|WO|Wolfsberg|</v>
      </c>
    </row>
    <row r="104" spans="5:12">
      <c r="G104" s="1">
        <v>103</v>
      </c>
      <c r="H104" s="1">
        <v>9</v>
      </c>
      <c r="I104" s="1" t="s">
        <v>622</v>
      </c>
      <c r="J104" s="1" t="s">
        <v>1381</v>
      </c>
      <c r="L104" s="50" t="str">
        <f t="shared" si="4"/>
        <v>103|9|BC|Bregenz|</v>
      </c>
    </row>
    <row r="105" spans="5:12">
      <c r="G105" s="1">
        <v>104</v>
      </c>
      <c r="H105" s="1">
        <v>9</v>
      </c>
      <c r="I105" s="1" t="s">
        <v>1382</v>
      </c>
      <c r="J105" s="1" t="s">
        <v>1383</v>
      </c>
      <c r="L105" s="50" t="str">
        <f t="shared" si="4"/>
        <v>104|9|BZ|Bludenz|</v>
      </c>
    </row>
    <row r="106" spans="5:12">
      <c r="G106" s="1">
        <v>105</v>
      </c>
      <c r="H106" s="1">
        <v>9</v>
      </c>
      <c r="I106" s="1" t="s">
        <v>1384</v>
      </c>
      <c r="J106" s="1" t="s">
        <v>1385</v>
      </c>
      <c r="L106" s="50" t="str">
        <f t="shared" si="4"/>
        <v>105|9|DO|Dornbirn|</v>
      </c>
    </row>
    <row r="107" spans="5:12">
      <c r="E107" s="66"/>
      <c r="G107" s="1">
        <v>106</v>
      </c>
      <c r="H107" s="1">
        <v>9</v>
      </c>
      <c r="I107" s="1" t="s">
        <v>1386</v>
      </c>
      <c r="J107" s="1" t="s">
        <v>1387</v>
      </c>
      <c r="L107" s="50" t="str">
        <f t="shared" si="4"/>
        <v>106|9|FK|Feldkirch|</v>
      </c>
    </row>
    <row r="109" spans="5:12">
      <c r="L109" s="26" t="s">
        <v>3676</v>
      </c>
    </row>
    <row r="110" spans="5:12">
      <c r="L110" s="26" t="s">
        <v>1237</v>
      </c>
    </row>
    <row r="117" spans="5:5">
      <c r="E117" s="66"/>
    </row>
    <row r="128" spans="5:5">
      <c r="E128" s="66"/>
    </row>
  </sheetData>
  <hyperlinks>
    <hyperlink ref="A1" location="'ENUM-LIST'!A1" display="Home" xr:uid="{EF71C3A8-0695-4D2D-BEEB-6A8603AD2B8B}"/>
  </hyperlink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927B0-DDE5-4314-AC83-99D521261B5B}">
  <dimension ref="A1:H15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20.140625" hidden="1" customWidth="1"/>
    <col min="6" max="6" width="47.7109375" bestFit="1" customWidth="1"/>
    <col min="8" max="8" width="52" bestFit="1" customWidth="1"/>
  </cols>
  <sheetData>
    <row r="1" spans="1:8">
      <c r="A1" s="102" t="s">
        <v>3239</v>
      </c>
      <c r="B1" s="55" t="s">
        <v>3684</v>
      </c>
      <c r="C1" s="55" t="s">
        <v>3334</v>
      </c>
      <c r="D1" s="55" t="s">
        <v>405</v>
      </c>
      <c r="E1" s="55" t="s">
        <v>472</v>
      </c>
      <c r="F1" s="36" t="str">
        <f>B1&amp;"|"&amp;C1&amp;"|"&amp;D1&amp;"|"&amp;E1</f>
        <v>pas209_id|dxcc_code|code|subdivision</v>
      </c>
      <c r="H1" s="99" t="s">
        <v>3686</v>
      </c>
    </row>
    <row r="2" spans="1:8">
      <c r="B2" s="6">
        <v>1</v>
      </c>
      <c r="C2" s="6">
        <v>209</v>
      </c>
      <c r="D2" t="s">
        <v>814</v>
      </c>
      <c r="E2" t="s">
        <v>1401</v>
      </c>
      <c r="F2" s="50" t="str">
        <f>B2&amp;"|"&amp;C2&amp;"|"&amp;D2&amp;"|"&amp;E2</f>
        <v>1|209|AN|Antwerpen</v>
      </c>
      <c r="H2" s="99" t="s">
        <v>1229</v>
      </c>
    </row>
    <row r="3" spans="1:8">
      <c r="B3" s="6">
        <v>2</v>
      </c>
      <c r="C3" s="6">
        <v>209</v>
      </c>
      <c r="D3" t="s">
        <v>561</v>
      </c>
      <c r="E3" t="s">
        <v>1402</v>
      </c>
      <c r="F3" s="50" t="str">
        <f t="shared" ref="F3:F12" si="0">B3&amp;"|"&amp;C3&amp;"|"&amp;D3&amp;"|"&amp;E3</f>
        <v>2|209|BR|Brussels</v>
      </c>
      <c r="H3" s="101" t="s">
        <v>3687</v>
      </c>
    </row>
    <row r="4" spans="1:8">
      <c r="B4" s="6">
        <v>3</v>
      </c>
      <c r="C4" s="6">
        <v>209</v>
      </c>
      <c r="D4" t="s">
        <v>1403</v>
      </c>
      <c r="E4" t="s">
        <v>1404</v>
      </c>
      <c r="F4" s="50" t="str">
        <f t="shared" si="0"/>
        <v>3|209|BW|Brabant Wallon</v>
      </c>
      <c r="H4" s="101" t="s">
        <v>3336</v>
      </c>
    </row>
    <row r="5" spans="1:8">
      <c r="B5" s="6">
        <v>4</v>
      </c>
      <c r="C5" s="6">
        <v>209</v>
      </c>
      <c r="D5" t="s">
        <v>1405</v>
      </c>
      <c r="E5" t="s">
        <v>1406</v>
      </c>
      <c r="F5" s="50" t="str">
        <f t="shared" si="0"/>
        <v>4|209|HT|Hainaut</v>
      </c>
      <c r="H5" s="101" t="s">
        <v>3211</v>
      </c>
    </row>
    <row r="6" spans="1:8">
      <c r="B6" s="6">
        <v>5</v>
      </c>
      <c r="C6" s="6">
        <v>209</v>
      </c>
      <c r="D6" t="s">
        <v>1341</v>
      </c>
      <c r="E6" t="s">
        <v>1407</v>
      </c>
      <c r="F6" s="50" t="str">
        <f t="shared" si="0"/>
        <v>5|209|LB|Limburg</v>
      </c>
      <c r="H6" s="101" t="s">
        <v>3416</v>
      </c>
    </row>
    <row r="7" spans="1:8">
      <c r="B7" s="6">
        <v>6</v>
      </c>
      <c r="C7" s="6">
        <v>209</v>
      </c>
      <c r="D7" t="s">
        <v>1408</v>
      </c>
      <c r="E7" t="s">
        <v>1409</v>
      </c>
      <c r="F7" s="50" t="str">
        <f t="shared" si="0"/>
        <v>6|209|LG|Liêge</v>
      </c>
      <c r="H7" s="101" t="s">
        <v>3688</v>
      </c>
    </row>
    <row r="8" spans="1:8">
      <c r="B8" s="6">
        <v>7</v>
      </c>
      <c r="C8" s="6">
        <v>209</v>
      </c>
      <c r="D8" t="s">
        <v>1410</v>
      </c>
      <c r="E8" t="s">
        <v>1411</v>
      </c>
      <c r="F8" s="50" t="str">
        <f t="shared" si="0"/>
        <v>7|209|NM|Namur</v>
      </c>
      <c r="H8" s="99" t="s">
        <v>1233</v>
      </c>
    </row>
    <row r="9" spans="1:8">
      <c r="B9" s="6">
        <v>8</v>
      </c>
      <c r="C9" s="6">
        <v>209</v>
      </c>
      <c r="D9" t="s">
        <v>1412</v>
      </c>
      <c r="E9" t="s">
        <v>1413</v>
      </c>
      <c r="F9" s="50" t="str">
        <f t="shared" si="0"/>
        <v>8|209|LU|Luxembourg</v>
      </c>
    </row>
    <row r="10" spans="1:8">
      <c r="B10" s="6">
        <v>9</v>
      </c>
      <c r="C10" s="6">
        <v>209</v>
      </c>
      <c r="D10" t="s">
        <v>1414</v>
      </c>
      <c r="E10" t="s">
        <v>1415</v>
      </c>
      <c r="F10" s="50" t="str">
        <f t="shared" si="0"/>
        <v>9|209|OV|Oost-Vlaanderen</v>
      </c>
    </row>
    <row r="11" spans="1:8">
      <c r="B11" s="6">
        <v>10</v>
      </c>
      <c r="C11" s="6">
        <v>209</v>
      </c>
      <c r="D11" t="s">
        <v>1323</v>
      </c>
      <c r="E11" t="s">
        <v>1416</v>
      </c>
      <c r="F11" s="50" t="str">
        <f t="shared" si="0"/>
        <v>10|209|VB|Vlaams Brabant</v>
      </c>
    </row>
    <row r="12" spans="1:8">
      <c r="B12" s="6">
        <v>11</v>
      </c>
      <c r="C12" s="6">
        <v>209</v>
      </c>
      <c r="D12" t="s">
        <v>1417</v>
      </c>
      <c r="E12" t="s">
        <v>1418</v>
      </c>
      <c r="F12" s="50" t="str">
        <f t="shared" si="0"/>
        <v>11|209|WV|West-Vlaanderen</v>
      </c>
    </row>
    <row r="14" spans="1:8">
      <c r="F14" s="26" t="s">
        <v>3685</v>
      </c>
    </row>
    <row r="15" spans="1:8">
      <c r="F15" s="26" t="s">
        <v>1400</v>
      </c>
    </row>
  </sheetData>
  <hyperlinks>
    <hyperlink ref="A1" location="'ENUM-LIST'!A1" display="Home" xr:uid="{3908B8C7-DAF7-4ED1-BBB6-0C60119917A9}"/>
  </hyperlinks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62312-1128-4167-B70B-3ECE8E211A38}">
  <dimension ref="A1:M50"/>
  <sheetViews>
    <sheetView zoomScaleNormal="100" workbookViewId="0"/>
  </sheetViews>
  <sheetFormatPr defaultRowHeight="15"/>
  <cols>
    <col min="2" max="2" width="16.5703125" style="1" hidden="1" customWidth="1"/>
    <col min="3" max="3" width="10.140625" style="1" hidden="1" customWidth="1"/>
    <col min="4" max="4" width="30.85546875" style="1" hidden="1" customWidth="1"/>
    <col min="5" max="5" width="34.140625" bestFit="1" customWidth="1"/>
    <col min="6" max="6" width="8" customWidth="1"/>
    <col min="7" max="7" width="21.140625" style="1" hidden="1" customWidth="1"/>
    <col min="8" max="8" width="17.7109375" style="1" hidden="1" customWidth="1"/>
    <col min="9" max="9" width="5.28515625" style="1" hidden="1" customWidth="1"/>
    <col min="10" max="10" width="20.7109375" style="1" hidden="1" customWidth="1"/>
    <col min="11" max="11" width="55.28515625" bestFit="1" customWidth="1"/>
    <col min="13" max="13" width="63.28515625" bestFit="1" customWidth="1"/>
    <col min="17" max="17" width="63" bestFit="1" customWidth="1"/>
  </cols>
  <sheetData>
    <row r="1" spans="1:13">
      <c r="A1" s="102" t="s">
        <v>3239</v>
      </c>
      <c r="B1" s="95" t="s">
        <v>3698</v>
      </c>
      <c r="C1" s="95" t="s">
        <v>3334</v>
      </c>
      <c r="D1" s="95" t="s">
        <v>1236</v>
      </c>
      <c r="E1" s="36" t="str">
        <f>B1&amp;"|"&amp;C1&amp;"|"&amp;D1</f>
        <v>pas212_region_id|dxcc_code|region</v>
      </c>
      <c r="G1" s="119" t="s">
        <v>3699</v>
      </c>
      <c r="H1" s="119" t="s">
        <v>3698</v>
      </c>
      <c r="I1" s="119" t="s">
        <v>405</v>
      </c>
      <c r="J1" s="119" t="s">
        <v>472</v>
      </c>
      <c r="K1" s="36" t="str">
        <f>G1&amp;"|"&amp;H1&amp;"|"&amp;I1&amp;"|"&amp;J1</f>
        <v>pas212_subdivision_id|pas212_region_id|code|subdivision</v>
      </c>
      <c r="M1" s="63" t="s">
        <v>3689</v>
      </c>
    </row>
    <row r="2" spans="1:13">
      <c r="B2" s="1">
        <v>1</v>
      </c>
      <c r="C2" s="1">
        <v>212</v>
      </c>
      <c r="D2" s="1" t="s">
        <v>1420</v>
      </c>
      <c r="E2" s="50" t="str">
        <f t="shared" ref="E2:E10" si="0">B2&amp;"|"&amp;C2&amp;"|"&amp;D2</f>
        <v>1|212|Burgas</v>
      </c>
      <c r="G2" s="1">
        <v>1</v>
      </c>
      <c r="H2" s="1">
        <v>1</v>
      </c>
      <c r="I2" s="1" t="s">
        <v>528</v>
      </c>
      <c r="J2" s="1" t="s">
        <v>1420</v>
      </c>
      <c r="K2" s="50" t="str">
        <f>G2&amp;"|"&amp;H2&amp;"|"&amp;I2&amp;"|"&amp;J2</f>
        <v>1|1|BU|Burgas</v>
      </c>
      <c r="M2" s="63" t="s">
        <v>1229</v>
      </c>
    </row>
    <row r="3" spans="1:13">
      <c r="B3" s="1">
        <v>2</v>
      </c>
      <c r="C3" s="1">
        <v>212</v>
      </c>
      <c r="D3" s="1" t="s">
        <v>1423</v>
      </c>
      <c r="E3" s="50" t="str">
        <f t="shared" si="0"/>
        <v>2|212|City of Sofia</v>
      </c>
      <c r="G3" s="1">
        <v>2</v>
      </c>
      <c r="H3" s="1">
        <v>1</v>
      </c>
      <c r="I3" s="1" t="s">
        <v>517</v>
      </c>
      <c r="J3" s="1" t="s">
        <v>1421</v>
      </c>
      <c r="K3" s="50" t="str">
        <f t="shared" ref="K3:K29" si="1">G3&amp;"|"&amp;H3&amp;"|"&amp;I3&amp;"|"&amp;J3</f>
        <v>2|1|SL|Sliven</v>
      </c>
      <c r="M3" s="64" t="s">
        <v>3690</v>
      </c>
    </row>
    <row r="4" spans="1:13">
      <c r="B4" s="1">
        <v>3</v>
      </c>
      <c r="C4" s="1">
        <v>212</v>
      </c>
      <c r="D4" s="1" t="s">
        <v>1425</v>
      </c>
      <c r="E4" s="50" t="str">
        <f t="shared" si="0"/>
        <v>3|212|Hashkovo</v>
      </c>
      <c r="G4" s="1">
        <v>3</v>
      </c>
      <c r="H4" s="1">
        <v>1</v>
      </c>
      <c r="I4" s="1" t="s">
        <v>530</v>
      </c>
      <c r="J4" s="1" t="s">
        <v>1422</v>
      </c>
      <c r="K4" s="50" t="str">
        <f t="shared" si="1"/>
        <v>3|1|YA|Yambol (Jambol)</v>
      </c>
      <c r="M4" s="64" t="s">
        <v>3336</v>
      </c>
    </row>
    <row r="5" spans="1:13">
      <c r="B5" s="1">
        <v>4</v>
      </c>
      <c r="C5" s="1">
        <v>212</v>
      </c>
      <c r="D5" s="1" t="s">
        <v>1428</v>
      </c>
      <c r="E5" s="50" t="str">
        <f t="shared" si="0"/>
        <v>4|212|Plovdiv</v>
      </c>
      <c r="G5" s="1">
        <v>4</v>
      </c>
      <c r="H5" s="1">
        <v>2</v>
      </c>
      <c r="I5" s="1" t="s">
        <v>752</v>
      </c>
      <c r="J5" s="1" t="s">
        <v>1424</v>
      </c>
      <c r="K5" s="50" t="str">
        <f t="shared" si="1"/>
        <v>4|2|SO|Sofija Grad</v>
      </c>
      <c r="M5" s="64" t="s">
        <v>3696</v>
      </c>
    </row>
    <row r="6" spans="1:13">
      <c r="B6" s="1">
        <v>5</v>
      </c>
      <c r="C6" s="1">
        <v>212</v>
      </c>
      <c r="D6" s="1" t="s">
        <v>1431</v>
      </c>
      <c r="E6" s="50" t="str">
        <f t="shared" si="0"/>
        <v>5|212|Sofia</v>
      </c>
      <c r="G6" s="1">
        <v>5</v>
      </c>
      <c r="H6" s="1">
        <v>3</v>
      </c>
      <c r="I6" s="1" t="s">
        <v>535</v>
      </c>
      <c r="J6" s="1" t="s">
        <v>1426</v>
      </c>
      <c r="K6" s="50" t="str">
        <f t="shared" si="1"/>
        <v>5|3|HA|Haskovo</v>
      </c>
      <c r="M6" s="64" t="s">
        <v>3691</v>
      </c>
    </row>
    <row r="7" spans="1:13">
      <c r="B7" s="1">
        <v>6</v>
      </c>
      <c r="C7" s="1">
        <v>212</v>
      </c>
      <c r="D7" s="1" t="s">
        <v>3314</v>
      </c>
      <c r="E7" s="50" t="str">
        <f t="shared" si="0"/>
        <v>6|212|Lovec</v>
      </c>
      <c r="G7" s="1">
        <v>6</v>
      </c>
      <c r="H7" s="1">
        <v>3</v>
      </c>
      <c r="I7" s="1" t="s">
        <v>944</v>
      </c>
      <c r="J7" s="1" t="s">
        <v>3307</v>
      </c>
      <c r="K7" s="50" t="str">
        <f t="shared" si="1"/>
        <v>6|3|KA|Kardzali</v>
      </c>
      <c r="M7" s="63" t="s">
        <v>1233</v>
      </c>
    </row>
    <row r="8" spans="1:13">
      <c r="B8" s="1">
        <v>7</v>
      </c>
      <c r="C8" s="1">
        <v>212</v>
      </c>
      <c r="D8" s="1" t="s">
        <v>1442</v>
      </c>
      <c r="E8" s="50" t="str">
        <f t="shared" si="0"/>
        <v>7|212|Montanta</v>
      </c>
      <c r="G8" s="1">
        <v>7</v>
      </c>
      <c r="H8" s="1">
        <v>3</v>
      </c>
      <c r="I8" s="1" t="s">
        <v>1365</v>
      </c>
      <c r="J8" s="1" t="s">
        <v>1427</v>
      </c>
      <c r="K8" s="50" t="str">
        <f t="shared" si="1"/>
        <v>7|3|SZ|Stara Zagora</v>
      </c>
    </row>
    <row r="9" spans="1:13">
      <c r="B9" s="1">
        <v>8</v>
      </c>
      <c r="C9" s="1">
        <v>212</v>
      </c>
      <c r="D9" s="1" t="s">
        <v>1447</v>
      </c>
      <c r="E9" s="50" t="str">
        <f t="shared" si="0"/>
        <v>8|212|Ruse</v>
      </c>
      <c r="G9" s="1">
        <v>8</v>
      </c>
      <c r="H9" s="1">
        <v>4</v>
      </c>
      <c r="I9" s="1" t="s">
        <v>790</v>
      </c>
      <c r="J9" s="1" t="s">
        <v>3308</v>
      </c>
      <c r="K9" s="50" t="str">
        <f t="shared" si="1"/>
        <v>8|4|PA|Pazardzik</v>
      </c>
      <c r="M9" s="63" t="s">
        <v>3692</v>
      </c>
    </row>
    <row r="10" spans="1:13">
      <c r="B10" s="1">
        <v>9</v>
      </c>
      <c r="C10" s="1">
        <v>212</v>
      </c>
      <c r="D10" s="1" t="s">
        <v>1451</v>
      </c>
      <c r="E10" s="50" t="str">
        <f t="shared" si="0"/>
        <v>9|212|Varna</v>
      </c>
      <c r="G10" s="1">
        <v>9</v>
      </c>
      <c r="H10" s="1">
        <v>4</v>
      </c>
      <c r="I10" s="1" t="s">
        <v>1429</v>
      </c>
      <c r="J10" s="1" t="s">
        <v>1428</v>
      </c>
      <c r="K10" s="50" t="str">
        <f t="shared" si="1"/>
        <v>9|4|PD|Plovdiv</v>
      </c>
      <c r="M10" s="63" t="s">
        <v>1229</v>
      </c>
    </row>
    <row r="11" spans="1:13">
      <c r="G11" s="1">
        <v>10</v>
      </c>
      <c r="H11" s="1">
        <v>4</v>
      </c>
      <c r="I11" s="1" t="s">
        <v>695</v>
      </c>
      <c r="J11" s="1" t="s">
        <v>1430</v>
      </c>
      <c r="K11" s="50" t="str">
        <f t="shared" si="1"/>
        <v>10|4|SM|Smoljan</v>
      </c>
      <c r="M11" s="64" t="s">
        <v>3693</v>
      </c>
    </row>
    <row r="12" spans="1:13">
      <c r="E12" s="26" t="s">
        <v>3697</v>
      </c>
      <c r="G12" s="1">
        <v>11</v>
      </c>
      <c r="H12" s="1">
        <v>5</v>
      </c>
      <c r="I12" s="1" t="s">
        <v>1250</v>
      </c>
      <c r="J12" s="1" t="s">
        <v>1432</v>
      </c>
      <c r="K12" s="50" t="str">
        <f t="shared" si="1"/>
        <v>11|5|BL|Blagoevgrad</v>
      </c>
      <c r="M12" s="64" t="s">
        <v>3694</v>
      </c>
    </row>
    <row r="13" spans="1:13">
      <c r="E13" s="26" t="s">
        <v>1419</v>
      </c>
      <c r="G13" s="1">
        <v>12</v>
      </c>
      <c r="H13" s="1">
        <v>5</v>
      </c>
      <c r="I13" s="1" t="s">
        <v>1433</v>
      </c>
      <c r="J13" s="1" t="s">
        <v>1434</v>
      </c>
      <c r="K13" s="50" t="str">
        <f t="shared" si="1"/>
        <v>12|5|KD|Kjustendil</v>
      </c>
      <c r="M13" s="64" t="s">
        <v>1231</v>
      </c>
    </row>
    <row r="14" spans="1:13">
      <c r="G14" s="1">
        <v>13</v>
      </c>
      <c r="H14" s="1">
        <v>5</v>
      </c>
      <c r="I14" s="1" t="s">
        <v>526</v>
      </c>
      <c r="J14" s="1" t="s">
        <v>1435</v>
      </c>
      <c r="K14" s="50" t="str">
        <f t="shared" si="1"/>
        <v>13|5|PK|Pernik</v>
      </c>
      <c r="M14" s="64" t="s">
        <v>3416</v>
      </c>
    </row>
    <row r="15" spans="1:13">
      <c r="G15" s="1">
        <v>14</v>
      </c>
      <c r="H15" s="1">
        <v>5</v>
      </c>
      <c r="I15" s="1" t="s">
        <v>1436</v>
      </c>
      <c r="J15" s="1" t="s">
        <v>1437</v>
      </c>
      <c r="K15" s="50" t="str">
        <f t="shared" si="1"/>
        <v>14|5|SF|Sofija (Sofia)</v>
      </c>
      <c r="M15" s="64" t="s">
        <v>3695</v>
      </c>
    </row>
    <row r="16" spans="1:13">
      <c r="G16" s="1">
        <v>15</v>
      </c>
      <c r="H16" s="1">
        <v>6</v>
      </c>
      <c r="I16" s="1" t="s">
        <v>508</v>
      </c>
      <c r="J16" s="1" t="s">
        <v>1438</v>
      </c>
      <c r="K16" s="50" t="str">
        <f t="shared" si="1"/>
        <v>15|6|GA|Gabrovo</v>
      </c>
      <c r="M16" s="63" t="s">
        <v>1233</v>
      </c>
    </row>
    <row r="17" spans="3:11">
      <c r="G17" s="1">
        <v>16</v>
      </c>
      <c r="H17" s="1">
        <v>6</v>
      </c>
      <c r="I17" s="1" t="s">
        <v>1439</v>
      </c>
      <c r="J17" s="1" t="s">
        <v>3309</v>
      </c>
      <c r="K17" s="50" t="str">
        <f t="shared" si="1"/>
        <v>16|6|LV|Lovec (Lovech)</v>
      </c>
    </row>
    <row r="18" spans="3:11">
      <c r="C18" s="72"/>
      <c r="E18" s="66"/>
      <c r="G18" s="1">
        <v>17</v>
      </c>
      <c r="H18" s="1">
        <v>6</v>
      </c>
      <c r="I18" s="1" t="s">
        <v>1269</v>
      </c>
      <c r="J18" s="1" t="s">
        <v>1440</v>
      </c>
      <c r="K18" s="50" t="str">
        <f t="shared" si="1"/>
        <v>17|6|PL|Pleven</v>
      </c>
    </row>
    <row r="19" spans="3:11">
      <c r="G19" s="1">
        <v>18</v>
      </c>
      <c r="H19" s="1">
        <v>6</v>
      </c>
      <c r="I19" s="1" t="s">
        <v>1441</v>
      </c>
      <c r="J19" s="1" t="s">
        <v>3310</v>
      </c>
      <c r="K19" s="50" t="str">
        <f t="shared" si="1"/>
        <v>18|6|VT|Veliko Tarnovo</v>
      </c>
    </row>
    <row r="20" spans="3:11">
      <c r="E20" s="66"/>
      <c r="G20" s="1">
        <v>19</v>
      </c>
      <c r="H20" s="1">
        <v>7</v>
      </c>
      <c r="I20" s="1" t="s">
        <v>809</v>
      </c>
      <c r="J20" s="1" t="s">
        <v>1443</v>
      </c>
      <c r="K20" s="50" t="str">
        <f t="shared" si="1"/>
        <v>19|7|MN|Montana</v>
      </c>
    </row>
    <row r="21" spans="3:11">
      <c r="G21" s="1">
        <v>20</v>
      </c>
      <c r="H21" s="1">
        <v>7</v>
      </c>
      <c r="I21" s="1" t="s">
        <v>1444</v>
      </c>
      <c r="J21" s="1" t="s">
        <v>1445</v>
      </c>
      <c r="K21" s="50" t="str">
        <f t="shared" si="1"/>
        <v>20|7|VD|Vidin</v>
      </c>
    </row>
    <row r="22" spans="3:11">
      <c r="C22" s="72"/>
      <c r="G22" s="1">
        <v>21</v>
      </c>
      <c r="H22" s="1">
        <v>7</v>
      </c>
      <c r="I22" s="1" t="s">
        <v>703</v>
      </c>
      <c r="J22" s="1" t="s">
        <v>1446</v>
      </c>
      <c r="K22" s="50" t="str">
        <f t="shared" si="1"/>
        <v>21|7|VR|Vraca</v>
      </c>
    </row>
    <row r="23" spans="3:11">
      <c r="G23" s="1">
        <v>22</v>
      </c>
      <c r="H23" s="1">
        <v>8</v>
      </c>
      <c r="I23" s="1" t="s">
        <v>1448</v>
      </c>
      <c r="J23" s="1" t="s">
        <v>1449</v>
      </c>
      <c r="K23" s="50" t="str">
        <f t="shared" si="1"/>
        <v>22|8|RZ|Razgrad</v>
      </c>
    </row>
    <row r="24" spans="3:11">
      <c r="C24" s="72"/>
      <c r="G24" s="1">
        <v>23</v>
      </c>
      <c r="H24" s="1">
        <v>8</v>
      </c>
      <c r="I24" s="1" t="s">
        <v>909</v>
      </c>
      <c r="J24" s="1" t="s">
        <v>1447</v>
      </c>
      <c r="K24" s="50" t="str">
        <f t="shared" si="1"/>
        <v>23|8|RS|Ruse</v>
      </c>
    </row>
    <row r="25" spans="3:11">
      <c r="G25" s="1">
        <v>24</v>
      </c>
      <c r="H25" s="1">
        <v>8</v>
      </c>
      <c r="I25" s="1" t="s">
        <v>792</v>
      </c>
      <c r="J25" s="1" t="s">
        <v>1450</v>
      </c>
      <c r="K25" s="50" t="str">
        <f t="shared" si="1"/>
        <v>24|8|SS|Silistra</v>
      </c>
    </row>
    <row r="26" spans="3:11">
      <c r="G26" s="1">
        <v>25</v>
      </c>
      <c r="H26" s="1">
        <v>8</v>
      </c>
      <c r="I26" s="1" t="s">
        <v>734</v>
      </c>
      <c r="J26" s="1" t="s">
        <v>3311</v>
      </c>
      <c r="K26" s="50" t="str">
        <f t="shared" si="1"/>
        <v>25|8|TA|Targoviste</v>
      </c>
    </row>
    <row r="27" spans="3:11">
      <c r="E27" s="66"/>
      <c r="G27" s="1">
        <v>26</v>
      </c>
      <c r="H27" s="1">
        <v>9</v>
      </c>
      <c r="I27" s="1" t="s">
        <v>1384</v>
      </c>
      <c r="J27" s="1" t="s">
        <v>3312</v>
      </c>
      <c r="K27" s="50" t="str">
        <f t="shared" si="1"/>
        <v>26|9|DO|Dobric</v>
      </c>
    </row>
    <row r="28" spans="3:11">
      <c r="C28" s="72"/>
      <c r="G28" s="1">
        <v>27</v>
      </c>
      <c r="H28" s="1">
        <v>9</v>
      </c>
      <c r="I28" s="1" t="s">
        <v>1223</v>
      </c>
      <c r="J28" s="1" t="s">
        <v>3313</v>
      </c>
      <c r="K28" s="50" t="str">
        <f t="shared" si="1"/>
        <v>27|9|SN|Sumen</v>
      </c>
    </row>
    <row r="29" spans="3:11">
      <c r="G29" s="1">
        <v>28</v>
      </c>
      <c r="H29" s="1">
        <v>9</v>
      </c>
      <c r="I29" s="1" t="s">
        <v>1452</v>
      </c>
      <c r="J29" s="1" t="s">
        <v>1451</v>
      </c>
      <c r="K29" s="50" t="str">
        <f t="shared" si="1"/>
        <v>28|9|VN|Varna</v>
      </c>
    </row>
    <row r="31" spans="3:11">
      <c r="K31" s="26" t="s">
        <v>3700</v>
      </c>
    </row>
    <row r="32" spans="3:11">
      <c r="K32" s="26" t="s">
        <v>1419</v>
      </c>
    </row>
    <row r="39" spans="5:5">
      <c r="E39" s="66"/>
    </row>
    <row r="50" spans="5:5">
      <c r="E50" s="66"/>
    </row>
  </sheetData>
  <hyperlinks>
    <hyperlink ref="A1" location="'ENUM-LIST'!A1" display="Home" xr:uid="{691294A3-E83D-4BE7-8FF0-87D05C0F2947}"/>
  </hyperlinks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FFB8D-82CD-4D0B-9B8E-F2CF4F17770E}">
  <dimension ref="A1:H8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20.140625" hidden="1" customWidth="1"/>
    <col min="6" max="6" width="47.7109375" bestFit="1" customWidth="1"/>
    <col min="8" max="8" width="53" bestFit="1" customWidth="1"/>
  </cols>
  <sheetData>
    <row r="1" spans="1:8">
      <c r="A1" s="102" t="s">
        <v>3239</v>
      </c>
      <c r="B1" s="55" t="s">
        <v>3704</v>
      </c>
      <c r="C1" s="55" t="s">
        <v>3334</v>
      </c>
      <c r="D1" s="55" t="s">
        <v>405</v>
      </c>
      <c r="E1" s="55" t="s">
        <v>472</v>
      </c>
      <c r="F1" s="36" t="str">
        <f>B1&amp;"|"&amp;C1&amp;"|"&amp;D1&amp;"|"&amp;E1</f>
        <v>pas214_id|dxcc_code|code|subdivision</v>
      </c>
      <c r="H1" s="99" t="s">
        <v>3705</v>
      </c>
    </row>
    <row r="2" spans="1:8">
      <c r="B2" s="6">
        <v>1</v>
      </c>
      <c r="C2" s="6">
        <v>214</v>
      </c>
      <c r="D2" t="s">
        <v>1454</v>
      </c>
      <c r="E2" t="s">
        <v>1455</v>
      </c>
      <c r="F2" s="50" t="str">
        <f>B2&amp;"|"&amp;C2&amp;"|"&amp;D2&amp;"|"&amp;E2</f>
        <v>1|214|2A|Corse-du-Sud</v>
      </c>
      <c r="H2" s="99" t="s">
        <v>1229</v>
      </c>
    </row>
    <row r="3" spans="1:8">
      <c r="B3" s="6">
        <v>2</v>
      </c>
      <c r="C3" s="6">
        <v>214</v>
      </c>
      <c r="D3" t="s">
        <v>1456</v>
      </c>
      <c r="E3" t="s">
        <v>1457</v>
      </c>
      <c r="F3" s="50" t="str">
        <f t="shared" ref="F3" si="0">B3&amp;"|"&amp;C3&amp;"|"&amp;D3&amp;"|"&amp;E3</f>
        <v>2|214|2B|Haute-Corse</v>
      </c>
      <c r="H3" s="101" t="s">
        <v>3706</v>
      </c>
    </row>
    <row r="4" spans="1:8">
      <c r="H4" s="101" t="s">
        <v>3336</v>
      </c>
    </row>
    <row r="5" spans="1:8">
      <c r="F5" s="26" t="s">
        <v>3708</v>
      </c>
      <c r="H5" s="101" t="s">
        <v>3212</v>
      </c>
    </row>
    <row r="6" spans="1:8">
      <c r="F6" s="26" t="s">
        <v>1453</v>
      </c>
      <c r="H6" s="101" t="s">
        <v>3416</v>
      </c>
    </row>
    <row r="7" spans="1:8">
      <c r="H7" s="101" t="s">
        <v>3707</v>
      </c>
    </row>
    <row r="8" spans="1:8">
      <c r="H8" s="99" t="s">
        <v>1233</v>
      </c>
    </row>
  </sheetData>
  <hyperlinks>
    <hyperlink ref="A1" location="'ENUM-LIST'!A1" display="Home" xr:uid="{DC258557-F02D-43A8-B6D9-CAD7489D4523}"/>
  </hyperlink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2BB40-42FA-42C6-BCBE-E2F477C511E6}">
  <dimension ref="A1:H20"/>
  <sheetViews>
    <sheetView zoomScale="130" zoomScaleNormal="130"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5.28515625" style="6" hidden="1" customWidth="1"/>
    <col min="5" max="5" width="28.85546875" hidden="1" customWidth="1"/>
    <col min="6" max="6" width="47.7109375" bestFit="1" customWidth="1"/>
    <col min="8" max="8" width="53.5703125" bestFit="1" customWidth="1"/>
  </cols>
  <sheetData>
    <row r="1" spans="1:8">
      <c r="A1" s="102" t="s">
        <v>3239</v>
      </c>
      <c r="B1" s="39" t="s">
        <v>3711</v>
      </c>
      <c r="C1" s="39" t="s">
        <v>3334</v>
      </c>
      <c r="D1" s="39" t="s">
        <v>405</v>
      </c>
      <c r="E1" s="55" t="s">
        <v>472</v>
      </c>
      <c r="F1" s="36" t="str">
        <f>B1&amp;"|"&amp;C1&amp;"|"&amp;D1&amp;"|"&amp;E1</f>
        <v>pas221_id|dxcc_code|code|subdivision</v>
      </c>
      <c r="H1" s="99" t="s">
        <v>3716</v>
      </c>
    </row>
    <row r="2" spans="1:8">
      <c r="B2" s="6">
        <v>1</v>
      </c>
      <c r="C2" s="6">
        <v>221</v>
      </c>
      <c r="D2" s="6">
        <v>15</v>
      </c>
      <c r="E2" t="s">
        <v>1459</v>
      </c>
      <c r="F2" s="50" t="str">
        <f>B2&amp;"|"&amp;C2&amp;"|"&amp;D2&amp;"|"&amp;E2</f>
        <v>1|221|15|Koebenhavns amt</v>
      </c>
      <c r="H2" s="99" t="s">
        <v>1229</v>
      </c>
    </row>
    <row r="3" spans="1:8">
      <c r="B3" s="6">
        <v>2</v>
      </c>
      <c r="C3" s="6">
        <v>221</v>
      </c>
      <c r="D3" s="6">
        <v>20</v>
      </c>
      <c r="E3" t="s">
        <v>1460</v>
      </c>
      <c r="F3" s="50" t="str">
        <f t="shared" ref="F3:F17" si="0">B3&amp;"|"&amp;C3&amp;"|"&amp;D3&amp;"|"&amp;E3</f>
        <v>2|221|20|Frederiksborg amt</v>
      </c>
      <c r="H3" s="101" t="s">
        <v>3717</v>
      </c>
    </row>
    <row r="4" spans="1:8">
      <c r="B4" s="6">
        <v>3</v>
      </c>
      <c r="C4" s="6">
        <v>221</v>
      </c>
      <c r="D4" s="6">
        <v>25</v>
      </c>
      <c r="E4" t="s">
        <v>1461</v>
      </c>
      <c r="F4" s="50" t="str">
        <f t="shared" si="0"/>
        <v>3|221|25|Roskilde amt</v>
      </c>
      <c r="H4" s="101" t="s">
        <v>3336</v>
      </c>
    </row>
    <row r="5" spans="1:8">
      <c r="B5" s="6">
        <v>4</v>
      </c>
      <c r="C5" s="6">
        <v>221</v>
      </c>
      <c r="D5" s="6">
        <v>30</v>
      </c>
      <c r="E5" t="s">
        <v>1462</v>
      </c>
      <c r="F5" s="50" t="str">
        <f t="shared" si="0"/>
        <v>4|221|30|Vestsjaellands amt</v>
      </c>
      <c r="H5" s="101" t="s">
        <v>3213</v>
      </c>
    </row>
    <row r="6" spans="1:8">
      <c r="B6" s="6">
        <v>5</v>
      </c>
      <c r="C6" s="6">
        <v>221</v>
      </c>
      <c r="D6" s="6">
        <v>35</v>
      </c>
      <c r="E6" t="s">
        <v>3715</v>
      </c>
      <c r="F6" s="50" t="str">
        <f t="shared" si="0"/>
        <v>5|221|35|Storstrom amt (Storstroems)</v>
      </c>
      <c r="H6" s="101" t="s">
        <v>3416</v>
      </c>
    </row>
    <row r="7" spans="1:8">
      <c r="B7" s="6">
        <v>6</v>
      </c>
      <c r="C7" s="6">
        <v>221</v>
      </c>
      <c r="D7" s="6">
        <v>40</v>
      </c>
      <c r="E7" t="s">
        <v>1463</v>
      </c>
      <c r="F7" s="50" t="str">
        <f t="shared" si="0"/>
        <v>6|221|40|Bornholms amt</v>
      </c>
      <c r="H7" s="101" t="s">
        <v>3718</v>
      </c>
    </row>
    <row r="8" spans="1:8">
      <c r="B8" s="6">
        <v>7</v>
      </c>
      <c r="C8" s="6">
        <v>221</v>
      </c>
      <c r="D8" s="6">
        <v>42</v>
      </c>
      <c r="E8" t="s">
        <v>1464</v>
      </c>
      <c r="F8" s="50" t="str">
        <f t="shared" si="0"/>
        <v>7|221|42|Fyns amt</v>
      </c>
      <c r="H8" s="99" t="s">
        <v>1233</v>
      </c>
    </row>
    <row r="9" spans="1:8">
      <c r="B9" s="6">
        <v>8</v>
      </c>
      <c r="C9" s="6">
        <v>221</v>
      </c>
      <c r="D9" s="6">
        <v>50</v>
      </c>
      <c r="E9" t="s">
        <v>3712</v>
      </c>
      <c r="F9" s="50" t="str">
        <f t="shared" si="0"/>
        <v>8|221|50|Siinderjylland amt (Sydjyllands)</v>
      </c>
    </row>
    <row r="10" spans="1:8">
      <c r="B10" s="6">
        <v>9</v>
      </c>
      <c r="C10" s="6">
        <v>221</v>
      </c>
      <c r="D10" s="6">
        <v>55</v>
      </c>
      <c r="E10" t="s">
        <v>1465</v>
      </c>
      <c r="F10" s="50" t="str">
        <f t="shared" si="0"/>
        <v>9|221|55|Ribe amt</v>
      </c>
    </row>
    <row r="11" spans="1:8">
      <c r="B11" s="6">
        <v>10</v>
      </c>
      <c r="C11" s="6">
        <v>221</v>
      </c>
      <c r="D11" s="6">
        <v>60</v>
      </c>
      <c r="E11" t="s">
        <v>1466</v>
      </c>
      <c r="F11" s="50" t="str">
        <f t="shared" si="0"/>
        <v>10|221|60|Vejle amt</v>
      </c>
    </row>
    <row r="12" spans="1:8">
      <c r="B12" s="6">
        <v>11</v>
      </c>
      <c r="C12" s="6">
        <v>221</v>
      </c>
      <c r="D12" s="6">
        <v>65</v>
      </c>
      <c r="E12" t="s">
        <v>3713</v>
      </c>
      <c r="F12" s="50" t="str">
        <f t="shared" si="0"/>
        <v>11|221|65|Ringkobing amt (Ringkoebing)</v>
      </c>
    </row>
    <row r="13" spans="1:8">
      <c r="B13" s="6">
        <v>12</v>
      </c>
      <c r="C13" s="6">
        <v>221</v>
      </c>
      <c r="D13" s="6">
        <v>70</v>
      </c>
      <c r="E13" t="s">
        <v>3714</v>
      </c>
      <c r="F13" s="50" t="str">
        <f t="shared" si="0"/>
        <v>12|221|70|Arhus amt (Aarhus)</v>
      </c>
    </row>
    <row r="14" spans="1:8">
      <c r="B14" s="6">
        <v>13</v>
      </c>
      <c r="C14" s="6">
        <v>221</v>
      </c>
      <c r="D14" s="6">
        <v>76</v>
      </c>
      <c r="E14" t="s">
        <v>1467</v>
      </c>
      <c r="F14" s="50" t="str">
        <f t="shared" si="0"/>
        <v>13|221|76|Viborg amt</v>
      </c>
    </row>
    <row r="15" spans="1:8">
      <c r="B15" s="6">
        <v>14</v>
      </c>
      <c r="C15" s="6">
        <v>221</v>
      </c>
      <c r="D15" s="6">
        <v>80</v>
      </c>
      <c r="E15" t="s">
        <v>1468</v>
      </c>
      <c r="F15" s="50" t="str">
        <f t="shared" si="0"/>
        <v>14|221|80|Nordjyllands amt</v>
      </c>
    </row>
    <row r="16" spans="1:8">
      <c r="B16" s="6">
        <v>15</v>
      </c>
      <c r="C16" s="6">
        <v>221</v>
      </c>
      <c r="D16" s="6">
        <v>101</v>
      </c>
      <c r="E16" t="s">
        <v>1469</v>
      </c>
      <c r="F16" s="50" t="str">
        <f t="shared" si="0"/>
        <v>15|221|101|Copenhagen City</v>
      </c>
    </row>
    <row r="17" spans="2:6">
      <c r="B17" s="6">
        <v>16</v>
      </c>
      <c r="C17" s="6">
        <v>221</v>
      </c>
      <c r="D17" s="6">
        <v>147</v>
      </c>
      <c r="E17" t="s">
        <v>1470</v>
      </c>
      <c r="F17" s="50" t="str">
        <f t="shared" si="0"/>
        <v>16|221|147|Frederiksberg</v>
      </c>
    </row>
    <row r="19" spans="2:6">
      <c r="F19" s="26" t="s">
        <v>3710</v>
      </c>
    </row>
    <row r="20" spans="2:6">
      <c r="F20" s="26" t="s">
        <v>1458</v>
      </c>
    </row>
  </sheetData>
  <hyperlinks>
    <hyperlink ref="A1" location="'ENUM-LIST'!A1" display="Home" xr:uid="{41FF3395-D06B-4314-AF9C-5080AC475710}"/>
  </hyperlink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E3831-8F36-440A-972F-09925986B74F}">
  <dimension ref="A1:M434"/>
  <sheetViews>
    <sheetView zoomScaleNormal="100" workbookViewId="0"/>
  </sheetViews>
  <sheetFormatPr defaultRowHeight="15"/>
  <cols>
    <col min="2" max="2" width="16.5703125" style="1" hidden="1" customWidth="1"/>
    <col min="3" max="3" width="10.140625" style="1" hidden="1" customWidth="1"/>
    <col min="4" max="4" width="58.140625" style="1" hidden="1" customWidth="1"/>
    <col min="5" max="5" width="64.42578125" bestFit="1" customWidth="1"/>
    <col min="6" max="6" width="8" customWidth="1"/>
    <col min="7" max="7" width="21.140625" style="1" hidden="1" customWidth="1"/>
    <col min="8" max="8" width="16.5703125" style="1" hidden="1" customWidth="1"/>
    <col min="9" max="9" width="5.28515625" style="1" hidden="1" customWidth="1"/>
    <col min="10" max="10" width="17.85546875" style="1" hidden="1" customWidth="1"/>
    <col min="11" max="11" width="55.28515625" bestFit="1" customWidth="1"/>
    <col min="13" max="13" width="63.28515625" bestFit="1" customWidth="1"/>
    <col min="17" max="17" width="63" bestFit="1" customWidth="1"/>
  </cols>
  <sheetData>
    <row r="1" spans="1:13">
      <c r="A1" s="102" t="s">
        <v>3239</v>
      </c>
      <c r="B1" s="95" t="s">
        <v>3728</v>
      </c>
      <c r="C1" s="95" t="s">
        <v>3334</v>
      </c>
      <c r="D1" s="95" t="s">
        <v>1236</v>
      </c>
      <c r="E1" s="36" t="str">
        <f>B1&amp;"|"&amp;C1&amp;"|"&amp;D1</f>
        <v>pas224_region_id|dxcc_code|region</v>
      </c>
      <c r="G1" s="119" t="s">
        <v>3729</v>
      </c>
      <c r="H1" s="119" t="s">
        <v>3728</v>
      </c>
      <c r="I1" s="119" t="s">
        <v>405</v>
      </c>
      <c r="J1" s="119" t="s">
        <v>472</v>
      </c>
      <c r="K1" s="36" t="str">
        <f>G1&amp;"|"&amp;H1&amp;"|"&amp;I1&amp;"|"&amp;J1</f>
        <v>pas224_subdivision_id|pas224_region_id|code|subdivision</v>
      </c>
      <c r="M1" s="63" t="s">
        <v>3721</v>
      </c>
    </row>
    <row r="2" spans="1:13">
      <c r="B2" s="1">
        <v>1</v>
      </c>
      <c r="C2" s="1">
        <v>224</v>
      </c>
      <c r="D2" s="1" t="s">
        <v>3730</v>
      </c>
      <c r="E2" s="50" t="str">
        <f t="shared" ref="E2:E10" si="0">B2&amp;"|"&amp;C2&amp;"|"&amp;D2</f>
        <v>1|224|Turku-Pori (Turun ja Porin laani)</v>
      </c>
      <c r="G2" s="1">
        <v>1</v>
      </c>
      <c r="H2" s="1">
        <v>1</v>
      </c>
      <c r="I2" s="1">
        <v>100</v>
      </c>
      <c r="J2" s="1" t="s">
        <v>1472</v>
      </c>
      <c r="K2" s="50" t="str">
        <f>G2&amp;"|"&amp;H2&amp;"|"&amp;I2&amp;"|"&amp;J2</f>
        <v>1|1|100|Somero</v>
      </c>
      <c r="M2" s="63" t="s">
        <v>1229</v>
      </c>
    </row>
    <row r="3" spans="1:13">
      <c r="B3" s="1">
        <v>2</v>
      </c>
      <c r="C3" s="1">
        <v>224</v>
      </c>
      <c r="D3" s="1" t="s">
        <v>3731</v>
      </c>
      <c r="E3" s="50" t="str">
        <f t="shared" si="0"/>
        <v>2|224|Uudenmaa (Uudenmaan laani)</v>
      </c>
      <c r="G3" s="1">
        <v>2</v>
      </c>
      <c r="H3" s="1">
        <v>1</v>
      </c>
      <c r="I3" s="1">
        <v>102</v>
      </c>
      <c r="J3" s="1" t="s">
        <v>1473</v>
      </c>
      <c r="K3" s="50" t="str">
        <f t="shared" ref="K3:K66" si="1">G3&amp;"|"&amp;H3&amp;"|"&amp;I3&amp;"|"&amp;J3</f>
        <v>2|1|102|Alastaro</v>
      </c>
      <c r="M3" s="64" t="s">
        <v>3722</v>
      </c>
    </row>
    <row r="4" spans="1:13">
      <c r="B4" s="1">
        <v>3</v>
      </c>
      <c r="C4" s="1">
        <v>224</v>
      </c>
      <c r="D4" s="1" t="s">
        <v>3810</v>
      </c>
      <c r="E4" s="50" t="str">
        <f t="shared" si="0"/>
        <v>3|224|Haeme (Hameen laani)</v>
      </c>
      <c r="G4" s="1">
        <v>3</v>
      </c>
      <c r="H4" s="1">
        <v>1</v>
      </c>
      <c r="I4" s="1">
        <v>103</v>
      </c>
      <c r="J4" s="1" t="s">
        <v>1474</v>
      </c>
      <c r="K4" s="50" t="str">
        <f t="shared" si="1"/>
        <v>3|1|103|Askainen</v>
      </c>
      <c r="M4" s="64" t="s">
        <v>3336</v>
      </c>
    </row>
    <row r="5" spans="1:13">
      <c r="B5" s="1">
        <v>4</v>
      </c>
      <c r="C5" s="1">
        <v>224</v>
      </c>
      <c r="D5" s="1" t="s">
        <v>3732</v>
      </c>
      <c r="E5" s="50" t="str">
        <f t="shared" si="0"/>
        <v>4|224|Mikkeli (Mikkelin laani)</v>
      </c>
      <c r="G5" s="1">
        <v>4</v>
      </c>
      <c r="H5" s="1">
        <v>1</v>
      </c>
      <c r="I5" s="1">
        <v>104</v>
      </c>
      <c r="J5" s="1" t="s">
        <v>1475</v>
      </c>
      <c r="K5" s="50" t="str">
        <f t="shared" si="1"/>
        <v>4|1|104|Aura</v>
      </c>
      <c r="M5" s="64" t="s">
        <v>3696</v>
      </c>
    </row>
    <row r="6" spans="1:13">
      <c r="B6" s="1">
        <v>5</v>
      </c>
      <c r="C6" s="1">
        <v>224</v>
      </c>
      <c r="D6" s="1" t="s">
        <v>3733</v>
      </c>
      <c r="E6" s="50" t="str">
        <f t="shared" si="0"/>
        <v>5|224|Kymi (Kymen laani)</v>
      </c>
      <c r="G6" s="1">
        <v>5</v>
      </c>
      <c r="H6" s="1">
        <v>1</v>
      </c>
      <c r="I6" s="1">
        <v>105</v>
      </c>
      <c r="J6" s="1" t="s">
        <v>3738</v>
      </c>
      <c r="K6" s="50" t="str">
        <f t="shared" si="1"/>
        <v>5|1|105|Dragsfjard</v>
      </c>
      <c r="M6" s="64" t="s">
        <v>3723</v>
      </c>
    </row>
    <row r="7" spans="1:13">
      <c r="B7" s="1">
        <v>6</v>
      </c>
      <c r="C7" s="1">
        <v>224</v>
      </c>
      <c r="D7" s="1" t="s">
        <v>3734</v>
      </c>
      <c r="E7" s="50" t="str">
        <f t="shared" si="0"/>
        <v>6|224|Keski-Suomi (Keski-Suomen laani), Vaasa (Vaasan laani)</v>
      </c>
      <c r="G7" s="1">
        <v>6</v>
      </c>
      <c r="H7" s="1">
        <v>1</v>
      </c>
      <c r="I7" s="1">
        <v>106</v>
      </c>
      <c r="J7" s="1" t="s">
        <v>1476</v>
      </c>
      <c r="K7" s="50" t="str">
        <f t="shared" si="1"/>
        <v>6|1|106|Eura</v>
      </c>
      <c r="M7" s="63" t="s">
        <v>1233</v>
      </c>
    </row>
    <row r="8" spans="1:13">
      <c r="B8" s="1">
        <v>7</v>
      </c>
      <c r="C8" s="1">
        <v>224</v>
      </c>
      <c r="D8" s="1" t="s">
        <v>3735</v>
      </c>
      <c r="E8" s="50" t="str">
        <f t="shared" si="0"/>
        <v>7|224|Kuopio (Kuopion laani), Pohjois-Karjala (Pohjois-Karjalan laani)</v>
      </c>
      <c r="G8" s="1">
        <v>7</v>
      </c>
      <c r="H8" s="1">
        <v>1</v>
      </c>
      <c r="I8" s="1">
        <v>107</v>
      </c>
      <c r="J8" s="1" t="s">
        <v>1477</v>
      </c>
      <c r="K8" s="50" t="str">
        <f t="shared" si="1"/>
        <v>7|1|107|Eurajoki</v>
      </c>
    </row>
    <row r="9" spans="1:13">
      <c r="B9" s="1">
        <v>8</v>
      </c>
      <c r="C9" s="1">
        <v>224</v>
      </c>
      <c r="D9" s="1" t="s">
        <v>3736</v>
      </c>
      <c r="E9" s="50" t="str">
        <f t="shared" si="0"/>
        <v>8|224|Oulu (Oulun laani)</v>
      </c>
      <c r="G9" s="1">
        <v>8</v>
      </c>
      <c r="H9" s="1">
        <v>1</v>
      </c>
      <c r="I9" s="1">
        <v>108</v>
      </c>
      <c r="J9" s="1" t="s">
        <v>1478</v>
      </c>
      <c r="K9" s="50" t="str">
        <f t="shared" si="1"/>
        <v>8|1|108|Halikko</v>
      </c>
      <c r="M9" s="63" t="s">
        <v>3724</v>
      </c>
    </row>
    <row r="10" spans="1:13">
      <c r="B10" s="1">
        <v>9</v>
      </c>
      <c r="C10" s="1">
        <v>224</v>
      </c>
      <c r="D10" s="1" t="s">
        <v>3737</v>
      </c>
      <c r="E10" s="50" t="str">
        <f t="shared" si="0"/>
        <v>9|224|Lappi (Lapin laani)</v>
      </c>
      <c r="G10" s="1">
        <v>9</v>
      </c>
      <c r="H10" s="1">
        <v>1</v>
      </c>
      <c r="I10" s="1">
        <v>109</v>
      </c>
      <c r="J10" s="1" t="s">
        <v>1479</v>
      </c>
      <c r="K10" s="50" t="str">
        <f t="shared" si="1"/>
        <v>9|1|109|Harjavalta</v>
      </c>
      <c r="M10" s="63" t="s">
        <v>1229</v>
      </c>
    </row>
    <row r="11" spans="1:13">
      <c r="G11" s="1">
        <v>10</v>
      </c>
      <c r="H11" s="1">
        <v>1</v>
      </c>
      <c r="I11" s="1">
        <v>110</v>
      </c>
      <c r="J11" s="1" t="s">
        <v>1480</v>
      </c>
      <c r="K11" s="50" t="str">
        <f t="shared" si="1"/>
        <v>10|1|110|Honkajoki</v>
      </c>
      <c r="M11" s="64" t="s">
        <v>3725</v>
      </c>
    </row>
    <row r="12" spans="1:13">
      <c r="E12" s="26" t="s">
        <v>3856</v>
      </c>
      <c r="G12" s="1">
        <v>11</v>
      </c>
      <c r="H12" s="1">
        <v>1</v>
      </c>
      <c r="I12" s="1">
        <v>111</v>
      </c>
      <c r="J12" s="1" t="s">
        <v>1481</v>
      </c>
      <c r="K12" s="50" t="str">
        <f t="shared" si="1"/>
        <v>11|1|111|Houtskari</v>
      </c>
      <c r="M12" s="64" t="s">
        <v>3726</v>
      </c>
    </row>
    <row r="13" spans="1:13">
      <c r="E13" s="26" t="s">
        <v>1786</v>
      </c>
      <c r="G13" s="1">
        <v>12</v>
      </c>
      <c r="H13" s="1">
        <v>1</v>
      </c>
      <c r="I13" s="1">
        <v>112</v>
      </c>
      <c r="J13" s="1" t="s">
        <v>1482</v>
      </c>
      <c r="K13" s="50" t="str">
        <f t="shared" si="1"/>
        <v>12|1|112|Huittinen</v>
      </c>
      <c r="M13" s="64" t="s">
        <v>1471</v>
      </c>
    </row>
    <row r="14" spans="1:13">
      <c r="C14" s="72"/>
      <c r="G14" s="1">
        <v>13</v>
      </c>
      <c r="H14" s="1">
        <v>1</v>
      </c>
      <c r="I14" s="1">
        <v>115</v>
      </c>
      <c r="J14" s="1" t="s">
        <v>3847</v>
      </c>
      <c r="K14" s="50" t="str">
        <f t="shared" si="1"/>
        <v>13|1|115|Inio</v>
      </c>
      <c r="M14" s="64" t="s">
        <v>3416</v>
      </c>
    </row>
    <row r="15" spans="1:13">
      <c r="G15" s="1">
        <v>14</v>
      </c>
      <c r="H15" s="1">
        <v>1</v>
      </c>
      <c r="I15" s="1">
        <v>116</v>
      </c>
      <c r="J15" s="1" t="s">
        <v>3739</v>
      </c>
      <c r="K15" s="50" t="str">
        <f t="shared" si="1"/>
        <v>14|1|116|Jaijarvi</v>
      </c>
      <c r="M15" s="64" t="s">
        <v>3727</v>
      </c>
    </row>
    <row r="16" spans="1:13">
      <c r="G16" s="1">
        <v>15</v>
      </c>
      <c r="H16" s="1">
        <v>1</v>
      </c>
      <c r="I16" s="1">
        <v>117</v>
      </c>
      <c r="J16" s="1" t="s">
        <v>1483</v>
      </c>
      <c r="K16" s="50" t="str">
        <f t="shared" si="1"/>
        <v>15|1|117|Kaarina</v>
      </c>
      <c r="M16" s="63" t="s">
        <v>1233</v>
      </c>
    </row>
    <row r="17" spans="5:11">
      <c r="G17" s="1">
        <v>16</v>
      </c>
      <c r="H17" s="1">
        <v>1</v>
      </c>
      <c r="I17" s="1">
        <v>119</v>
      </c>
      <c r="J17" s="1" t="s">
        <v>3740</v>
      </c>
      <c r="K17" s="50" t="str">
        <f t="shared" si="1"/>
        <v>16|1|119|Kankaanpaa</v>
      </c>
    </row>
    <row r="18" spans="5:11">
      <c r="E18" s="66"/>
      <c r="G18" s="1">
        <v>17</v>
      </c>
      <c r="H18" s="1">
        <v>1</v>
      </c>
      <c r="I18" s="1">
        <v>120</v>
      </c>
      <c r="J18" s="1" t="s">
        <v>1484</v>
      </c>
      <c r="K18" s="50" t="str">
        <f t="shared" si="1"/>
        <v>17|1|120|Karinainen</v>
      </c>
    </row>
    <row r="19" spans="5:11">
      <c r="G19" s="1">
        <v>18</v>
      </c>
      <c r="H19" s="1">
        <v>1</v>
      </c>
      <c r="I19" s="1">
        <v>122</v>
      </c>
      <c r="J19" s="1" t="s">
        <v>1485</v>
      </c>
      <c r="K19" s="50" t="str">
        <f t="shared" si="1"/>
        <v>18|1|122|Karvia</v>
      </c>
    </row>
    <row r="20" spans="5:11">
      <c r="E20" s="66"/>
      <c r="G20" s="1">
        <v>19</v>
      </c>
      <c r="H20" s="1">
        <v>1</v>
      </c>
      <c r="I20" s="1">
        <v>123</v>
      </c>
      <c r="J20" s="1" t="s">
        <v>3741</v>
      </c>
      <c r="K20" s="50" t="str">
        <f t="shared" si="1"/>
        <v>19|1|123|Aetsa</v>
      </c>
    </row>
    <row r="21" spans="5:11">
      <c r="G21" s="1">
        <v>20</v>
      </c>
      <c r="H21" s="1">
        <v>1</v>
      </c>
      <c r="I21" s="1">
        <v>124</v>
      </c>
      <c r="J21" s="1" t="s">
        <v>3742</v>
      </c>
      <c r="K21" s="50" t="str">
        <f t="shared" si="1"/>
        <v>20|1|124|Kemio</v>
      </c>
    </row>
    <row r="22" spans="5:11">
      <c r="G22" s="1">
        <v>21</v>
      </c>
      <c r="H22" s="1">
        <v>1</v>
      </c>
      <c r="I22" s="1">
        <v>126</v>
      </c>
      <c r="J22" s="1" t="s">
        <v>1486</v>
      </c>
      <c r="K22" s="50" t="str">
        <f t="shared" si="1"/>
        <v>21|1|126|Kiikala</v>
      </c>
    </row>
    <row r="23" spans="5:11">
      <c r="G23" s="1">
        <v>22</v>
      </c>
      <c r="H23" s="1">
        <v>1</v>
      </c>
      <c r="I23" s="1">
        <v>128</v>
      </c>
      <c r="J23" s="1" t="s">
        <v>1487</v>
      </c>
      <c r="K23" s="50" t="str">
        <f t="shared" si="1"/>
        <v>22|1|128|Kiikoinen</v>
      </c>
    </row>
    <row r="24" spans="5:11">
      <c r="G24" s="1">
        <v>23</v>
      </c>
      <c r="H24" s="1">
        <v>1</v>
      </c>
      <c r="I24" s="1">
        <v>129</v>
      </c>
      <c r="J24" s="1" t="s">
        <v>1488</v>
      </c>
      <c r="K24" s="50" t="str">
        <f t="shared" si="1"/>
        <v>23|1|129|Kisko</v>
      </c>
    </row>
    <row r="25" spans="5:11">
      <c r="G25" s="1">
        <v>24</v>
      </c>
      <c r="H25" s="1">
        <v>1</v>
      </c>
      <c r="I25" s="1">
        <v>130</v>
      </c>
      <c r="J25" s="1" t="s">
        <v>1489</v>
      </c>
      <c r="K25" s="50" t="str">
        <f t="shared" si="1"/>
        <v>24|1|130|Kiukainen</v>
      </c>
    </row>
    <row r="26" spans="5:11">
      <c r="G26" s="1">
        <v>25</v>
      </c>
      <c r="H26" s="1">
        <v>1</v>
      </c>
      <c r="I26" s="1">
        <v>131</v>
      </c>
      <c r="J26" s="1" t="s">
        <v>1490</v>
      </c>
      <c r="K26" s="50" t="str">
        <f t="shared" si="1"/>
        <v>25|1|131|Kodisjoki</v>
      </c>
    </row>
    <row r="27" spans="5:11">
      <c r="E27" s="66"/>
      <c r="G27" s="1">
        <v>26</v>
      </c>
      <c r="H27" s="1">
        <v>1</v>
      </c>
      <c r="I27" s="1">
        <v>132</v>
      </c>
      <c r="J27" s="1" t="s">
        <v>3743</v>
      </c>
      <c r="K27" s="50" t="str">
        <f t="shared" si="1"/>
        <v>26|1|132|Kokemaki</v>
      </c>
    </row>
    <row r="28" spans="5:11">
      <c r="G28" s="1">
        <v>27</v>
      </c>
      <c r="H28" s="1">
        <v>1</v>
      </c>
      <c r="I28" s="1">
        <v>133</v>
      </c>
      <c r="J28" s="1" t="s">
        <v>1491</v>
      </c>
      <c r="K28" s="50" t="str">
        <f t="shared" si="1"/>
        <v>27|1|133|Korppoo</v>
      </c>
    </row>
    <row r="29" spans="5:11">
      <c r="G29" s="1">
        <v>28</v>
      </c>
      <c r="H29" s="1">
        <v>1</v>
      </c>
      <c r="I29" s="1">
        <v>134</v>
      </c>
      <c r="J29" s="1" t="s">
        <v>1492</v>
      </c>
      <c r="K29" s="50" t="str">
        <f t="shared" si="1"/>
        <v>28|1|134|Koski tl</v>
      </c>
    </row>
    <row r="30" spans="5:11">
      <c r="G30" s="1">
        <v>29</v>
      </c>
      <c r="H30" s="1">
        <v>1</v>
      </c>
      <c r="I30" s="1">
        <v>135</v>
      </c>
      <c r="J30" s="1" t="s">
        <v>1493</v>
      </c>
      <c r="K30" s="50" t="str">
        <f t="shared" si="1"/>
        <v>29|1|135|Kullaa</v>
      </c>
    </row>
    <row r="31" spans="5:11">
      <c r="G31" s="1">
        <v>30</v>
      </c>
      <c r="H31" s="1">
        <v>1</v>
      </c>
      <c r="I31" s="1">
        <v>136</v>
      </c>
      <c r="J31" s="1" t="s">
        <v>1494</v>
      </c>
      <c r="K31" s="50" t="str">
        <f t="shared" si="1"/>
        <v>30|1|136|Kustavi</v>
      </c>
    </row>
    <row r="32" spans="5:11">
      <c r="G32" s="1">
        <v>31</v>
      </c>
      <c r="H32" s="1">
        <v>1</v>
      </c>
      <c r="I32" s="1">
        <v>137</v>
      </c>
      <c r="J32" s="1" t="s">
        <v>1495</v>
      </c>
      <c r="K32" s="50" t="str">
        <f t="shared" si="1"/>
        <v>31|1|137|Kuusjoki</v>
      </c>
    </row>
    <row r="33" spans="7:11">
      <c r="G33" s="1">
        <v>32</v>
      </c>
      <c r="H33" s="1">
        <v>1</v>
      </c>
      <c r="I33" s="1">
        <v>138</v>
      </c>
      <c r="J33" s="1" t="s">
        <v>3744</v>
      </c>
      <c r="K33" s="50" t="str">
        <f t="shared" si="1"/>
        <v>32|1|138|Koylio</v>
      </c>
    </row>
    <row r="34" spans="7:11">
      <c r="G34" s="1">
        <v>33</v>
      </c>
      <c r="H34" s="1">
        <v>1</v>
      </c>
      <c r="I34" s="1">
        <v>139</v>
      </c>
      <c r="J34" s="1" t="s">
        <v>1496</v>
      </c>
      <c r="K34" s="50" t="str">
        <f t="shared" si="1"/>
        <v>33|1|139|Laitila</v>
      </c>
    </row>
    <row r="35" spans="7:11">
      <c r="G35" s="1">
        <v>34</v>
      </c>
      <c r="H35" s="1">
        <v>1</v>
      </c>
      <c r="I35" s="1">
        <v>140</v>
      </c>
      <c r="J35" s="1" t="s">
        <v>1497</v>
      </c>
      <c r="K35" s="50" t="str">
        <f t="shared" si="1"/>
        <v>34|1|140|Lappi</v>
      </c>
    </row>
    <row r="36" spans="7:11">
      <c r="G36" s="1">
        <v>35</v>
      </c>
      <c r="H36" s="1">
        <v>1</v>
      </c>
      <c r="I36" s="1">
        <v>141</v>
      </c>
      <c r="J36" s="1" t="s">
        <v>1498</v>
      </c>
      <c r="K36" s="50" t="str">
        <f t="shared" si="1"/>
        <v>35|1|141|Lavia</v>
      </c>
    </row>
    <row r="37" spans="7:11">
      <c r="G37" s="1">
        <v>36</v>
      </c>
      <c r="H37" s="1">
        <v>1</v>
      </c>
      <c r="I37" s="1">
        <v>142</v>
      </c>
      <c r="J37" s="1" t="s">
        <v>1499</v>
      </c>
      <c r="K37" s="50" t="str">
        <f t="shared" si="1"/>
        <v>36|1|142|Lemu</v>
      </c>
    </row>
    <row r="38" spans="7:11">
      <c r="G38" s="1">
        <v>37</v>
      </c>
      <c r="H38" s="1">
        <v>1</v>
      </c>
      <c r="I38" s="1">
        <v>143</v>
      </c>
      <c r="J38" s="1" t="s">
        <v>1500</v>
      </c>
      <c r="K38" s="50" t="str">
        <f t="shared" si="1"/>
        <v>37|1|143|Lieto</v>
      </c>
    </row>
    <row r="39" spans="7:11">
      <c r="G39" s="1">
        <v>38</v>
      </c>
      <c r="H39" s="1">
        <v>1</v>
      </c>
      <c r="I39" s="1">
        <v>144</v>
      </c>
      <c r="J39" s="1" t="s">
        <v>1501</v>
      </c>
      <c r="K39" s="50" t="str">
        <f t="shared" si="1"/>
        <v>38|1|144|Loimaa</v>
      </c>
    </row>
    <row r="40" spans="7:11">
      <c r="G40" s="1">
        <v>39</v>
      </c>
      <c r="H40" s="1">
        <v>1</v>
      </c>
      <c r="I40" s="1">
        <v>145</v>
      </c>
      <c r="J40" s="1" t="s">
        <v>1502</v>
      </c>
      <c r="K40" s="50" t="str">
        <f t="shared" si="1"/>
        <v>39|1|145|Loimaan kunta</v>
      </c>
    </row>
    <row r="41" spans="7:11">
      <c r="G41" s="1">
        <v>40</v>
      </c>
      <c r="H41" s="1">
        <v>1</v>
      </c>
      <c r="I41" s="1">
        <v>147</v>
      </c>
      <c r="J41" s="1" t="s">
        <v>1503</v>
      </c>
      <c r="K41" s="50" t="str">
        <f t="shared" si="1"/>
        <v>40|1|147|Luvia</v>
      </c>
    </row>
    <row r="42" spans="7:11">
      <c r="G42" s="1">
        <v>41</v>
      </c>
      <c r="H42" s="1">
        <v>1</v>
      </c>
      <c r="I42" s="1">
        <v>148</v>
      </c>
      <c r="J42" s="1" t="s">
        <v>1504</v>
      </c>
      <c r="K42" s="50" t="str">
        <f t="shared" si="1"/>
        <v>41|1|148|Marttila</v>
      </c>
    </row>
    <row r="43" spans="7:11">
      <c r="G43" s="1">
        <v>42</v>
      </c>
      <c r="H43" s="1">
        <v>1</v>
      </c>
      <c r="I43" s="1">
        <v>149</v>
      </c>
      <c r="J43" s="1" t="s">
        <v>1505</v>
      </c>
      <c r="K43" s="50" t="str">
        <f t="shared" si="1"/>
        <v>42|1|149|Masku</v>
      </c>
    </row>
    <row r="44" spans="7:11">
      <c r="G44" s="1">
        <v>43</v>
      </c>
      <c r="H44" s="1">
        <v>1</v>
      </c>
      <c r="I44" s="1">
        <v>150</v>
      </c>
      <c r="J44" s="1" t="s">
        <v>3745</v>
      </c>
      <c r="K44" s="50" t="str">
        <f t="shared" si="1"/>
        <v>43|1|150|Mellila</v>
      </c>
    </row>
    <row r="45" spans="7:11">
      <c r="G45" s="1">
        <v>44</v>
      </c>
      <c r="H45" s="1">
        <v>1</v>
      </c>
      <c r="I45" s="1">
        <v>151</v>
      </c>
      <c r="J45" s="1" t="s">
        <v>1506</v>
      </c>
      <c r="K45" s="50" t="str">
        <f t="shared" si="1"/>
        <v>44|1|151|Merikarvia</v>
      </c>
    </row>
    <row r="46" spans="7:11">
      <c r="G46" s="1">
        <v>45</v>
      </c>
      <c r="H46" s="1">
        <v>1</v>
      </c>
      <c r="I46" s="1">
        <v>152</v>
      </c>
      <c r="J46" s="1" t="s">
        <v>1507</v>
      </c>
      <c r="K46" s="50" t="str">
        <f t="shared" si="1"/>
        <v>45|1|152|Merimasku</v>
      </c>
    </row>
    <row r="47" spans="7:11">
      <c r="G47" s="1">
        <v>46</v>
      </c>
      <c r="H47" s="1">
        <v>1</v>
      </c>
      <c r="I47" s="1">
        <v>154</v>
      </c>
      <c r="J47" s="1" t="s">
        <v>1508</v>
      </c>
      <c r="K47" s="50" t="str">
        <f t="shared" si="1"/>
        <v>46|1|154|Mietoinen</v>
      </c>
    </row>
    <row r="48" spans="7:11">
      <c r="G48" s="1">
        <v>47</v>
      </c>
      <c r="H48" s="1">
        <v>1</v>
      </c>
      <c r="I48" s="1">
        <v>156</v>
      </c>
      <c r="J48" s="1" t="s">
        <v>1509</v>
      </c>
      <c r="K48" s="50" t="str">
        <f t="shared" si="1"/>
        <v>47|1|156|Muurla</v>
      </c>
    </row>
    <row r="49" spans="5:11">
      <c r="G49" s="1">
        <v>48</v>
      </c>
      <c r="H49" s="1">
        <v>1</v>
      </c>
      <c r="I49" s="1">
        <v>157</v>
      </c>
      <c r="J49" s="1" t="s">
        <v>3746</v>
      </c>
      <c r="K49" s="50" t="str">
        <f t="shared" si="1"/>
        <v>48|1|157|Mynamaki</v>
      </c>
    </row>
    <row r="50" spans="5:11">
      <c r="G50" s="1">
        <v>49</v>
      </c>
      <c r="H50" s="1">
        <v>1</v>
      </c>
      <c r="I50" s="1">
        <v>158</v>
      </c>
      <c r="J50" s="1" t="s">
        <v>1510</v>
      </c>
      <c r="K50" s="50" t="str">
        <f t="shared" si="1"/>
        <v>49|1|158|Naantali</v>
      </c>
    </row>
    <row r="51" spans="5:11">
      <c r="G51" s="1">
        <v>50</v>
      </c>
      <c r="H51" s="1">
        <v>1</v>
      </c>
      <c r="I51" s="1">
        <v>159</v>
      </c>
      <c r="J51" s="1" t="s">
        <v>1511</v>
      </c>
      <c r="K51" s="50" t="str">
        <f t="shared" si="1"/>
        <v>50|1|159|Nakkila</v>
      </c>
    </row>
    <row r="52" spans="5:11">
      <c r="G52" s="1">
        <v>51</v>
      </c>
      <c r="H52" s="1">
        <v>1</v>
      </c>
      <c r="I52" s="1">
        <v>160</v>
      </c>
      <c r="J52" s="1" t="s">
        <v>1512</v>
      </c>
      <c r="K52" s="50" t="str">
        <f t="shared" si="1"/>
        <v>51|1|160|Nauvo</v>
      </c>
    </row>
    <row r="53" spans="5:11">
      <c r="G53" s="1">
        <v>52</v>
      </c>
      <c r="H53" s="1">
        <v>1</v>
      </c>
      <c r="I53" s="1">
        <v>161</v>
      </c>
      <c r="J53" s="1" t="s">
        <v>1513</v>
      </c>
      <c r="K53" s="50" t="str">
        <f t="shared" si="1"/>
        <v>52|1|161|Noormarkku</v>
      </c>
    </row>
    <row r="54" spans="5:11">
      <c r="E54" s="66"/>
      <c r="G54" s="1">
        <v>53</v>
      </c>
      <c r="H54" s="1">
        <v>1</v>
      </c>
      <c r="I54" s="1">
        <v>162</v>
      </c>
      <c r="J54" s="1" t="s">
        <v>1514</v>
      </c>
      <c r="K54" s="50" t="str">
        <f t="shared" si="1"/>
        <v>53|1|162|Nousiainen</v>
      </c>
    </row>
    <row r="55" spans="5:11">
      <c r="G55" s="1">
        <v>54</v>
      </c>
      <c r="H55" s="1">
        <v>1</v>
      </c>
      <c r="I55" s="1">
        <v>163</v>
      </c>
      <c r="J55" s="1" t="s">
        <v>3747</v>
      </c>
      <c r="K55" s="50" t="str">
        <f t="shared" si="1"/>
        <v>54|1|163|Oripaa</v>
      </c>
    </row>
    <row r="56" spans="5:11">
      <c r="G56" s="1">
        <v>55</v>
      </c>
      <c r="H56" s="1">
        <v>1</v>
      </c>
      <c r="I56" s="1">
        <v>164</v>
      </c>
      <c r="J56" s="1" t="s">
        <v>1515</v>
      </c>
      <c r="K56" s="50" t="str">
        <f t="shared" si="1"/>
        <v>55|1|164|Paimio</v>
      </c>
    </row>
    <row r="57" spans="5:11">
      <c r="G57" s="1">
        <v>56</v>
      </c>
      <c r="H57" s="1">
        <v>1</v>
      </c>
      <c r="I57" s="1">
        <v>165</v>
      </c>
      <c r="J57" s="1" t="s">
        <v>1516</v>
      </c>
      <c r="K57" s="50" t="str">
        <f t="shared" si="1"/>
        <v>56|1|165|Parainen</v>
      </c>
    </row>
    <row r="58" spans="5:11">
      <c r="G58" s="1">
        <v>57</v>
      </c>
      <c r="H58" s="1">
        <v>1</v>
      </c>
      <c r="I58" s="1">
        <v>167</v>
      </c>
      <c r="J58" s="1" t="s">
        <v>3748</v>
      </c>
      <c r="K58" s="50" t="str">
        <f t="shared" si="1"/>
        <v>57|1|167|Pernio</v>
      </c>
    </row>
    <row r="59" spans="5:11">
      <c r="G59" s="1">
        <v>58</v>
      </c>
      <c r="H59" s="1">
        <v>1</v>
      </c>
      <c r="I59" s="1">
        <v>168</v>
      </c>
      <c r="J59" s="1" t="s">
        <v>1517</v>
      </c>
      <c r="K59" s="50" t="str">
        <f t="shared" si="1"/>
        <v>58|1|168|Pertteli</v>
      </c>
    </row>
    <row r="60" spans="5:11">
      <c r="G60" s="1">
        <v>59</v>
      </c>
      <c r="H60" s="1">
        <v>1</v>
      </c>
      <c r="I60" s="1">
        <v>169</v>
      </c>
      <c r="J60" s="1" t="s">
        <v>3749</v>
      </c>
      <c r="K60" s="50" t="str">
        <f t="shared" si="1"/>
        <v>59|1|169|Piikkio</v>
      </c>
    </row>
    <row r="61" spans="5:11">
      <c r="G61" s="1">
        <v>60</v>
      </c>
      <c r="H61" s="1">
        <v>1</v>
      </c>
      <c r="I61" s="1">
        <v>170</v>
      </c>
      <c r="J61" s="1" t="s">
        <v>1518</v>
      </c>
      <c r="K61" s="50" t="str">
        <f t="shared" si="1"/>
        <v>60|1|170|Pomarkku</v>
      </c>
    </row>
    <row r="62" spans="5:11">
      <c r="G62" s="1">
        <v>61</v>
      </c>
      <c r="H62" s="1">
        <v>1</v>
      </c>
      <c r="I62" s="1">
        <v>171</v>
      </c>
      <c r="J62" s="1" t="s">
        <v>1519</v>
      </c>
      <c r="K62" s="50" t="str">
        <f t="shared" si="1"/>
        <v>61|1|171|Pori</v>
      </c>
    </row>
    <row r="63" spans="5:11">
      <c r="E63" s="66"/>
      <c r="G63" s="1">
        <v>62</v>
      </c>
      <c r="H63" s="1">
        <v>1</v>
      </c>
      <c r="I63" s="1">
        <v>172</v>
      </c>
      <c r="J63" s="1" t="s">
        <v>1520</v>
      </c>
      <c r="K63" s="50" t="str">
        <f t="shared" si="1"/>
        <v>62|1|172|Punkalaidun</v>
      </c>
    </row>
    <row r="64" spans="5:11">
      <c r="G64" s="1">
        <v>63</v>
      </c>
      <c r="H64" s="1">
        <v>1</v>
      </c>
      <c r="I64" s="1">
        <v>173</v>
      </c>
      <c r="J64" s="1" t="s">
        <v>3750</v>
      </c>
      <c r="K64" s="50" t="str">
        <f t="shared" si="1"/>
        <v>63|1|173|Pyharanta</v>
      </c>
    </row>
    <row r="65" spans="7:11">
      <c r="G65" s="1">
        <v>64</v>
      </c>
      <c r="H65" s="1">
        <v>1</v>
      </c>
      <c r="I65" s="1">
        <v>174</v>
      </c>
      <c r="J65" s="1" t="s">
        <v>3751</v>
      </c>
      <c r="K65" s="50" t="str">
        <f t="shared" si="1"/>
        <v>64|1|174|Poytya</v>
      </c>
    </row>
    <row r="66" spans="7:11">
      <c r="G66" s="1">
        <v>65</v>
      </c>
      <c r="H66" s="1">
        <v>1</v>
      </c>
      <c r="I66" s="1">
        <v>175</v>
      </c>
      <c r="J66" s="1" t="s">
        <v>1521</v>
      </c>
      <c r="K66" s="50" t="str">
        <f t="shared" si="1"/>
        <v>65|1|175|Raisio</v>
      </c>
    </row>
    <row r="67" spans="7:11">
      <c r="G67" s="1">
        <v>66</v>
      </c>
      <c r="H67" s="1">
        <v>1</v>
      </c>
      <c r="I67" s="1">
        <v>176</v>
      </c>
      <c r="J67" s="1" t="s">
        <v>1522</v>
      </c>
      <c r="K67" s="50" t="str">
        <f t="shared" ref="K67:K130" si="2">G67&amp;"|"&amp;H67&amp;"|"&amp;I67&amp;"|"&amp;J67</f>
        <v>66|1|176|Rauma</v>
      </c>
    </row>
    <row r="68" spans="7:11">
      <c r="G68" s="1">
        <v>67</v>
      </c>
      <c r="H68" s="1">
        <v>1</v>
      </c>
      <c r="I68" s="1">
        <v>178</v>
      </c>
      <c r="J68" s="1" t="s">
        <v>1523</v>
      </c>
      <c r="K68" s="50" t="str">
        <f t="shared" si="2"/>
        <v>67|1|178|Rusko</v>
      </c>
    </row>
    <row r="69" spans="7:11">
      <c r="G69" s="1">
        <v>68</v>
      </c>
      <c r="H69" s="1">
        <v>1</v>
      </c>
      <c r="I69" s="1">
        <v>179</v>
      </c>
      <c r="J69" s="1" t="s">
        <v>3752</v>
      </c>
      <c r="K69" s="50" t="str">
        <f t="shared" si="2"/>
        <v>68|1|179|Rymattyla</v>
      </c>
    </row>
    <row r="70" spans="7:11">
      <c r="G70" s="1">
        <v>69</v>
      </c>
      <c r="H70" s="1">
        <v>1</v>
      </c>
      <c r="I70" s="1">
        <v>180</v>
      </c>
      <c r="J70" s="1" t="s">
        <v>1524</v>
      </c>
      <c r="K70" s="50" t="str">
        <f t="shared" si="2"/>
        <v>69|1|180|Salo</v>
      </c>
    </row>
    <row r="71" spans="7:11">
      <c r="G71" s="1">
        <v>70</v>
      </c>
      <c r="H71" s="1">
        <v>1</v>
      </c>
      <c r="I71" s="1">
        <v>181</v>
      </c>
      <c r="J71" s="1" t="s">
        <v>1525</v>
      </c>
      <c r="K71" s="50" t="str">
        <f t="shared" si="2"/>
        <v>70|1|181|Sauvo</v>
      </c>
    </row>
    <row r="72" spans="7:11">
      <c r="G72" s="1">
        <v>71</v>
      </c>
      <c r="H72" s="1">
        <v>1</v>
      </c>
      <c r="I72" s="1">
        <v>182</v>
      </c>
      <c r="J72" s="1" t="s">
        <v>1526</v>
      </c>
      <c r="K72" s="50" t="str">
        <f t="shared" si="2"/>
        <v>71|1|182|Siikainen</v>
      </c>
    </row>
    <row r="73" spans="7:11">
      <c r="G73" s="1">
        <v>72</v>
      </c>
      <c r="H73" s="1">
        <v>1</v>
      </c>
      <c r="I73" s="1">
        <v>183</v>
      </c>
      <c r="J73" s="1" t="s">
        <v>1527</v>
      </c>
      <c r="K73" s="50" t="str">
        <f t="shared" si="2"/>
        <v>72|1|183|Suodenniemi</v>
      </c>
    </row>
    <row r="74" spans="7:11">
      <c r="G74" s="1">
        <v>73</v>
      </c>
      <c r="H74" s="1">
        <v>1</v>
      </c>
      <c r="I74" s="1">
        <v>184</v>
      </c>
      <c r="J74" s="1" t="s">
        <v>3753</v>
      </c>
      <c r="K74" s="50" t="str">
        <f t="shared" si="2"/>
        <v>73|1|184|Suomusjarvi</v>
      </c>
    </row>
    <row r="75" spans="7:11">
      <c r="G75" s="1">
        <v>74</v>
      </c>
      <c r="H75" s="1">
        <v>1</v>
      </c>
      <c r="I75" s="1">
        <v>185</v>
      </c>
      <c r="J75" s="1" t="s">
        <v>3754</v>
      </c>
      <c r="K75" s="50" t="str">
        <f t="shared" si="2"/>
        <v>74|1|185|Sakyla</v>
      </c>
    </row>
    <row r="76" spans="7:11">
      <c r="G76" s="1">
        <v>75</v>
      </c>
      <c r="H76" s="1">
        <v>1</v>
      </c>
      <c r="I76" s="1">
        <v>186</v>
      </c>
      <c r="J76" s="1" t="s">
        <v>3755</v>
      </c>
      <c r="K76" s="50" t="str">
        <f t="shared" si="2"/>
        <v>75|1|186|Sarkisalo</v>
      </c>
    </row>
    <row r="77" spans="7:11">
      <c r="G77" s="1">
        <v>76</v>
      </c>
      <c r="H77" s="1">
        <v>1</v>
      </c>
      <c r="I77" s="1">
        <v>187</v>
      </c>
      <c r="J77" s="1" t="s">
        <v>1528</v>
      </c>
      <c r="K77" s="50" t="str">
        <f t="shared" si="2"/>
        <v>76|1|187|Taivassalo</v>
      </c>
    </row>
    <row r="78" spans="7:11">
      <c r="G78" s="1">
        <v>77</v>
      </c>
      <c r="H78" s="1">
        <v>1</v>
      </c>
      <c r="I78" s="1">
        <v>188</v>
      </c>
      <c r="J78" s="1" t="s">
        <v>1529</v>
      </c>
      <c r="K78" s="50" t="str">
        <f t="shared" si="2"/>
        <v>77|1|188|Tarvasjoki</v>
      </c>
    </row>
    <row r="79" spans="7:11">
      <c r="G79" s="1">
        <v>78</v>
      </c>
      <c r="H79" s="1">
        <v>1</v>
      </c>
      <c r="I79" s="1">
        <v>189</v>
      </c>
      <c r="J79" s="1" t="s">
        <v>1530</v>
      </c>
      <c r="K79" s="50" t="str">
        <f t="shared" si="2"/>
        <v>78|1|189|Turku</v>
      </c>
    </row>
    <row r="80" spans="7:11">
      <c r="G80" s="1">
        <v>79</v>
      </c>
      <c r="H80" s="1">
        <v>1</v>
      </c>
      <c r="I80" s="1">
        <v>190</v>
      </c>
      <c r="J80" s="1" t="s">
        <v>1531</v>
      </c>
      <c r="K80" s="50" t="str">
        <f t="shared" si="2"/>
        <v>79|1|190|Ulvila</v>
      </c>
    </row>
    <row r="81" spans="5:11">
      <c r="G81" s="1">
        <v>80</v>
      </c>
      <c r="H81" s="1">
        <v>1</v>
      </c>
      <c r="I81" s="1">
        <v>191</v>
      </c>
      <c r="J81" s="1" t="s">
        <v>1532</v>
      </c>
      <c r="K81" s="50" t="str">
        <f t="shared" si="2"/>
        <v>80|1|191|Uusikaupunki</v>
      </c>
    </row>
    <row r="82" spans="5:11">
      <c r="E82" s="66"/>
      <c r="G82" s="1">
        <v>81</v>
      </c>
      <c r="H82" s="1">
        <v>1</v>
      </c>
      <c r="I82" s="1">
        <v>192</v>
      </c>
      <c r="J82" s="1" t="s">
        <v>1533</v>
      </c>
      <c r="K82" s="50" t="str">
        <f t="shared" si="2"/>
        <v>81|1|192|Vahto</v>
      </c>
    </row>
    <row r="83" spans="5:11">
      <c r="G83" s="1">
        <v>82</v>
      </c>
      <c r="H83" s="1">
        <v>1</v>
      </c>
      <c r="I83" s="1">
        <v>193</v>
      </c>
      <c r="J83" s="1" t="s">
        <v>1534</v>
      </c>
      <c r="K83" s="50" t="str">
        <f t="shared" si="2"/>
        <v>82|1|193|Vammala</v>
      </c>
    </row>
    <row r="84" spans="5:11">
      <c r="G84" s="1">
        <v>83</v>
      </c>
      <c r="H84" s="1">
        <v>1</v>
      </c>
      <c r="I84" s="1">
        <v>194</v>
      </c>
      <c r="J84" s="1" t="s">
        <v>1535</v>
      </c>
      <c r="K84" s="50" t="str">
        <f t="shared" si="2"/>
        <v>83|1|194|Vampula</v>
      </c>
    </row>
    <row r="85" spans="5:11">
      <c r="G85" s="1">
        <v>84</v>
      </c>
      <c r="H85" s="1">
        <v>1</v>
      </c>
      <c r="I85" s="1">
        <v>195</v>
      </c>
      <c r="J85" s="1" t="s">
        <v>1536</v>
      </c>
      <c r="K85" s="50" t="str">
        <f t="shared" si="2"/>
        <v>84|1|195|Vehmaa</v>
      </c>
    </row>
    <row r="86" spans="5:11">
      <c r="G86" s="1">
        <v>85</v>
      </c>
      <c r="H86" s="1">
        <v>1</v>
      </c>
      <c r="I86" s="1">
        <v>196</v>
      </c>
      <c r="J86" s="1" t="s">
        <v>1537</v>
      </c>
      <c r="K86" s="50" t="str">
        <f t="shared" si="2"/>
        <v>85|1|196|Velkua</v>
      </c>
    </row>
    <row r="87" spans="5:11">
      <c r="G87" s="1">
        <v>86</v>
      </c>
      <c r="H87" s="1">
        <v>1</v>
      </c>
      <c r="I87" s="1">
        <v>198</v>
      </c>
      <c r="J87" s="1" t="s">
        <v>3756</v>
      </c>
      <c r="K87" s="50" t="str">
        <f t="shared" si="2"/>
        <v>86|1|198|Vastanfjard</v>
      </c>
    </row>
    <row r="88" spans="5:11">
      <c r="G88" s="1">
        <v>87</v>
      </c>
      <c r="H88" s="1">
        <v>1</v>
      </c>
      <c r="I88" s="1">
        <v>199</v>
      </c>
      <c r="J88" s="1" t="s">
        <v>3757</v>
      </c>
      <c r="K88" s="50" t="str">
        <f t="shared" si="2"/>
        <v>87|1|199|Ylane</v>
      </c>
    </row>
    <row r="89" spans="5:11">
      <c r="G89" s="1">
        <v>88</v>
      </c>
      <c r="H89" s="1">
        <v>2</v>
      </c>
      <c r="I89" s="1">
        <v>201</v>
      </c>
      <c r="J89" s="1" t="s">
        <v>3758</v>
      </c>
      <c r="K89" s="50" t="str">
        <f t="shared" si="2"/>
        <v>88|2|201|Artjarvi</v>
      </c>
    </row>
    <row r="90" spans="5:11">
      <c r="G90" s="1">
        <v>89</v>
      </c>
      <c r="H90" s="1">
        <v>2</v>
      </c>
      <c r="I90" s="1">
        <v>202</v>
      </c>
      <c r="J90" s="1" t="s">
        <v>1538</v>
      </c>
      <c r="K90" s="50" t="str">
        <f t="shared" si="2"/>
        <v>89|2|202|Askola</v>
      </c>
    </row>
    <row r="91" spans="5:11">
      <c r="G91" s="1">
        <v>90</v>
      </c>
      <c r="H91" s="1">
        <v>2</v>
      </c>
      <c r="I91" s="1">
        <v>204</v>
      </c>
      <c r="J91" s="1" t="s">
        <v>1539</v>
      </c>
      <c r="K91" s="50" t="str">
        <f t="shared" si="2"/>
        <v>90|2|204|Espoo</v>
      </c>
    </row>
    <row r="92" spans="5:11">
      <c r="G92" s="1">
        <v>91</v>
      </c>
      <c r="H92" s="1">
        <v>2</v>
      </c>
      <c r="I92" s="1">
        <v>205</v>
      </c>
      <c r="J92" s="1" t="s">
        <v>1540</v>
      </c>
      <c r="K92" s="50" t="str">
        <f t="shared" si="2"/>
        <v>91|2|205|Hanko</v>
      </c>
    </row>
    <row r="93" spans="5:11">
      <c r="G93" s="1">
        <v>92</v>
      </c>
      <c r="H93" s="1">
        <v>2</v>
      </c>
      <c r="I93" s="1">
        <v>206</v>
      </c>
      <c r="J93" s="1" t="s">
        <v>1541</v>
      </c>
      <c r="K93" s="50" t="str">
        <f t="shared" si="2"/>
        <v>92|2|206|Helsinki</v>
      </c>
    </row>
    <row r="94" spans="5:11">
      <c r="G94" s="1">
        <v>93</v>
      </c>
      <c r="H94" s="1">
        <v>2</v>
      </c>
      <c r="I94" s="1">
        <v>207</v>
      </c>
      <c r="J94" s="1" t="s">
        <v>3759</v>
      </c>
      <c r="K94" s="50" t="str">
        <f t="shared" si="2"/>
        <v>93|2|207|Hyvinkaa</v>
      </c>
    </row>
    <row r="95" spans="5:11">
      <c r="G95" s="1">
        <v>94</v>
      </c>
      <c r="H95" s="1">
        <v>2</v>
      </c>
      <c r="I95" s="1">
        <v>208</v>
      </c>
      <c r="J95" s="1" t="s">
        <v>1542</v>
      </c>
      <c r="K95" s="50" t="str">
        <f t="shared" si="2"/>
        <v>94|2|208|Inkoo</v>
      </c>
    </row>
    <row r="96" spans="5:11">
      <c r="G96" s="1">
        <v>95</v>
      </c>
      <c r="H96" s="1">
        <v>2</v>
      </c>
      <c r="I96" s="1">
        <v>209</v>
      </c>
      <c r="J96" s="1" t="s">
        <v>3760</v>
      </c>
      <c r="K96" s="50" t="str">
        <f t="shared" si="2"/>
        <v>95|2|209|Jarvenpaa</v>
      </c>
    </row>
    <row r="97" spans="3:11">
      <c r="G97" s="1">
        <v>96</v>
      </c>
      <c r="H97" s="1">
        <v>2</v>
      </c>
      <c r="I97" s="1">
        <v>210</v>
      </c>
      <c r="J97" s="1" t="s">
        <v>1543</v>
      </c>
      <c r="K97" s="50" t="str">
        <f t="shared" si="2"/>
        <v>96|2|210|Karjaa</v>
      </c>
    </row>
    <row r="98" spans="3:11">
      <c r="G98" s="1">
        <v>97</v>
      </c>
      <c r="H98" s="1">
        <v>2</v>
      </c>
      <c r="I98" s="1">
        <v>211</v>
      </c>
      <c r="J98" s="1" t="s">
        <v>1544</v>
      </c>
      <c r="K98" s="50" t="str">
        <f t="shared" si="2"/>
        <v>97|2|211|Karjalohja</v>
      </c>
    </row>
    <row r="99" spans="3:11">
      <c r="G99" s="1">
        <v>98</v>
      </c>
      <c r="H99" s="1">
        <v>2</v>
      </c>
      <c r="I99" s="1">
        <v>212</v>
      </c>
      <c r="J99" s="1" t="s">
        <v>1545</v>
      </c>
      <c r="K99" s="50" t="str">
        <f t="shared" si="2"/>
        <v>98|2|212|Karkkila</v>
      </c>
    </row>
    <row r="100" spans="3:11">
      <c r="G100" s="1">
        <v>99</v>
      </c>
      <c r="H100" s="1">
        <v>2</v>
      </c>
      <c r="I100" s="1">
        <v>213</v>
      </c>
      <c r="J100" s="1" t="s">
        <v>1546</v>
      </c>
      <c r="K100" s="50" t="str">
        <f t="shared" si="2"/>
        <v>99|2|213|Kauniainen</v>
      </c>
    </row>
    <row r="101" spans="3:11">
      <c r="G101" s="1">
        <v>100</v>
      </c>
      <c r="H101" s="1">
        <v>2</v>
      </c>
      <c r="I101" s="1">
        <v>214</v>
      </c>
      <c r="J101" s="1" t="s">
        <v>1547</v>
      </c>
      <c r="K101" s="50" t="str">
        <f t="shared" si="2"/>
        <v>100|2|214|Kerava</v>
      </c>
    </row>
    <row r="102" spans="3:11">
      <c r="C102" s="72"/>
      <c r="G102" s="1">
        <v>101</v>
      </c>
      <c r="H102" s="1">
        <v>2</v>
      </c>
      <c r="I102" s="1">
        <v>215</v>
      </c>
      <c r="J102" s="1" t="s">
        <v>1548</v>
      </c>
      <c r="K102" s="50" t="str">
        <f t="shared" si="2"/>
        <v>101|2|215|Kirkkonummi</v>
      </c>
    </row>
    <row r="103" spans="3:11">
      <c r="G103" s="1">
        <v>102</v>
      </c>
      <c r="H103" s="1">
        <v>2</v>
      </c>
      <c r="I103" s="1">
        <v>216</v>
      </c>
      <c r="J103" s="1" t="s">
        <v>3761</v>
      </c>
      <c r="K103" s="50" t="str">
        <f t="shared" si="2"/>
        <v>102|2|216|Lapinjarvi</v>
      </c>
    </row>
    <row r="104" spans="3:11">
      <c r="G104" s="1">
        <v>103</v>
      </c>
      <c r="H104" s="1">
        <v>2</v>
      </c>
      <c r="I104" s="1">
        <v>217</v>
      </c>
      <c r="J104" s="1" t="s">
        <v>1549</v>
      </c>
      <c r="K104" s="50" t="str">
        <f t="shared" si="2"/>
        <v>103|2|217|Liljendal</v>
      </c>
    </row>
    <row r="105" spans="3:11">
      <c r="G105" s="1">
        <v>104</v>
      </c>
      <c r="H105" s="1">
        <v>2</v>
      </c>
      <c r="I105" s="1">
        <v>218</v>
      </c>
      <c r="J105" s="1" t="s">
        <v>1550</v>
      </c>
      <c r="K105" s="50" t="str">
        <f t="shared" si="2"/>
        <v>104|2|218|Lohjan kaupunki</v>
      </c>
    </row>
    <row r="106" spans="3:11">
      <c r="G106" s="1">
        <v>105</v>
      </c>
      <c r="H106" s="1">
        <v>2</v>
      </c>
      <c r="I106" s="1">
        <v>220</v>
      </c>
      <c r="J106" s="1" t="s">
        <v>1551</v>
      </c>
      <c r="K106" s="50" t="str">
        <f t="shared" si="2"/>
        <v>105|2|220|Loviisa</v>
      </c>
    </row>
    <row r="107" spans="3:11">
      <c r="E107" s="66"/>
      <c r="G107" s="1">
        <v>106</v>
      </c>
      <c r="H107" s="1">
        <v>2</v>
      </c>
      <c r="I107" s="1">
        <v>221</v>
      </c>
      <c r="J107" s="1" t="s">
        <v>3762</v>
      </c>
      <c r="K107" s="50" t="str">
        <f t="shared" si="2"/>
        <v>106|2|221|Myrskyla</v>
      </c>
    </row>
    <row r="108" spans="3:11">
      <c r="G108" s="1">
        <v>107</v>
      </c>
      <c r="H108" s="1">
        <v>2</v>
      </c>
      <c r="I108" s="1">
        <v>222</v>
      </c>
      <c r="J108" s="1" t="s">
        <v>3763</v>
      </c>
      <c r="K108" s="50" t="str">
        <f t="shared" si="2"/>
        <v>107|2|222|Mantsala</v>
      </c>
    </row>
    <row r="109" spans="3:11">
      <c r="G109" s="1">
        <v>108</v>
      </c>
      <c r="H109" s="1">
        <v>2</v>
      </c>
      <c r="I109" s="1">
        <v>223</v>
      </c>
      <c r="J109" s="1" t="s">
        <v>1552</v>
      </c>
      <c r="K109" s="50" t="str">
        <f t="shared" si="2"/>
        <v>108|2|223|Nummi-Pusula</v>
      </c>
    </row>
    <row r="110" spans="3:11">
      <c r="G110" s="1">
        <v>109</v>
      </c>
      <c r="H110" s="1">
        <v>2</v>
      </c>
      <c r="I110" s="1">
        <v>224</v>
      </c>
      <c r="J110" s="1" t="s">
        <v>3764</v>
      </c>
      <c r="K110" s="50" t="str">
        <f t="shared" si="2"/>
        <v>109|2|224|Nurmijarvi</v>
      </c>
    </row>
    <row r="111" spans="3:11">
      <c r="G111" s="1">
        <v>110</v>
      </c>
      <c r="H111" s="1">
        <v>2</v>
      </c>
      <c r="I111" s="1">
        <v>225</v>
      </c>
      <c r="J111" s="1" t="s">
        <v>1553</v>
      </c>
      <c r="K111" s="50" t="str">
        <f t="shared" si="2"/>
        <v>110|2|225|Orimattila</v>
      </c>
    </row>
    <row r="112" spans="3:11">
      <c r="G112" s="1">
        <v>111</v>
      </c>
      <c r="H112" s="1">
        <v>2</v>
      </c>
      <c r="I112" s="1">
        <v>226</v>
      </c>
      <c r="J112" s="1" t="s">
        <v>1554</v>
      </c>
      <c r="K112" s="50" t="str">
        <f t="shared" si="2"/>
        <v>111|2|226|Pernaja</v>
      </c>
    </row>
    <row r="113" spans="5:11">
      <c r="G113" s="1">
        <v>112</v>
      </c>
      <c r="H113" s="1">
        <v>2</v>
      </c>
      <c r="I113" s="1">
        <v>227</v>
      </c>
      <c r="J113" s="1" t="s">
        <v>1555</v>
      </c>
      <c r="K113" s="50" t="str">
        <f t="shared" si="2"/>
        <v>112|2|227|Pohja</v>
      </c>
    </row>
    <row r="114" spans="5:11">
      <c r="G114" s="1">
        <v>113</v>
      </c>
      <c r="H114" s="1">
        <v>2</v>
      </c>
      <c r="I114" s="1">
        <v>228</v>
      </c>
      <c r="J114" s="1" t="s">
        <v>1556</v>
      </c>
      <c r="K114" s="50" t="str">
        <f t="shared" si="2"/>
        <v>113|2|228|Pornainen</v>
      </c>
    </row>
    <row r="115" spans="5:11">
      <c r="G115" s="1">
        <v>114</v>
      </c>
      <c r="H115" s="1">
        <v>2</v>
      </c>
      <c r="I115" s="1">
        <v>229</v>
      </c>
      <c r="J115" s="1" t="s">
        <v>1557</v>
      </c>
      <c r="K115" s="50" t="str">
        <f t="shared" si="2"/>
        <v>114|2|229|Porvoo</v>
      </c>
    </row>
    <row r="116" spans="5:11">
      <c r="G116" s="1">
        <v>115</v>
      </c>
      <c r="H116" s="1">
        <v>2</v>
      </c>
      <c r="I116" s="1">
        <v>231</v>
      </c>
      <c r="J116" s="1" t="s">
        <v>1558</v>
      </c>
      <c r="K116" s="50" t="str">
        <f t="shared" si="2"/>
        <v>115|2|231|Pukkila</v>
      </c>
    </row>
    <row r="117" spans="5:11">
      <c r="E117" s="66"/>
      <c r="G117" s="1">
        <v>116</v>
      </c>
      <c r="H117" s="1">
        <v>2</v>
      </c>
      <c r="I117" s="1">
        <v>233</v>
      </c>
      <c r="J117" s="1" t="s">
        <v>3765</v>
      </c>
      <c r="K117" s="50" t="str">
        <f t="shared" si="2"/>
        <v>116|2|233|Ruotsinpyhtaa</v>
      </c>
    </row>
    <row r="118" spans="5:11">
      <c r="G118" s="1">
        <v>117</v>
      </c>
      <c r="H118" s="1">
        <v>2</v>
      </c>
      <c r="I118" s="1">
        <v>234</v>
      </c>
      <c r="J118" s="1" t="s">
        <v>1559</v>
      </c>
      <c r="K118" s="50" t="str">
        <f t="shared" si="2"/>
        <v>117|2|234|Sammatti</v>
      </c>
    </row>
    <row r="119" spans="5:11">
      <c r="G119" s="1">
        <v>118</v>
      </c>
      <c r="H119" s="1">
        <v>2</v>
      </c>
      <c r="I119" s="1">
        <v>235</v>
      </c>
      <c r="J119" s="1" t="s">
        <v>1560</v>
      </c>
      <c r="K119" s="50" t="str">
        <f t="shared" si="2"/>
        <v>118|2|235|Sipoo</v>
      </c>
    </row>
    <row r="120" spans="5:11">
      <c r="G120" s="1">
        <v>119</v>
      </c>
      <c r="H120" s="1">
        <v>2</v>
      </c>
      <c r="I120" s="1">
        <v>236</v>
      </c>
      <c r="J120" s="1" t="s">
        <v>1561</v>
      </c>
      <c r="K120" s="50" t="str">
        <f t="shared" si="2"/>
        <v>119|2|236|Siuntio</v>
      </c>
    </row>
    <row r="121" spans="5:11">
      <c r="G121" s="1">
        <v>120</v>
      </c>
      <c r="H121" s="1">
        <v>2</v>
      </c>
      <c r="I121" s="1">
        <v>238</v>
      </c>
      <c r="J121" s="1" t="s">
        <v>1562</v>
      </c>
      <c r="K121" s="50" t="str">
        <f t="shared" si="2"/>
        <v>120|2|238|Tammisaari</v>
      </c>
    </row>
    <row r="122" spans="5:11">
      <c r="G122" s="1">
        <v>121</v>
      </c>
      <c r="H122" s="1">
        <v>2</v>
      </c>
      <c r="I122" s="1">
        <v>241</v>
      </c>
      <c r="J122" s="1" t="s">
        <v>1563</v>
      </c>
      <c r="K122" s="50" t="str">
        <f t="shared" si="2"/>
        <v>121|2|241|Tuusula</v>
      </c>
    </row>
    <row r="123" spans="5:11">
      <c r="G123" s="1">
        <v>122</v>
      </c>
      <c r="H123" s="1">
        <v>2</v>
      </c>
      <c r="I123" s="1">
        <v>242</v>
      </c>
      <c r="J123" s="1" t="s">
        <v>1564</v>
      </c>
      <c r="K123" s="50" t="str">
        <f t="shared" si="2"/>
        <v>122|2|242|Vantaa</v>
      </c>
    </row>
    <row r="124" spans="5:11">
      <c r="G124" s="1">
        <v>123</v>
      </c>
      <c r="H124" s="1">
        <v>2</v>
      </c>
      <c r="I124" s="1">
        <v>243</v>
      </c>
      <c r="J124" s="1" t="s">
        <v>1565</v>
      </c>
      <c r="K124" s="50" t="str">
        <f t="shared" si="2"/>
        <v>123|2|243|Vihti</v>
      </c>
    </row>
    <row r="125" spans="5:11">
      <c r="G125" s="1">
        <v>124</v>
      </c>
      <c r="H125" s="1">
        <v>3</v>
      </c>
      <c r="I125" s="1">
        <v>301</v>
      </c>
      <c r="J125" s="1" t="s">
        <v>1566</v>
      </c>
      <c r="K125" s="50" t="str">
        <f t="shared" si="2"/>
        <v>124|3|301|Asikkala</v>
      </c>
    </row>
    <row r="126" spans="5:11">
      <c r="G126" s="1">
        <v>125</v>
      </c>
      <c r="H126" s="1">
        <v>3</v>
      </c>
      <c r="I126" s="1">
        <v>303</v>
      </c>
      <c r="J126" s="1" t="s">
        <v>1567</v>
      </c>
      <c r="K126" s="50" t="str">
        <f t="shared" si="2"/>
        <v>125|3|303|Forssa</v>
      </c>
    </row>
    <row r="127" spans="5:11">
      <c r="G127" s="1">
        <v>126</v>
      </c>
      <c r="H127" s="1">
        <v>3</v>
      </c>
      <c r="I127" s="1">
        <v>304</v>
      </c>
      <c r="J127" s="1" t="s">
        <v>1568</v>
      </c>
      <c r="K127" s="50" t="str">
        <f t="shared" si="2"/>
        <v>126|3|304|Hattula</v>
      </c>
    </row>
    <row r="128" spans="5:11">
      <c r="E128" s="66"/>
      <c r="G128" s="1">
        <v>127</v>
      </c>
      <c r="H128" s="1">
        <v>3</v>
      </c>
      <c r="I128" s="1">
        <v>305</v>
      </c>
      <c r="J128" s="1" t="s">
        <v>1569</v>
      </c>
      <c r="K128" s="50" t="str">
        <f t="shared" si="2"/>
        <v>127|3|305|Hauho</v>
      </c>
    </row>
    <row r="129" spans="3:11">
      <c r="G129" s="1">
        <v>128</v>
      </c>
      <c r="H129" s="1">
        <v>3</v>
      </c>
      <c r="I129" s="1">
        <v>306</v>
      </c>
      <c r="J129" s="1" t="s">
        <v>3766</v>
      </c>
      <c r="K129" s="50" t="str">
        <f t="shared" si="2"/>
        <v>128|3|306|Hausjarvi</v>
      </c>
    </row>
    <row r="130" spans="3:11">
      <c r="G130" s="1">
        <v>129</v>
      </c>
      <c r="H130" s="1">
        <v>3</v>
      </c>
      <c r="I130" s="1">
        <v>307</v>
      </c>
      <c r="J130" s="1" t="s">
        <v>1570</v>
      </c>
      <c r="K130" s="50" t="str">
        <f t="shared" si="2"/>
        <v>129|3|307|Hollola</v>
      </c>
    </row>
    <row r="131" spans="3:11">
      <c r="G131" s="1">
        <v>130</v>
      </c>
      <c r="H131" s="1">
        <v>3</v>
      </c>
      <c r="I131" s="1">
        <v>308</v>
      </c>
      <c r="J131" s="1" t="s">
        <v>1571</v>
      </c>
      <c r="K131" s="50" t="str">
        <f t="shared" ref="K131:K194" si="3">G131&amp;"|"&amp;H131&amp;"|"&amp;I131&amp;"|"&amp;J131</f>
        <v>130|3|308|Humppila</v>
      </c>
    </row>
    <row r="132" spans="3:11">
      <c r="G132" s="1">
        <v>131</v>
      </c>
      <c r="H132" s="1">
        <v>3</v>
      </c>
      <c r="I132" s="1">
        <v>309</v>
      </c>
      <c r="J132" s="1" t="s">
        <v>3767</v>
      </c>
      <c r="K132" s="50" t="str">
        <f t="shared" si="3"/>
        <v>131|3|309|Hameenlinna</v>
      </c>
    </row>
    <row r="133" spans="3:11">
      <c r="G133" s="1">
        <v>132</v>
      </c>
      <c r="H133" s="1">
        <v>3</v>
      </c>
      <c r="I133" s="1">
        <v>310</v>
      </c>
      <c r="J133" s="1" t="s">
        <v>1572</v>
      </c>
      <c r="K133" s="50" t="str">
        <f t="shared" si="3"/>
        <v>132|3|310|Janakkala</v>
      </c>
    </row>
    <row r="134" spans="3:11">
      <c r="G134" s="1">
        <v>133</v>
      </c>
      <c r="H134" s="1">
        <v>3</v>
      </c>
      <c r="I134" s="1">
        <v>311</v>
      </c>
      <c r="J134" s="1" t="s">
        <v>1573</v>
      </c>
      <c r="K134" s="50" t="str">
        <f t="shared" si="3"/>
        <v>133|3|311|Jokioinen</v>
      </c>
    </row>
    <row r="135" spans="3:11">
      <c r="G135" s="1">
        <v>134</v>
      </c>
      <c r="H135" s="1">
        <v>3</v>
      </c>
      <c r="I135" s="1">
        <v>312</v>
      </c>
      <c r="J135" s="1" t="s">
        <v>1574</v>
      </c>
      <c r="K135" s="50" t="str">
        <f t="shared" si="3"/>
        <v>134|3|312|Juupajoki</v>
      </c>
    </row>
    <row r="136" spans="3:11">
      <c r="G136" s="1">
        <v>135</v>
      </c>
      <c r="H136" s="1">
        <v>3</v>
      </c>
      <c r="I136" s="1">
        <v>313</v>
      </c>
      <c r="J136" s="1" t="s">
        <v>1575</v>
      </c>
      <c r="K136" s="50" t="str">
        <f t="shared" si="3"/>
        <v>135|3|313|Kalvola</v>
      </c>
    </row>
    <row r="137" spans="3:11">
      <c r="G137" s="1">
        <v>136</v>
      </c>
      <c r="H137" s="1">
        <v>3</v>
      </c>
      <c r="I137" s="1">
        <v>314</v>
      </c>
      <c r="J137" s="1" t="s">
        <v>1576</v>
      </c>
      <c r="K137" s="50" t="str">
        <f t="shared" si="3"/>
        <v>136|3|314|Kangasala</v>
      </c>
    </row>
    <row r="138" spans="3:11">
      <c r="G138" s="1">
        <v>137</v>
      </c>
      <c r="H138" s="1">
        <v>3</v>
      </c>
      <c r="I138" s="1">
        <v>315</v>
      </c>
      <c r="J138" s="1" t="s">
        <v>3768</v>
      </c>
      <c r="K138" s="50" t="str">
        <f t="shared" si="3"/>
        <v>137|3|315|Hameenkoski</v>
      </c>
    </row>
    <row r="139" spans="3:11">
      <c r="C139" s="72"/>
      <c r="G139" s="1">
        <v>138</v>
      </c>
      <c r="H139" s="1">
        <v>3</v>
      </c>
      <c r="I139" s="1">
        <v>316</v>
      </c>
      <c r="J139" s="1" t="s">
        <v>1577</v>
      </c>
      <c r="K139" s="50" t="str">
        <f t="shared" si="3"/>
        <v>138|3|316|Kuhmalahti</v>
      </c>
    </row>
    <row r="140" spans="3:11">
      <c r="G140" s="1">
        <v>139</v>
      </c>
      <c r="H140" s="1">
        <v>3</v>
      </c>
      <c r="I140" s="1">
        <v>318</v>
      </c>
      <c r="J140" s="1" t="s">
        <v>1578</v>
      </c>
      <c r="K140" s="50" t="str">
        <f t="shared" si="3"/>
        <v>139|3|318|Kuru</v>
      </c>
    </row>
    <row r="141" spans="3:11">
      <c r="G141" s="1">
        <v>140</v>
      </c>
      <c r="H141" s="1">
        <v>3</v>
      </c>
      <c r="I141" s="1">
        <v>319</v>
      </c>
      <c r="J141" s="1" t="s">
        <v>3769</v>
      </c>
      <c r="K141" s="50" t="str">
        <f t="shared" si="3"/>
        <v>140|3|319|Kylmakoski</v>
      </c>
    </row>
    <row r="142" spans="3:11">
      <c r="G142" s="1">
        <v>141</v>
      </c>
      <c r="H142" s="1">
        <v>3</v>
      </c>
      <c r="I142" s="1">
        <v>320</v>
      </c>
      <c r="J142" s="1" t="s">
        <v>3770</v>
      </c>
      <c r="K142" s="50" t="str">
        <f t="shared" si="3"/>
        <v>141|3|320|Karkola</v>
      </c>
    </row>
    <row r="143" spans="3:11">
      <c r="G143" s="1">
        <v>142</v>
      </c>
      <c r="H143" s="1">
        <v>3</v>
      </c>
      <c r="I143" s="1">
        <v>321</v>
      </c>
      <c r="J143" s="1" t="s">
        <v>1579</v>
      </c>
      <c r="K143" s="50" t="str">
        <f t="shared" si="3"/>
        <v>142|3|321|Lahti</v>
      </c>
    </row>
    <row r="144" spans="3:11">
      <c r="G144" s="1">
        <v>143</v>
      </c>
      <c r="H144" s="1">
        <v>3</v>
      </c>
      <c r="I144" s="1">
        <v>322</v>
      </c>
      <c r="J144" s="1" t="s">
        <v>1580</v>
      </c>
      <c r="K144" s="50" t="str">
        <f t="shared" si="3"/>
        <v>143|3|322|Lammi</v>
      </c>
    </row>
    <row r="145" spans="7:11">
      <c r="G145" s="1">
        <v>144</v>
      </c>
      <c r="H145" s="1">
        <v>3</v>
      </c>
      <c r="I145" s="1">
        <v>323</v>
      </c>
      <c r="J145" s="1" t="s">
        <v>3771</v>
      </c>
      <c r="K145" s="50" t="str">
        <f t="shared" si="3"/>
        <v>144|3|323|Lempaala</v>
      </c>
    </row>
    <row r="146" spans="7:11">
      <c r="G146" s="1">
        <v>145</v>
      </c>
      <c r="H146" s="1">
        <v>3</v>
      </c>
      <c r="I146" s="1">
        <v>324</v>
      </c>
      <c r="J146" s="1" t="s">
        <v>1581</v>
      </c>
      <c r="K146" s="50" t="str">
        <f t="shared" si="3"/>
        <v>145|3|324|Loppi</v>
      </c>
    </row>
    <row r="147" spans="7:11">
      <c r="G147" s="1">
        <v>146</v>
      </c>
      <c r="H147" s="1">
        <v>3</v>
      </c>
      <c r="I147" s="1">
        <v>325</v>
      </c>
      <c r="J147" s="1" t="s">
        <v>1582</v>
      </c>
      <c r="K147" s="50" t="str">
        <f t="shared" si="3"/>
        <v>146|3|325|Luopioinen</v>
      </c>
    </row>
    <row r="148" spans="7:11">
      <c r="G148" s="1">
        <v>147</v>
      </c>
      <c r="H148" s="1">
        <v>3</v>
      </c>
      <c r="I148" s="1">
        <v>326</v>
      </c>
      <c r="J148" s="1" t="s">
        <v>3772</v>
      </c>
      <c r="K148" s="50" t="str">
        <f t="shared" si="3"/>
        <v>147|3|326|Langelmaki</v>
      </c>
    </row>
    <row r="149" spans="7:11">
      <c r="G149" s="1">
        <v>148</v>
      </c>
      <c r="H149" s="1">
        <v>3</v>
      </c>
      <c r="I149" s="1">
        <v>327</v>
      </c>
      <c r="J149" s="1" t="s">
        <v>3773</v>
      </c>
      <c r="K149" s="50" t="str">
        <f t="shared" si="3"/>
        <v>148|3|327|Mantta</v>
      </c>
    </row>
    <row r="150" spans="7:11">
      <c r="G150" s="1">
        <v>149</v>
      </c>
      <c r="H150" s="1">
        <v>3</v>
      </c>
      <c r="I150" s="1">
        <v>328</v>
      </c>
      <c r="J150" s="1" t="s">
        <v>1583</v>
      </c>
      <c r="K150" s="50" t="str">
        <f t="shared" si="3"/>
        <v>149|3|328|Nastola</v>
      </c>
    </row>
    <row r="151" spans="7:11">
      <c r="G151" s="1">
        <v>150</v>
      </c>
      <c r="H151" s="1">
        <v>3</v>
      </c>
      <c r="I151" s="1">
        <v>329</v>
      </c>
      <c r="J151" s="1" t="s">
        <v>1584</v>
      </c>
      <c r="K151" s="50" t="str">
        <f t="shared" si="3"/>
        <v>150|3|329|Nokia</v>
      </c>
    </row>
    <row r="152" spans="7:11">
      <c r="G152" s="1">
        <v>151</v>
      </c>
      <c r="H152" s="1">
        <v>3</v>
      </c>
      <c r="I152" s="1">
        <v>330</v>
      </c>
      <c r="J152" s="1" t="s">
        <v>1585</v>
      </c>
      <c r="K152" s="50" t="str">
        <f t="shared" si="3"/>
        <v>151|3|330|Orivesi</v>
      </c>
    </row>
    <row r="153" spans="7:11">
      <c r="G153" s="1">
        <v>152</v>
      </c>
      <c r="H153" s="1">
        <v>3</v>
      </c>
      <c r="I153" s="1">
        <v>331</v>
      </c>
      <c r="J153" s="1" t="s">
        <v>1586</v>
      </c>
      <c r="K153" s="50" t="str">
        <f t="shared" si="3"/>
        <v>152|3|331|Padasjoki</v>
      </c>
    </row>
    <row r="154" spans="7:11">
      <c r="G154" s="1">
        <v>153</v>
      </c>
      <c r="H154" s="1">
        <v>3</v>
      </c>
      <c r="I154" s="1">
        <v>332</v>
      </c>
      <c r="J154" s="1" t="s">
        <v>1587</v>
      </c>
      <c r="K154" s="50" t="str">
        <f t="shared" si="3"/>
        <v>153|3|332|Pirkkala</v>
      </c>
    </row>
    <row r="155" spans="7:11">
      <c r="G155" s="1">
        <v>154</v>
      </c>
      <c r="H155" s="1">
        <v>3</v>
      </c>
      <c r="I155" s="1">
        <v>333</v>
      </c>
      <c r="J155" s="1" t="s">
        <v>3774</v>
      </c>
      <c r="K155" s="50" t="str">
        <f t="shared" si="3"/>
        <v>154|3|333|Palkane</v>
      </c>
    </row>
    <row r="156" spans="7:11">
      <c r="G156" s="1">
        <v>155</v>
      </c>
      <c r="H156" s="1">
        <v>3</v>
      </c>
      <c r="I156" s="1">
        <v>334</v>
      </c>
      <c r="J156" s="1" t="s">
        <v>1588</v>
      </c>
      <c r="K156" s="50" t="str">
        <f t="shared" si="3"/>
        <v>155|3|334|Renko</v>
      </c>
    </row>
    <row r="157" spans="7:11">
      <c r="G157" s="1">
        <v>156</v>
      </c>
      <c r="H157" s="1">
        <v>3</v>
      </c>
      <c r="I157" s="1">
        <v>335</v>
      </c>
      <c r="J157" s="1" t="s">
        <v>3775</v>
      </c>
      <c r="K157" s="50" t="str">
        <f t="shared" si="3"/>
        <v>156|3|335|Riihimaki</v>
      </c>
    </row>
    <row r="158" spans="7:11">
      <c r="G158" s="1">
        <v>157</v>
      </c>
      <c r="H158" s="1">
        <v>3</v>
      </c>
      <c r="I158" s="1">
        <v>336</v>
      </c>
      <c r="J158" s="1" t="s">
        <v>1589</v>
      </c>
      <c r="K158" s="50" t="str">
        <f t="shared" si="3"/>
        <v>157|3|336|Ruovesi</v>
      </c>
    </row>
    <row r="159" spans="7:11">
      <c r="G159" s="1">
        <v>158</v>
      </c>
      <c r="H159" s="1">
        <v>3</v>
      </c>
      <c r="I159" s="1">
        <v>337</v>
      </c>
      <c r="J159" s="1" t="s">
        <v>1590</v>
      </c>
      <c r="K159" s="50" t="str">
        <f t="shared" si="3"/>
        <v>158|3|337|Sahalahti</v>
      </c>
    </row>
    <row r="160" spans="7:11">
      <c r="G160" s="1">
        <v>159</v>
      </c>
      <c r="H160" s="1">
        <v>3</v>
      </c>
      <c r="I160" s="1">
        <v>340</v>
      </c>
      <c r="J160" s="1" t="s">
        <v>1591</v>
      </c>
      <c r="K160" s="50" t="str">
        <f t="shared" si="3"/>
        <v>159|3|340|Tammela</v>
      </c>
    </row>
    <row r="161" spans="7:11">
      <c r="G161" s="1">
        <v>160</v>
      </c>
      <c r="H161" s="1">
        <v>3</v>
      </c>
      <c r="I161" s="1">
        <v>341</v>
      </c>
      <c r="J161" s="1" t="s">
        <v>1592</v>
      </c>
      <c r="K161" s="50" t="str">
        <f t="shared" si="3"/>
        <v>160|3|341|Tampere</v>
      </c>
    </row>
    <row r="162" spans="7:11">
      <c r="G162" s="1">
        <v>161</v>
      </c>
      <c r="H162" s="1">
        <v>3</v>
      </c>
      <c r="I162" s="1">
        <v>342</v>
      </c>
      <c r="J162" s="1" t="s">
        <v>1593</v>
      </c>
      <c r="K162" s="50" t="str">
        <f t="shared" si="3"/>
        <v>161|3|342|Toijala</v>
      </c>
    </row>
    <row r="163" spans="7:11">
      <c r="G163" s="1">
        <v>162</v>
      </c>
      <c r="H163" s="1">
        <v>3</v>
      </c>
      <c r="I163" s="1">
        <v>344</v>
      </c>
      <c r="J163" s="1" t="s">
        <v>1594</v>
      </c>
      <c r="K163" s="50" t="str">
        <f t="shared" si="3"/>
        <v>162|3|344|Tuulos</v>
      </c>
    </row>
    <row r="164" spans="7:11">
      <c r="G164" s="1">
        <v>163</v>
      </c>
      <c r="H164" s="1">
        <v>3</v>
      </c>
      <c r="I164" s="1">
        <v>345</v>
      </c>
      <c r="J164" s="1" t="s">
        <v>1595</v>
      </c>
      <c r="K164" s="50" t="str">
        <f t="shared" si="3"/>
        <v>163|3|345|Urjala</v>
      </c>
    </row>
    <row r="165" spans="7:11">
      <c r="G165" s="1">
        <v>164</v>
      </c>
      <c r="H165" s="1">
        <v>3</v>
      </c>
      <c r="I165" s="1">
        <v>346</v>
      </c>
      <c r="J165" s="1" t="s">
        <v>1596</v>
      </c>
      <c r="K165" s="50" t="str">
        <f t="shared" si="3"/>
        <v>164|3|346|Valkeakoski</v>
      </c>
    </row>
    <row r="166" spans="7:11">
      <c r="G166" s="1">
        <v>165</v>
      </c>
      <c r="H166" s="1">
        <v>3</v>
      </c>
      <c r="I166" s="1">
        <v>347</v>
      </c>
      <c r="J166" s="1" t="s">
        <v>1597</v>
      </c>
      <c r="K166" s="50" t="str">
        <f t="shared" si="3"/>
        <v>165|3|347|Vesilahti</v>
      </c>
    </row>
    <row r="167" spans="7:11">
      <c r="G167" s="1">
        <v>166</v>
      </c>
      <c r="H167" s="1">
        <v>3</v>
      </c>
      <c r="I167" s="1">
        <v>348</v>
      </c>
      <c r="J167" s="1" t="s">
        <v>1598</v>
      </c>
      <c r="K167" s="50" t="str">
        <f t="shared" si="3"/>
        <v>166|3|348|Viiala</v>
      </c>
    </row>
    <row r="168" spans="7:11">
      <c r="G168" s="1">
        <v>167</v>
      </c>
      <c r="H168" s="1">
        <v>3</v>
      </c>
      <c r="I168" s="1">
        <v>349</v>
      </c>
      <c r="J168" s="1" t="s">
        <v>1599</v>
      </c>
      <c r="K168" s="50" t="str">
        <f t="shared" si="3"/>
        <v>167|3|349|Vilppula</v>
      </c>
    </row>
    <row r="169" spans="7:11">
      <c r="G169" s="1">
        <v>168</v>
      </c>
      <c r="H169" s="1">
        <v>3</v>
      </c>
      <c r="I169" s="1">
        <v>350</v>
      </c>
      <c r="J169" s="1" t="s">
        <v>1600</v>
      </c>
      <c r="K169" s="50" t="str">
        <f t="shared" si="3"/>
        <v>168|3|350|Virrat</v>
      </c>
    </row>
    <row r="170" spans="7:11">
      <c r="G170" s="1">
        <v>169</v>
      </c>
      <c r="H170" s="1">
        <v>3</v>
      </c>
      <c r="I170" s="1">
        <v>351</v>
      </c>
      <c r="J170" s="1" t="s">
        <v>3776</v>
      </c>
      <c r="K170" s="50" t="str">
        <f t="shared" si="3"/>
        <v>169|3|351|Ylojarvi</v>
      </c>
    </row>
    <row r="171" spans="7:11">
      <c r="G171" s="1">
        <v>170</v>
      </c>
      <c r="H171" s="1">
        <v>3</v>
      </c>
      <c r="I171" s="1">
        <v>352</v>
      </c>
      <c r="J171" s="1" t="s">
        <v>3777</v>
      </c>
      <c r="K171" s="50" t="str">
        <f t="shared" si="3"/>
        <v>170|3|352|Ypaja</v>
      </c>
    </row>
    <row r="172" spans="7:11">
      <c r="G172" s="1">
        <v>171</v>
      </c>
      <c r="H172" s="1">
        <v>3</v>
      </c>
      <c r="I172" s="1">
        <v>353</v>
      </c>
      <c r="J172" s="1" t="s">
        <v>3778</v>
      </c>
      <c r="K172" s="50" t="str">
        <f t="shared" si="3"/>
        <v>171|3|353|Hameenkyra</v>
      </c>
    </row>
    <row r="173" spans="7:11">
      <c r="G173" s="1">
        <v>172</v>
      </c>
      <c r="H173" s="1">
        <v>3</v>
      </c>
      <c r="I173" s="1">
        <v>354</v>
      </c>
      <c r="J173" s="1" t="s">
        <v>1601</v>
      </c>
      <c r="K173" s="50" t="str">
        <f t="shared" si="3"/>
        <v>172|3|354|Ikaalinen</v>
      </c>
    </row>
    <row r="174" spans="7:11">
      <c r="G174" s="1">
        <v>173</v>
      </c>
      <c r="H174" s="1">
        <v>3</v>
      </c>
      <c r="I174" s="1">
        <v>355</v>
      </c>
      <c r="J174" s="1" t="s">
        <v>3779</v>
      </c>
      <c r="K174" s="50" t="str">
        <f t="shared" si="3"/>
        <v>173|3|355|Kihnio</v>
      </c>
    </row>
    <row r="175" spans="7:11">
      <c r="G175" s="1">
        <v>174</v>
      </c>
      <c r="H175" s="1">
        <v>3</v>
      </c>
      <c r="I175" s="1">
        <v>356</v>
      </c>
      <c r="J175" s="1" t="s">
        <v>3780</v>
      </c>
      <c r="K175" s="50" t="str">
        <f t="shared" si="3"/>
        <v>174|3|356|Mouhijarvi</v>
      </c>
    </row>
    <row r="176" spans="7:11">
      <c r="G176" s="1">
        <v>175</v>
      </c>
      <c r="H176" s="1">
        <v>3</v>
      </c>
      <c r="I176" s="1">
        <v>357</v>
      </c>
      <c r="J176" s="1" t="s">
        <v>1602</v>
      </c>
      <c r="K176" s="50" t="str">
        <f t="shared" si="3"/>
        <v>175|3|357|Parkano</v>
      </c>
    </row>
    <row r="177" spans="7:11">
      <c r="G177" s="1">
        <v>176</v>
      </c>
      <c r="H177" s="1">
        <v>3</v>
      </c>
      <c r="I177" s="1">
        <v>358</v>
      </c>
      <c r="J177" s="1" t="s">
        <v>1603</v>
      </c>
      <c r="K177" s="50" t="str">
        <f t="shared" si="3"/>
        <v>176|3|358|Viljakkala</v>
      </c>
    </row>
    <row r="178" spans="7:11">
      <c r="G178" s="1">
        <v>177</v>
      </c>
      <c r="H178" s="1">
        <v>4</v>
      </c>
      <c r="I178" s="1">
        <v>402</v>
      </c>
      <c r="J178" s="1" t="s">
        <v>1604</v>
      </c>
      <c r="K178" s="50" t="str">
        <f t="shared" si="3"/>
        <v>177|4|402|Enonkoski</v>
      </c>
    </row>
    <row r="179" spans="7:11">
      <c r="G179" s="1">
        <v>178</v>
      </c>
      <c r="H179" s="1">
        <v>4</v>
      </c>
      <c r="I179" s="1">
        <v>403</v>
      </c>
      <c r="J179" s="1" t="s">
        <v>1605</v>
      </c>
      <c r="K179" s="50" t="str">
        <f t="shared" si="3"/>
        <v>178|4|403|Hartola</v>
      </c>
    </row>
    <row r="180" spans="7:11">
      <c r="G180" s="1">
        <v>179</v>
      </c>
      <c r="H180" s="1">
        <v>4</v>
      </c>
      <c r="I180" s="1">
        <v>404</v>
      </c>
      <c r="J180" s="1" t="s">
        <v>1606</v>
      </c>
      <c r="K180" s="50" t="str">
        <f t="shared" si="3"/>
        <v>179|4|404|Haukivuori</v>
      </c>
    </row>
    <row r="181" spans="7:11">
      <c r="G181" s="1">
        <v>180</v>
      </c>
      <c r="H181" s="1">
        <v>4</v>
      </c>
      <c r="I181" s="1">
        <v>405</v>
      </c>
      <c r="J181" s="1" t="s">
        <v>1607</v>
      </c>
      <c r="K181" s="50" t="str">
        <f t="shared" si="3"/>
        <v>180|4|405|Heinola</v>
      </c>
    </row>
    <row r="182" spans="7:11">
      <c r="G182" s="1">
        <v>181</v>
      </c>
      <c r="H182" s="1">
        <v>4</v>
      </c>
      <c r="I182" s="1">
        <v>407</v>
      </c>
      <c r="J182" s="1" t="s">
        <v>3781</v>
      </c>
      <c r="K182" s="50" t="str">
        <f t="shared" si="3"/>
        <v>181|4|407|Heinavesi</v>
      </c>
    </row>
    <row r="183" spans="7:11">
      <c r="G183" s="1">
        <v>182</v>
      </c>
      <c r="H183" s="1">
        <v>4</v>
      </c>
      <c r="I183" s="1">
        <v>408</v>
      </c>
      <c r="J183" s="1" t="s">
        <v>1608</v>
      </c>
      <c r="K183" s="50" t="str">
        <f t="shared" si="3"/>
        <v>182|4|408|Hirvensalmi</v>
      </c>
    </row>
    <row r="184" spans="7:11">
      <c r="G184" s="1">
        <v>183</v>
      </c>
      <c r="H184" s="1">
        <v>4</v>
      </c>
      <c r="I184" s="1">
        <v>409</v>
      </c>
      <c r="J184" s="1" t="s">
        <v>1609</v>
      </c>
      <c r="K184" s="50" t="str">
        <f t="shared" si="3"/>
        <v>183|4|409|Joroinen</v>
      </c>
    </row>
    <row r="185" spans="7:11">
      <c r="G185" s="1">
        <v>184</v>
      </c>
      <c r="H185" s="1">
        <v>4</v>
      </c>
      <c r="I185" s="1">
        <v>410</v>
      </c>
      <c r="J185" s="1" t="s">
        <v>1610</v>
      </c>
      <c r="K185" s="50" t="str">
        <f t="shared" si="3"/>
        <v>184|4|410|Juva</v>
      </c>
    </row>
    <row r="186" spans="7:11">
      <c r="G186" s="1">
        <v>185</v>
      </c>
      <c r="H186" s="1">
        <v>4</v>
      </c>
      <c r="I186" s="1">
        <v>411</v>
      </c>
      <c r="J186" s="1" t="s">
        <v>3782</v>
      </c>
      <c r="K186" s="50" t="str">
        <f t="shared" si="3"/>
        <v>185|4|411|Jappila</v>
      </c>
    </row>
    <row r="187" spans="7:11">
      <c r="G187" s="1">
        <v>186</v>
      </c>
      <c r="H187" s="1">
        <v>4</v>
      </c>
      <c r="I187" s="1">
        <v>412</v>
      </c>
      <c r="J187" s="1" t="s">
        <v>1611</v>
      </c>
      <c r="K187" s="50" t="str">
        <f t="shared" si="3"/>
        <v>186|4|412|Kangaslampi</v>
      </c>
    </row>
    <row r="188" spans="7:11">
      <c r="G188" s="1">
        <v>187</v>
      </c>
      <c r="H188" s="1">
        <v>4</v>
      </c>
      <c r="I188" s="1">
        <v>413</v>
      </c>
      <c r="J188" s="1" t="s">
        <v>1612</v>
      </c>
      <c r="K188" s="50" t="str">
        <f t="shared" si="3"/>
        <v>187|4|413|Kangasniemi</v>
      </c>
    </row>
    <row r="189" spans="7:11">
      <c r="G189" s="1">
        <v>188</v>
      </c>
      <c r="H189" s="1">
        <v>4</v>
      </c>
      <c r="I189" s="1">
        <v>414</v>
      </c>
      <c r="J189" s="1" t="s">
        <v>3783</v>
      </c>
      <c r="K189" s="50" t="str">
        <f t="shared" si="3"/>
        <v>188|4|414|Kerimaki</v>
      </c>
    </row>
    <row r="190" spans="7:11">
      <c r="G190" s="1">
        <v>189</v>
      </c>
      <c r="H190" s="1">
        <v>4</v>
      </c>
      <c r="I190" s="1">
        <v>415</v>
      </c>
      <c r="J190" s="1" t="s">
        <v>1613</v>
      </c>
      <c r="K190" s="50" t="str">
        <f t="shared" si="3"/>
        <v>189|4|415|Mikkeli</v>
      </c>
    </row>
    <row r="191" spans="7:11">
      <c r="G191" s="1">
        <v>190</v>
      </c>
      <c r="H191" s="1">
        <v>4</v>
      </c>
      <c r="I191" s="1">
        <v>417</v>
      </c>
      <c r="J191" s="1" t="s">
        <v>3811</v>
      </c>
      <c r="K191" s="50" t="str">
        <f t="shared" si="3"/>
        <v>190|4|417|Mantyharju</v>
      </c>
    </row>
    <row r="192" spans="7:11">
      <c r="G192" s="1">
        <v>191</v>
      </c>
      <c r="H192" s="1">
        <v>4</v>
      </c>
      <c r="I192" s="1">
        <v>418</v>
      </c>
      <c r="J192" s="1" t="s">
        <v>1614</v>
      </c>
      <c r="K192" s="50" t="str">
        <f t="shared" si="3"/>
        <v>191|4|418|Pertunmaa</v>
      </c>
    </row>
    <row r="193" spans="3:11">
      <c r="C193" s="72"/>
      <c r="G193" s="1">
        <v>192</v>
      </c>
      <c r="H193" s="1">
        <v>4</v>
      </c>
      <c r="I193" s="1">
        <v>419</v>
      </c>
      <c r="J193" s="1" t="s">
        <v>3784</v>
      </c>
      <c r="K193" s="50" t="str">
        <f t="shared" si="3"/>
        <v>192|4|419|Pieksamaki</v>
      </c>
    </row>
    <row r="194" spans="3:11">
      <c r="G194" s="1">
        <v>193</v>
      </c>
      <c r="H194" s="1">
        <v>4</v>
      </c>
      <c r="I194" s="1">
        <v>420</v>
      </c>
      <c r="J194" s="1" t="s">
        <v>3785</v>
      </c>
      <c r="K194" s="50" t="str">
        <f t="shared" si="3"/>
        <v>193|4|420|Pieksanmaa</v>
      </c>
    </row>
    <row r="195" spans="3:11">
      <c r="G195" s="1">
        <v>194</v>
      </c>
      <c r="H195" s="1">
        <v>4</v>
      </c>
      <c r="I195" s="1">
        <v>421</v>
      </c>
      <c r="J195" s="1" t="s">
        <v>1615</v>
      </c>
      <c r="K195" s="50" t="str">
        <f t="shared" ref="K195:K258" si="4">G195&amp;"|"&amp;H195&amp;"|"&amp;I195&amp;"|"&amp;J195</f>
        <v>194|4|421|Punkaharju</v>
      </c>
    </row>
    <row r="196" spans="3:11">
      <c r="G196" s="1">
        <v>195</v>
      </c>
      <c r="H196" s="1">
        <v>4</v>
      </c>
      <c r="I196" s="1">
        <v>422</v>
      </c>
      <c r="J196" s="1" t="s">
        <v>1616</v>
      </c>
      <c r="K196" s="50" t="str">
        <f t="shared" si="4"/>
        <v>195|4|422|Puumala</v>
      </c>
    </row>
    <row r="197" spans="3:11">
      <c r="G197" s="1">
        <v>196</v>
      </c>
      <c r="H197" s="1">
        <v>4</v>
      </c>
      <c r="I197" s="1">
        <v>423</v>
      </c>
      <c r="J197" s="1" t="s">
        <v>1617</v>
      </c>
      <c r="K197" s="50" t="str">
        <f t="shared" si="4"/>
        <v>196|4|423|Rantasalmi</v>
      </c>
    </row>
    <row r="198" spans="3:11">
      <c r="G198" s="1">
        <v>197</v>
      </c>
      <c r="H198" s="1">
        <v>4</v>
      </c>
      <c r="I198" s="1">
        <v>424</v>
      </c>
      <c r="J198" s="1" t="s">
        <v>1618</v>
      </c>
      <c r="K198" s="50" t="str">
        <f t="shared" si="4"/>
        <v>197|4|424|Ristiina</v>
      </c>
    </row>
    <row r="199" spans="3:11">
      <c r="G199" s="1">
        <v>198</v>
      </c>
      <c r="H199" s="1">
        <v>4</v>
      </c>
      <c r="I199" s="1">
        <v>425</v>
      </c>
      <c r="J199" s="1" t="s">
        <v>1619</v>
      </c>
      <c r="K199" s="50" t="str">
        <f t="shared" si="4"/>
        <v>198|4|425|Savonlinna</v>
      </c>
    </row>
    <row r="200" spans="3:11">
      <c r="G200" s="1">
        <v>199</v>
      </c>
      <c r="H200" s="1">
        <v>4</v>
      </c>
      <c r="I200" s="1">
        <v>426</v>
      </c>
      <c r="J200" s="1" t="s">
        <v>1620</v>
      </c>
      <c r="K200" s="50" t="str">
        <f t="shared" si="4"/>
        <v>199|4|426|Savonranta</v>
      </c>
    </row>
    <row r="201" spans="3:11">
      <c r="G201" s="1">
        <v>200</v>
      </c>
      <c r="H201" s="1">
        <v>4</v>
      </c>
      <c r="I201" s="1">
        <v>427</v>
      </c>
      <c r="J201" s="1" t="s">
        <v>1621</v>
      </c>
      <c r="K201" s="50" t="str">
        <f t="shared" si="4"/>
        <v>200|4|427|Sulkava</v>
      </c>
    </row>
    <row r="202" spans="3:11">
      <c r="G202" s="1">
        <v>201</v>
      </c>
      <c r="H202" s="1">
        <v>4</v>
      </c>
      <c r="I202" s="1">
        <v>428</v>
      </c>
      <c r="J202" s="1" t="s">
        <v>3786</v>
      </c>
      <c r="K202" s="50" t="str">
        <f t="shared" si="4"/>
        <v>201|4|428|Sysma</v>
      </c>
    </row>
    <row r="203" spans="3:11">
      <c r="G203" s="1">
        <v>202</v>
      </c>
      <c r="H203" s="1">
        <v>5</v>
      </c>
      <c r="I203" s="1">
        <v>502</v>
      </c>
      <c r="J203" s="1" t="s">
        <v>3787</v>
      </c>
      <c r="K203" s="50" t="str">
        <f t="shared" si="4"/>
        <v>202|5|502|Elimaki</v>
      </c>
    </row>
    <row r="204" spans="3:11">
      <c r="G204" s="1">
        <v>203</v>
      </c>
      <c r="H204" s="1">
        <v>5</v>
      </c>
      <c r="I204" s="1">
        <v>503</v>
      </c>
      <c r="J204" s="1" t="s">
        <v>1622</v>
      </c>
      <c r="K204" s="50" t="str">
        <f t="shared" si="4"/>
        <v>203|5|503|Hamina</v>
      </c>
    </row>
    <row r="205" spans="3:11">
      <c r="G205" s="1">
        <v>204</v>
      </c>
      <c r="H205" s="1">
        <v>5</v>
      </c>
      <c r="I205" s="1">
        <v>504</v>
      </c>
      <c r="J205" s="1" t="s">
        <v>1623</v>
      </c>
      <c r="K205" s="50" t="str">
        <f t="shared" si="4"/>
        <v>204|5|504|Iitti</v>
      </c>
    </row>
    <row r="206" spans="3:11">
      <c r="G206" s="1">
        <v>205</v>
      </c>
      <c r="H206" s="1">
        <v>5</v>
      </c>
      <c r="I206" s="1">
        <v>505</v>
      </c>
      <c r="J206" s="1" t="s">
        <v>1624</v>
      </c>
      <c r="K206" s="50" t="str">
        <f t="shared" si="4"/>
        <v>205|5|505|Imatra</v>
      </c>
    </row>
    <row r="207" spans="3:11">
      <c r="G207" s="1">
        <v>206</v>
      </c>
      <c r="H207" s="1">
        <v>5</v>
      </c>
      <c r="I207" s="1">
        <v>506</v>
      </c>
      <c r="J207" s="1" t="s">
        <v>1625</v>
      </c>
      <c r="K207" s="50" t="str">
        <f t="shared" si="4"/>
        <v>206|5|506|Jaala</v>
      </c>
    </row>
    <row r="208" spans="3:11">
      <c r="G208" s="1">
        <v>207</v>
      </c>
      <c r="H208" s="1">
        <v>5</v>
      </c>
      <c r="I208" s="1">
        <v>507</v>
      </c>
      <c r="J208" s="1" t="s">
        <v>1626</v>
      </c>
      <c r="K208" s="50" t="str">
        <f t="shared" si="4"/>
        <v>207|5|507|Joutseno</v>
      </c>
    </row>
    <row r="209" spans="3:11">
      <c r="G209" s="1">
        <v>208</v>
      </c>
      <c r="H209" s="1">
        <v>5</v>
      </c>
      <c r="I209" s="1">
        <v>509</v>
      </c>
      <c r="J209" s="1" t="s">
        <v>1627</v>
      </c>
      <c r="K209" s="50" t="str">
        <f t="shared" si="4"/>
        <v>208|5|509|Kotka</v>
      </c>
    </row>
    <row r="210" spans="3:11">
      <c r="G210" s="1">
        <v>209</v>
      </c>
      <c r="H210" s="1">
        <v>5</v>
      </c>
      <c r="I210" s="1">
        <v>510</v>
      </c>
      <c r="J210" s="1" t="s">
        <v>1628</v>
      </c>
      <c r="K210" s="50" t="str">
        <f t="shared" si="4"/>
        <v>209|5|510|Kouvola</v>
      </c>
    </row>
    <row r="211" spans="3:11">
      <c r="G211" s="1">
        <v>210</v>
      </c>
      <c r="H211" s="1">
        <v>5</v>
      </c>
      <c r="I211" s="1">
        <v>511</v>
      </c>
      <c r="J211" s="1" t="s">
        <v>1629</v>
      </c>
      <c r="K211" s="50" t="str">
        <f t="shared" si="4"/>
        <v>210|5|511|Kuusankoski</v>
      </c>
    </row>
    <row r="212" spans="3:11">
      <c r="G212" s="1">
        <v>211</v>
      </c>
      <c r="H212" s="1">
        <v>5</v>
      </c>
      <c r="I212" s="1">
        <v>513</v>
      </c>
      <c r="J212" s="1" t="s">
        <v>1630</v>
      </c>
      <c r="K212" s="50" t="str">
        <f t="shared" si="4"/>
        <v>211|5|513|Lappeenranta</v>
      </c>
    </row>
    <row r="213" spans="3:11">
      <c r="G213" s="1">
        <v>212</v>
      </c>
      <c r="H213" s="1">
        <v>5</v>
      </c>
      <c r="I213" s="1">
        <v>514</v>
      </c>
      <c r="J213" s="1" t="s">
        <v>1631</v>
      </c>
      <c r="K213" s="50" t="str">
        <f t="shared" si="4"/>
        <v>212|5|514|Lemi</v>
      </c>
    </row>
    <row r="214" spans="3:11">
      <c r="G214" s="1">
        <v>213</v>
      </c>
      <c r="H214" s="1">
        <v>5</v>
      </c>
      <c r="I214" s="1">
        <v>515</v>
      </c>
      <c r="J214" s="1" t="s">
        <v>3788</v>
      </c>
      <c r="K214" s="50" t="str">
        <f t="shared" si="4"/>
        <v>213|5|515|Luumaki</v>
      </c>
    </row>
    <row r="215" spans="3:11">
      <c r="G215" s="1">
        <v>214</v>
      </c>
      <c r="H215" s="1">
        <v>5</v>
      </c>
      <c r="I215" s="1">
        <v>516</v>
      </c>
      <c r="J215" s="1" t="s">
        <v>3789</v>
      </c>
      <c r="K215" s="50" t="str">
        <f t="shared" si="4"/>
        <v>214|5|516|Miehikkala</v>
      </c>
    </row>
    <row r="216" spans="3:11">
      <c r="G216" s="1">
        <v>215</v>
      </c>
      <c r="H216" s="1">
        <v>5</v>
      </c>
      <c r="I216" s="1">
        <v>518</v>
      </c>
      <c r="J216" s="1" t="s">
        <v>1632</v>
      </c>
      <c r="K216" s="50" t="str">
        <f t="shared" si="4"/>
        <v>215|5|518|Parikkala</v>
      </c>
    </row>
    <row r="217" spans="3:11">
      <c r="G217" s="1">
        <v>216</v>
      </c>
      <c r="H217" s="1">
        <v>5</v>
      </c>
      <c r="I217" s="1">
        <v>519</v>
      </c>
      <c r="J217" s="1" t="s">
        <v>3790</v>
      </c>
      <c r="K217" s="50" t="str">
        <f t="shared" si="4"/>
        <v>216|5|519|Pyhtaa</v>
      </c>
    </row>
    <row r="218" spans="3:11">
      <c r="G218" s="1">
        <v>217</v>
      </c>
      <c r="H218" s="1">
        <v>5</v>
      </c>
      <c r="I218" s="1">
        <v>520</v>
      </c>
      <c r="J218" s="1" t="s">
        <v>3791</v>
      </c>
      <c r="K218" s="50" t="str">
        <f t="shared" si="4"/>
        <v>217|5|520|Rautjarvi</v>
      </c>
    </row>
    <row r="219" spans="3:11">
      <c r="C219" s="72"/>
      <c r="G219" s="1">
        <v>218</v>
      </c>
      <c r="H219" s="1">
        <v>5</v>
      </c>
      <c r="I219" s="1">
        <v>521</v>
      </c>
      <c r="J219" s="1" t="s">
        <v>1633</v>
      </c>
      <c r="K219" s="50" t="str">
        <f t="shared" si="4"/>
        <v>218|5|521|Ruokolahti</v>
      </c>
    </row>
    <row r="220" spans="3:11">
      <c r="G220" s="1">
        <v>219</v>
      </c>
      <c r="H220" s="1">
        <v>5</v>
      </c>
      <c r="I220" s="1">
        <v>522</v>
      </c>
      <c r="J220" s="1" t="s">
        <v>1634</v>
      </c>
      <c r="K220" s="50" t="str">
        <f t="shared" si="4"/>
        <v>219|5|522|Saari</v>
      </c>
    </row>
    <row r="221" spans="3:11">
      <c r="G221" s="1">
        <v>220</v>
      </c>
      <c r="H221" s="1">
        <v>5</v>
      </c>
      <c r="I221" s="1">
        <v>523</v>
      </c>
      <c r="J221" s="1" t="s">
        <v>1635</v>
      </c>
      <c r="K221" s="50" t="str">
        <f t="shared" si="4"/>
        <v>220|5|523|Savitaipale</v>
      </c>
    </row>
    <row r="222" spans="3:11">
      <c r="G222" s="1">
        <v>221</v>
      </c>
      <c r="H222" s="1">
        <v>5</v>
      </c>
      <c r="I222" s="1">
        <v>525</v>
      </c>
      <c r="J222" s="1" t="s">
        <v>1636</v>
      </c>
      <c r="K222" s="50" t="str">
        <f t="shared" si="4"/>
        <v>221|5|525|Suomenniemi</v>
      </c>
    </row>
    <row r="223" spans="3:11">
      <c r="G223" s="1">
        <v>222</v>
      </c>
      <c r="H223" s="1">
        <v>5</v>
      </c>
      <c r="I223" s="1">
        <v>526</v>
      </c>
      <c r="J223" s="1" t="s">
        <v>1637</v>
      </c>
      <c r="K223" s="50" t="str">
        <f t="shared" si="4"/>
        <v>222|5|526|Taipalsaari</v>
      </c>
    </row>
    <row r="224" spans="3:11">
      <c r="G224" s="1">
        <v>223</v>
      </c>
      <c r="H224" s="1">
        <v>5</v>
      </c>
      <c r="I224" s="1">
        <v>527</v>
      </c>
      <c r="J224" s="1" t="s">
        <v>1638</v>
      </c>
      <c r="K224" s="50" t="str">
        <f t="shared" si="4"/>
        <v>223|5|527|Uukuniemi</v>
      </c>
    </row>
    <row r="225" spans="7:11">
      <c r="G225" s="1">
        <v>224</v>
      </c>
      <c r="H225" s="1">
        <v>5</v>
      </c>
      <c r="I225" s="1">
        <v>528</v>
      </c>
      <c r="J225" s="1" t="s">
        <v>1639</v>
      </c>
      <c r="K225" s="50" t="str">
        <f t="shared" si="4"/>
        <v>224|5|528|Valkeala</v>
      </c>
    </row>
    <row r="226" spans="7:11">
      <c r="G226" s="1">
        <v>225</v>
      </c>
      <c r="H226" s="1">
        <v>5</v>
      </c>
      <c r="I226" s="1">
        <v>530</v>
      </c>
      <c r="J226" s="1" t="s">
        <v>1640</v>
      </c>
      <c r="K226" s="50" t="str">
        <f t="shared" si="4"/>
        <v>225|5|530|Virolahti</v>
      </c>
    </row>
    <row r="227" spans="7:11">
      <c r="G227" s="1">
        <v>226</v>
      </c>
      <c r="H227" s="1">
        <v>5</v>
      </c>
      <c r="I227" s="1">
        <v>531</v>
      </c>
      <c r="J227" s="1" t="s">
        <v>3792</v>
      </c>
      <c r="K227" s="50" t="str">
        <f t="shared" si="4"/>
        <v>226|5|531|Ylamaa</v>
      </c>
    </row>
    <row r="228" spans="7:11">
      <c r="G228" s="1">
        <v>227</v>
      </c>
      <c r="H228" s="1">
        <v>5</v>
      </c>
      <c r="I228" s="1">
        <v>532</v>
      </c>
      <c r="J228" s="1" t="s">
        <v>1641</v>
      </c>
      <c r="K228" s="50" t="str">
        <f t="shared" si="4"/>
        <v>227|5|532|Anjalankoski</v>
      </c>
    </row>
    <row r="229" spans="7:11">
      <c r="G229" s="1">
        <v>228</v>
      </c>
      <c r="H229" s="1">
        <v>6</v>
      </c>
      <c r="I229" s="1">
        <v>601</v>
      </c>
      <c r="J229" s="1" t="s">
        <v>3793</v>
      </c>
      <c r="K229" s="50" t="str">
        <f t="shared" si="4"/>
        <v>228|6|601|Alaharma</v>
      </c>
    </row>
    <row r="230" spans="7:11">
      <c r="G230" s="1">
        <v>229</v>
      </c>
      <c r="H230" s="1">
        <v>6</v>
      </c>
      <c r="I230" s="1">
        <v>602</v>
      </c>
      <c r="J230" s="1" t="s">
        <v>3794</v>
      </c>
      <c r="K230" s="50" t="str">
        <f t="shared" si="4"/>
        <v>229|6|602|Alajarvi</v>
      </c>
    </row>
    <row r="231" spans="7:11">
      <c r="G231" s="1">
        <v>230</v>
      </c>
      <c r="H231" s="1">
        <v>6</v>
      </c>
      <c r="I231" s="1">
        <v>603</v>
      </c>
      <c r="J231" s="1" t="s">
        <v>1642</v>
      </c>
      <c r="K231" s="50" t="str">
        <f t="shared" si="4"/>
        <v>230|6|603|Alavus</v>
      </c>
    </row>
    <row r="232" spans="7:11">
      <c r="G232" s="1">
        <v>231</v>
      </c>
      <c r="H232" s="1">
        <v>6</v>
      </c>
      <c r="I232" s="1">
        <v>604</v>
      </c>
      <c r="J232" s="1" t="s">
        <v>3795</v>
      </c>
      <c r="K232" s="50" t="str">
        <f t="shared" si="4"/>
        <v>231|6|604|Evijarvi</v>
      </c>
    </row>
    <row r="233" spans="7:11">
      <c r="G233" s="1">
        <v>232</v>
      </c>
      <c r="H233" s="1">
        <v>6</v>
      </c>
      <c r="I233" s="1">
        <v>605</v>
      </c>
      <c r="J233" s="1" t="s">
        <v>1643</v>
      </c>
      <c r="K233" s="50" t="str">
        <f t="shared" si="4"/>
        <v>232|6|605|Halsua</v>
      </c>
    </row>
    <row r="234" spans="7:11">
      <c r="G234" s="1">
        <v>233</v>
      </c>
      <c r="H234" s="1">
        <v>6</v>
      </c>
      <c r="I234" s="1">
        <v>606</v>
      </c>
      <c r="J234" s="1" t="s">
        <v>1644</v>
      </c>
      <c r="K234" s="50" t="str">
        <f t="shared" si="4"/>
        <v>233|6|606|Hankasalmi</v>
      </c>
    </row>
    <row r="235" spans="7:11">
      <c r="G235" s="1">
        <v>234</v>
      </c>
      <c r="H235" s="1">
        <v>6</v>
      </c>
      <c r="I235" s="1">
        <v>607</v>
      </c>
      <c r="J235" s="1" t="s">
        <v>1645</v>
      </c>
      <c r="K235" s="50" t="str">
        <f t="shared" si="4"/>
        <v>234|6|607|Himanka</v>
      </c>
    </row>
    <row r="236" spans="7:11">
      <c r="G236" s="1">
        <v>235</v>
      </c>
      <c r="H236" s="1">
        <v>6</v>
      </c>
      <c r="I236" s="1">
        <v>608</v>
      </c>
      <c r="J236" s="1" t="s">
        <v>1646</v>
      </c>
      <c r="K236" s="50" t="str">
        <f t="shared" si="4"/>
        <v>235|6|608|Ilmajoki</v>
      </c>
    </row>
    <row r="237" spans="7:11">
      <c r="G237" s="1">
        <v>236</v>
      </c>
      <c r="H237" s="1">
        <v>6</v>
      </c>
      <c r="I237" s="1">
        <v>609</v>
      </c>
      <c r="J237" s="1" t="s">
        <v>1647</v>
      </c>
      <c r="K237" s="50" t="str">
        <f t="shared" si="4"/>
        <v>236|6|609|Isojoki</v>
      </c>
    </row>
    <row r="238" spans="7:11">
      <c r="G238" s="1">
        <v>237</v>
      </c>
      <c r="H238" s="1">
        <v>6</v>
      </c>
      <c r="I238" s="1">
        <v>610</v>
      </c>
      <c r="J238" s="1" t="s">
        <v>3796</v>
      </c>
      <c r="K238" s="50" t="str">
        <f t="shared" si="4"/>
        <v>237|6|610|Isokyro</v>
      </c>
    </row>
    <row r="239" spans="7:11">
      <c r="G239" s="1">
        <v>238</v>
      </c>
      <c r="H239" s="1">
        <v>6</v>
      </c>
      <c r="I239" s="1">
        <v>611</v>
      </c>
      <c r="J239" s="1" t="s">
        <v>3797</v>
      </c>
      <c r="K239" s="50" t="str">
        <f t="shared" si="4"/>
        <v>238|6|611|Jalasjarvi</v>
      </c>
    </row>
    <row r="240" spans="7:11">
      <c r="G240" s="1">
        <v>239</v>
      </c>
      <c r="H240" s="1">
        <v>6</v>
      </c>
      <c r="I240" s="1">
        <v>612</v>
      </c>
      <c r="J240" s="1" t="s">
        <v>1648</v>
      </c>
      <c r="K240" s="50" t="str">
        <f t="shared" si="4"/>
        <v>239|6|612|Joutsa</v>
      </c>
    </row>
    <row r="241" spans="3:11">
      <c r="G241" s="1">
        <v>240</v>
      </c>
      <c r="H241" s="1">
        <v>6</v>
      </c>
      <c r="I241" s="1">
        <v>613</v>
      </c>
      <c r="J241" s="1" t="s">
        <v>1649</v>
      </c>
      <c r="K241" s="50" t="str">
        <f t="shared" si="4"/>
        <v>240|6|613|Jurva</v>
      </c>
    </row>
    <row r="242" spans="3:11">
      <c r="G242" s="1">
        <v>241</v>
      </c>
      <c r="H242" s="1">
        <v>6</v>
      </c>
      <c r="I242" s="1">
        <v>614</v>
      </c>
      <c r="J242" s="1" t="s">
        <v>3798</v>
      </c>
      <c r="K242" s="50" t="str">
        <f t="shared" si="4"/>
        <v>241|6|614|Jyvaskyla</v>
      </c>
    </row>
    <row r="243" spans="3:11">
      <c r="G243" s="1">
        <v>242</v>
      </c>
      <c r="H243" s="1">
        <v>6</v>
      </c>
      <c r="I243" s="1">
        <v>615</v>
      </c>
      <c r="J243" s="1" t="s">
        <v>3799</v>
      </c>
      <c r="K243" s="50" t="str">
        <f t="shared" si="4"/>
        <v>242|6|615|Jyvaskylan mlk</v>
      </c>
    </row>
    <row r="244" spans="3:11">
      <c r="G244" s="1">
        <v>243</v>
      </c>
      <c r="H244" s="1">
        <v>6</v>
      </c>
      <c r="I244" s="1">
        <v>616</v>
      </c>
      <c r="J244" s="1" t="s">
        <v>3800</v>
      </c>
      <c r="K244" s="50" t="str">
        <f t="shared" si="4"/>
        <v>243|6|616|Jamsa</v>
      </c>
    </row>
    <row r="245" spans="3:11">
      <c r="G245" s="1">
        <v>244</v>
      </c>
      <c r="H245" s="1">
        <v>6</v>
      </c>
      <c r="I245" s="1">
        <v>617</v>
      </c>
      <c r="J245" s="1" t="s">
        <v>3801</v>
      </c>
      <c r="K245" s="50" t="str">
        <f t="shared" si="4"/>
        <v>244|6|617|Jamsankoski</v>
      </c>
    </row>
    <row r="246" spans="3:11">
      <c r="C246" s="72"/>
      <c r="G246" s="1">
        <v>245</v>
      </c>
      <c r="H246" s="1">
        <v>6</v>
      </c>
      <c r="I246" s="1">
        <v>619</v>
      </c>
      <c r="J246" s="1" t="s">
        <v>1650</v>
      </c>
      <c r="K246" s="50" t="str">
        <f t="shared" si="4"/>
        <v>245|6|619|Kannonkoski</v>
      </c>
    </row>
    <row r="247" spans="3:11">
      <c r="G247" s="1">
        <v>246</v>
      </c>
      <c r="H247" s="1">
        <v>6</v>
      </c>
      <c r="I247" s="1">
        <v>620</v>
      </c>
      <c r="J247" s="1" t="s">
        <v>1651</v>
      </c>
      <c r="K247" s="50" t="str">
        <f t="shared" si="4"/>
        <v>246|6|620|Kannus</v>
      </c>
    </row>
    <row r="248" spans="3:11">
      <c r="G248" s="1">
        <v>247</v>
      </c>
      <c r="H248" s="1">
        <v>6</v>
      </c>
      <c r="I248" s="1">
        <v>621</v>
      </c>
      <c r="J248" s="1" t="s">
        <v>1652</v>
      </c>
      <c r="K248" s="50" t="str">
        <f t="shared" si="4"/>
        <v>247|6|621|Karijoki</v>
      </c>
    </row>
    <row r="249" spans="3:11">
      <c r="G249" s="1">
        <v>248</v>
      </c>
      <c r="H249" s="1">
        <v>6</v>
      </c>
      <c r="I249" s="1">
        <v>622</v>
      </c>
      <c r="J249" s="1" t="s">
        <v>1653</v>
      </c>
      <c r="K249" s="50" t="str">
        <f t="shared" si="4"/>
        <v>248|6|622|Karstula</v>
      </c>
    </row>
    <row r="250" spans="3:11">
      <c r="G250" s="1">
        <v>249</v>
      </c>
      <c r="H250" s="1">
        <v>6</v>
      </c>
      <c r="I250" s="1">
        <v>623</v>
      </c>
      <c r="J250" s="1" t="s">
        <v>1654</v>
      </c>
      <c r="K250" s="50" t="str">
        <f t="shared" si="4"/>
        <v>249|6|623|Kaskinen</v>
      </c>
    </row>
    <row r="251" spans="3:11">
      <c r="G251" s="1">
        <v>250</v>
      </c>
      <c r="H251" s="1">
        <v>6</v>
      </c>
      <c r="I251" s="1">
        <v>624</v>
      </c>
      <c r="J251" s="1" t="s">
        <v>1655</v>
      </c>
      <c r="K251" s="50" t="str">
        <f t="shared" si="4"/>
        <v>250|6|624|Kauhajoki</v>
      </c>
    </row>
    <row r="252" spans="3:11">
      <c r="G252" s="1">
        <v>251</v>
      </c>
      <c r="H252" s="1">
        <v>6</v>
      </c>
      <c r="I252" s="1">
        <v>625</v>
      </c>
      <c r="J252" s="1" t="s">
        <v>1656</v>
      </c>
      <c r="K252" s="50" t="str">
        <f t="shared" si="4"/>
        <v>251|6|625|Kauhava</v>
      </c>
    </row>
    <row r="253" spans="3:11">
      <c r="G253" s="1">
        <v>252</v>
      </c>
      <c r="H253" s="1">
        <v>6</v>
      </c>
      <c r="I253" s="1">
        <v>626</v>
      </c>
      <c r="J253" s="1" t="s">
        <v>1657</v>
      </c>
      <c r="K253" s="50" t="str">
        <f t="shared" si="4"/>
        <v>252|6|626|Kaustinen</v>
      </c>
    </row>
    <row r="254" spans="3:11">
      <c r="G254" s="1">
        <v>253</v>
      </c>
      <c r="H254" s="1">
        <v>6</v>
      </c>
      <c r="I254" s="1">
        <v>627</v>
      </c>
      <c r="J254" s="1" t="s">
        <v>1658</v>
      </c>
      <c r="K254" s="50" t="str">
        <f t="shared" si="4"/>
        <v>253|6|627|Keuruu</v>
      </c>
    </row>
    <row r="255" spans="3:11">
      <c r="G255" s="1">
        <v>254</v>
      </c>
      <c r="H255" s="1">
        <v>6</v>
      </c>
      <c r="I255" s="1">
        <v>628</v>
      </c>
      <c r="J255" s="1" t="s">
        <v>1659</v>
      </c>
      <c r="K255" s="50" t="str">
        <f t="shared" si="4"/>
        <v>254|6|628|Kinnula</v>
      </c>
    </row>
    <row r="256" spans="3:11">
      <c r="G256" s="1">
        <v>255</v>
      </c>
      <c r="H256" s="1">
        <v>6</v>
      </c>
      <c r="I256" s="1">
        <v>629</v>
      </c>
      <c r="J256" s="1" t="s">
        <v>3802</v>
      </c>
      <c r="K256" s="50" t="str">
        <f t="shared" si="4"/>
        <v>255|6|629|Kivijarvi</v>
      </c>
    </row>
    <row r="257" spans="7:11">
      <c r="G257" s="1">
        <v>256</v>
      </c>
      <c r="H257" s="1">
        <v>6</v>
      </c>
      <c r="I257" s="1">
        <v>630</v>
      </c>
      <c r="J257" s="1" t="s">
        <v>1660</v>
      </c>
      <c r="K257" s="50" t="str">
        <f t="shared" si="4"/>
        <v>256|6|630|Kokkola</v>
      </c>
    </row>
    <row r="258" spans="7:11">
      <c r="G258" s="1">
        <v>257</v>
      </c>
      <c r="H258" s="1">
        <v>6</v>
      </c>
      <c r="I258" s="1">
        <v>632</v>
      </c>
      <c r="J258" s="1" t="s">
        <v>1661</v>
      </c>
      <c r="K258" s="50" t="str">
        <f t="shared" si="4"/>
        <v>257|6|632|Konnevesi</v>
      </c>
    </row>
    <row r="259" spans="7:11">
      <c r="G259" s="1">
        <v>258</v>
      </c>
      <c r="H259" s="1">
        <v>6</v>
      </c>
      <c r="I259" s="1">
        <v>633</v>
      </c>
      <c r="J259" s="1" t="s">
        <v>1662</v>
      </c>
      <c r="K259" s="50" t="str">
        <f t="shared" ref="K259:K322" si="5">G259&amp;"|"&amp;H259&amp;"|"&amp;I259&amp;"|"&amp;J259</f>
        <v>258|6|633|Korpilahti</v>
      </c>
    </row>
    <row r="260" spans="7:11">
      <c r="G260" s="1">
        <v>259</v>
      </c>
      <c r="H260" s="1">
        <v>6</v>
      </c>
      <c r="I260" s="1">
        <v>634</v>
      </c>
      <c r="J260" s="1" t="s">
        <v>3803</v>
      </c>
      <c r="K260" s="50" t="str">
        <f t="shared" si="5"/>
        <v>259|6|634|Korsnas</v>
      </c>
    </row>
    <row r="261" spans="7:11">
      <c r="G261" s="1">
        <v>260</v>
      </c>
      <c r="H261" s="1">
        <v>6</v>
      </c>
      <c r="I261" s="1">
        <v>635</v>
      </c>
      <c r="J261" s="1" t="s">
        <v>3804</v>
      </c>
      <c r="K261" s="50" t="str">
        <f t="shared" si="5"/>
        <v>260|6|635|Kortesjarvi</v>
      </c>
    </row>
    <row r="262" spans="7:11">
      <c r="G262" s="1">
        <v>261</v>
      </c>
      <c r="H262" s="1">
        <v>6</v>
      </c>
      <c r="I262" s="1">
        <v>636</v>
      </c>
      <c r="J262" s="1" t="s">
        <v>1663</v>
      </c>
      <c r="K262" s="50" t="str">
        <f t="shared" si="5"/>
        <v>261|6|636|Kristiinankaupunki</v>
      </c>
    </row>
    <row r="263" spans="7:11">
      <c r="G263" s="1">
        <v>262</v>
      </c>
      <c r="H263" s="1">
        <v>6</v>
      </c>
      <c r="I263" s="1">
        <v>637</v>
      </c>
      <c r="J263" s="1" t="s">
        <v>1664</v>
      </c>
      <c r="K263" s="50" t="str">
        <f t="shared" si="5"/>
        <v>262|6|637|Kruunupyy</v>
      </c>
    </row>
    <row r="264" spans="7:11">
      <c r="G264" s="1">
        <v>263</v>
      </c>
      <c r="H264" s="1">
        <v>6</v>
      </c>
      <c r="I264" s="1">
        <v>638</v>
      </c>
      <c r="J264" s="1" t="s">
        <v>1665</v>
      </c>
      <c r="K264" s="50" t="str">
        <f t="shared" si="5"/>
        <v>263|6|638|Kuhmoinen</v>
      </c>
    </row>
    <row r="265" spans="7:11">
      <c r="G265" s="1">
        <v>264</v>
      </c>
      <c r="H265" s="1">
        <v>6</v>
      </c>
      <c r="I265" s="1">
        <v>639</v>
      </c>
      <c r="J265" s="1" t="s">
        <v>1666</v>
      </c>
      <c r="K265" s="50" t="str">
        <f t="shared" si="5"/>
        <v>264|6|639|Kuortane</v>
      </c>
    </row>
    <row r="266" spans="7:11">
      <c r="G266" s="1">
        <v>265</v>
      </c>
      <c r="H266" s="1">
        <v>6</v>
      </c>
      <c r="I266" s="1">
        <v>640</v>
      </c>
      <c r="J266" s="1" t="s">
        <v>1667</v>
      </c>
      <c r="K266" s="50" t="str">
        <f t="shared" si="5"/>
        <v>265|6|640|Kurikka</v>
      </c>
    </row>
    <row r="267" spans="7:11">
      <c r="G267" s="1">
        <v>266</v>
      </c>
      <c r="H267" s="1">
        <v>6</v>
      </c>
      <c r="I267" s="1">
        <v>641</v>
      </c>
      <c r="J267" s="1" t="s">
        <v>3805</v>
      </c>
      <c r="K267" s="50" t="str">
        <f t="shared" si="5"/>
        <v>266|6|641|Kyyjarvi</v>
      </c>
    </row>
    <row r="268" spans="7:11">
      <c r="G268" s="1">
        <v>267</v>
      </c>
      <c r="H268" s="1">
        <v>6</v>
      </c>
      <c r="I268" s="1">
        <v>642</v>
      </c>
      <c r="J268" s="1" t="s">
        <v>3806</v>
      </c>
      <c r="K268" s="50" t="str">
        <f t="shared" si="5"/>
        <v>267|6|642|Kalvia</v>
      </c>
    </row>
    <row r="269" spans="7:11">
      <c r="G269" s="1">
        <v>268</v>
      </c>
      <c r="H269" s="1">
        <v>6</v>
      </c>
      <c r="I269" s="1">
        <v>643</v>
      </c>
      <c r="J269" s="1" t="s">
        <v>1668</v>
      </c>
      <c r="K269" s="50" t="str">
        <f t="shared" si="5"/>
        <v>268|6|643|Laihia</v>
      </c>
    </row>
    <row r="270" spans="7:11">
      <c r="G270" s="1">
        <v>269</v>
      </c>
      <c r="H270" s="1">
        <v>6</v>
      </c>
      <c r="I270" s="1">
        <v>644</v>
      </c>
      <c r="J270" s="1" t="s">
        <v>3807</v>
      </c>
      <c r="K270" s="50" t="str">
        <f t="shared" si="5"/>
        <v>269|6|644|Lappajarvi</v>
      </c>
    </row>
    <row r="271" spans="7:11">
      <c r="G271" s="1">
        <v>270</v>
      </c>
      <c r="H271" s="1">
        <v>6</v>
      </c>
      <c r="I271" s="1">
        <v>645</v>
      </c>
      <c r="J271" s="1" t="s">
        <v>1669</v>
      </c>
      <c r="K271" s="50" t="str">
        <f t="shared" si="5"/>
        <v>270|6|645|Lapua</v>
      </c>
    </row>
    <row r="272" spans="7:11">
      <c r="G272" s="1">
        <v>271</v>
      </c>
      <c r="H272" s="1">
        <v>6</v>
      </c>
      <c r="I272" s="1">
        <v>646</v>
      </c>
      <c r="J272" s="1" t="s">
        <v>1670</v>
      </c>
      <c r="K272" s="50" t="str">
        <f t="shared" si="5"/>
        <v>271|6|646|Laukaa</v>
      </c>
    </row>
    <row r="273" spans="7:11">
      <c r="G273" s="1">
        <v>272</v>
      </c>
      <c r="H273" s="1">
        <v>6</v>
      </c>
      <c r="I273" s="1">
        <v>647</v>
      </c>
      <c r="J273" s="1" t="s">
        <v>3812</v>
      </c>
      <c r="K273" s="50" t="str">
        <f t="shared" si="5"/>
        <v>272|6|647|Lehtimaki</v>
      </c>
    </row>
    <row r="274" spans="7:11">
      <c r="G274" s="1">
        <v>273</v>
      </c>
      <c r="H274" s="1">
        <v>6</v>
      </c>
      <c r="I274" s="1">
        <v>648</v>
      </c>
      <c r="J274" s="1" t="s">
        <v>3808</v>
      </c>
      <c r="K274" s="50" t="str">
        <f t="shared" si="5"/>
        <v>273|6|648|Leivonmaki</v>
      </c>
    </row>
    <row r="275" spans="7:11">
      <c r="G275" s="1">
        <v>274</v>
      </c>
      <c r="H275" s="1">
        <v>6</v>
      </c>
      <c r="I275" s="1">
        <v>649</v>
      </c>
      <c r="J275" s="1" t="s">
        <v>3809</v>
      </c>
      <c r="K275" s="50" t="str">
        <f t="shared" si="5"/>
        <v>274|6|649|Lestijarvi</v>
      </c>
    </row>
    <row r="276" spans="7:11">
      <c r="G276" s="1">
        <v>275</v>
      </c>
      <c r="H276" s="1">
        <v>6</v>
      </c>
      <c r="I276" s="1">
        <v>650</v>
      </c>
      <c r="J276" s="1" t="s">
        <v>1671</v>
      </c>
      <c r="K276" s="50" t="str">
        <f t="shared" si="5"/>
        <v>275|6|650|Lohtaja</v>
      </c>
    </row>
    <row r="277" spans="7:11">
      <c r="G277" s="1">
        <v>276</v>
      </c>
      <c r="H277" s="1">
        <v>6</v>
      </c>
      <c r="I277" s="1">
        <v>651</v>
      </c>
      <c r="J277" s="1" t="s">
        <v>1672</v>
      </c>
      <c r="K277" s="50" t="str">
        <f t="shared" si="5"/>
        <v>276|6|651|Luhanka</v>
      </c>
    </row>
    <row r="278" spans="7:11">
      <c r="G278" s="1">
        <v>277</v>
      </c>
      <c r="H278" s="1">
        <v>6</v>
      </c>
      <c r="I278" s="1">
        <v>652</v>
      </c>
      <c r="J278" s="1" t="s">
        <v>1673</v>
      </c>
      <c r="K278" s="50" t="str">
        <f t="shared" si="5"/>
        <v>277|6|652|Luoto</v>
      </c>
    </row>
    <row r="279" spans="7:11">
      <c r="G279" s="1">
        <v>278</v>
      </c>
      <c r="H279" s="1">
        <v>6</v>
      </c>
      <c r="I279" s="1">
        <v>653</v>
      </c>
      <c r="J279" s="1" t="s">
        <v>1674</v>
      </c>
      <c r="K279" s="50" t="str">
        <f t="shared" si="5"/>
        <v>278|6|653|Maalahti</v>
      </c>
    </row>
    <row r="280" spans="7:11">
      <c r="G280" s="1">
        <v>279</v>
      </c>
      <c r="H280" s="1">
        <v>6</v>
      </c>
      <c r="I280" s="1">
        <v>654</v>
      </c>
      <c r="J280" s="1" t="s">
        <v>1675</v>
      </c>
      <c r="K280" s="50" t="str">
        <f t="shared" si="5"/>
        <v>279|6|654|Maksamaa</v>
      </c>
    </row>
    <row r="281" spans="7:11">
      <c r="G281" s="1">
        <v>280</v>
      </c>
      <c r="H281" s="1">
        <v>6</v>
      </c>
      <c r="I281" s="1">
        <v>655</v>
      </c>
      <c r="J281" s="1" t="s">
        <v>1676</v>
      </c>
      <c r="K281" s="50" t="str">
        <f t="shared" si="5"/>
        <v>280|6|655|Multia</v>
      </c>
    </row>
    <row r="282" spans="7:11">
      <c r="G282" s="1">
        <v>281</v>
      </c>
      <c r="H282" s="1">
        <v>6</v>
      </c>
      <c r="I282" s="1">
        <v>656</v>
      </c>
      <c r="J282" s="1" t="s">
        <v>1677</v>
      </c>
      <c r="K282" s="50" t="str">
        <f t="shared" si="5"/>
        <v>281|6|656|Mustasaari</v>
      </c>
    </row>
    <row r="283" spans="7:11">
      <c r="G283" s="1">
        <v>282</v>
      </c>
      <c r="H283" s="1">
        <v>6</v>
      </c>
      <c r="I283" s="1">
        <v>657</v>
      </c>
      <c r="J283" s="1" t="s">
        <v>1678</v>
      </c>
      <c r="K283" s="50" t="str">
        <f t="shared" si="5"/>
        <v>282|6|657|Muurame</v>
      </c>
    </row>
    <row r="284" spans="7:11">
      <c r="G284" s="1">
        <v>283</v>
      </c>
      <c r="H284" s="1">
        <v>6</v>
      </c>
      <c r="I284" s="1">
        <v>658</v>
      </c>
      <c r="J284" s="1" t="s">
        <v>1679</v>
      </c>
      <c r="K284" s="50" t="str">
        <f t="shared" si="5"/>
        <v>283|6|658|Nurmo</v>
      </c>
    </row>
    <row r="285" spans="7:11">
      <c r="G285" s="1">
        <v>284</v>
      </c>
      <c r="H285" s="1">
        <v>6</v>
      </c>
      <c r="I285" s="1">
        <v>659</v>
      </c>
      <c r="J285" s="1" t="s">
        <v>3848</v>
      </c>
      <c r="K285" s="50" t="str">
        <f t="shared" si="5"/>
        <v>284|6|659|Narpio</v>
      </c>
    </row>
    <row r="286" spans="7:11">
      <c r="G286" s="1">
        <v>285</v>
      </c>
      <c r="H286" s="1">
        <v>6</v>
      </c>
      <c r="I286" s="1">
        <v>660</v>
      </c>
      <c r="J286" s="1" t="s">
        <v>1680</v>
      </c>
      <c r="K286" s="50" t="str">
        <f t="shared" si="5"/>
        <v>285|6|660|Oravainen</v>
      </c>
    </row>
    <row r="287" spans="7:11">
      <c r="G287" s="1">
        <v>286</v>
      </c>
      <c r="H287" s="1">
        <v>6</v>
      </c>
      <c r="I287" s="1">
        <v>661</v>
      </c>
      <c r="J287" s="1" t="s">
        <v>1681</v>
      </c>
      <c r="K287" s="50" t="str">
        <f t="shared" si="5"/>
        <v>286|6|661|Perho</v>
      </c>
    </row>
    <row r="288" spans="7:11">
      <c r="G288" s="1">
        <v>287</v>
      </c>
      <c r="H288" s="1">
        <v>6</v>
      </c>
      <c r="I288" s="1">
        <v>662</v>
      </c>
      <c r="J288" s="1" t="s">
        <v>3813</v>
      </c>
      <c r="K288" s="50" t="str">
        <f t="shared" si="5"/>
        <v>287|6|662|Peraseinajoki</v>
      </c>
    </row>
    <row r="289" spans="7:11">
      <c r="G289" s="1">
        <v>288</v>
      </c>
      <c r="H289" s="1">
        <v>6</v>
      </c>
      <c r="I289" s="1">
        <v>663</v>
      </c>
      <c r="J289" s="1" t="s">
        <v>3814</v>
      </c>
      <c r="K289" s="50" t="str">
        <f t="shared" si="5"/>
        <v>288|6|663|Petajavesi</v>
      </c>
    </row>
    <row r="290" spans="7:11">
      <c r="G290" s="1">
        <v>289</v>
      </c>
      <c r="H290" s="1">
        <v>6</v>
      </c>
      <c r="I290" s="1">
        <v>664</v>
      </c>
      <c r="J290" s="1" t="s">
        <v>1682</v>
      </c>
      <c r="K290" s="50" t="str">
        <f t="shared" si="5"/>
        <v>289|6|664|Pietarsaari</v>
      </c>
    </row>
    <row r="291" spans="7:11">
      <c r="G291" s="1">
        <v>290</v>
      </c>
      <c r="H291" s="1">
        <v>6</v>
      </c>
      <c r="I291" s="1">
        <v>665</v>
      </c>
      <c r="J291" s="1" t="s">
        <v>3849</v>
      </c>
      <c r="K291" s="50" t="str">
        <f t="shared" si="5"/>
        <v>290|6|665|Pedersore</v>
      </c>
    </row>
    <row r="292" spans="7:11">
      <c r="G292" s="1">
        <v>291</v>
      </c>
      <c r="H292" s="1">
        <v>6</v>
      </c>
      <c r="I292" s="1">
        <v>666</v>
      </c>
      <c r="J292" s="1" t="s">
        <v>1683</v>
      </c>
      <c r="K292" s="50" t="str">
        <f t="shared" si="5"/>
        <v>291|6|666|Pihtipudas</v>
      </c>
    </row>
    <row r="293" spans="7:11">
      <c r="G293" s="1">
        <v>292</v>
      </c>
      <c r="H293" s="1">
        <v>6</v>
      </c>
      <c r="I293" s="1">
        <v>668</v>
      </c>
      <c r="J293" s="1" t="s">
        <v>3850</v>
      </c>
      <c r="K293" s="50" t="str">
        <f t="shared" si="5"/>
        <v>292|6|668|Pylkonmaki</v>
      </c>
    </row>
    <row r="294" spans="7:11">
      <c r="G294" s="1">
        <v>293</v>
      </c>
      <c r="H294" s="1">
        <v>6</v>
      </c>
      <c r="I294" s="1">
        <v>669</v>
      </c>
      <c r="J294" s="1" t="s">
        <v>3815</v>
      </c>
      <c r="K294" s="50" t="str">
        <f t="shared" si="5"/>
        <v>293|6|669|Saarijarvi</v>
      </c>
    </row>
    <row r="295" spans="7:11">
      <c r="G295" s="1">
        <v>294</v>
      </c>
      <c r="H295" s="1">
        <v>6</v>
      </c>
      <c r="I295" s="1">
        <v>670</v>
      </c>
      <c r="J295" s="1" t="s">
        <v>3816</v>
      </c>
      <c r="K295" s="50" t="str">
        <f t="shared" si="5"/>
        <v>294|6|670|Seinajoki</v>
      </c>
    </row>
    <row r="296" spans="7:11">
      <c r="G296" s="1">
        <v>295</v>
      </c>
      <c r="H296" s="1">
        <v>6</v>
      </c>
      <c r="I296" s="1">
        <v>671</v>
      </c>
      <c r="J296" s="1" t="s">
        <v>1684</v>
      </c>
      <c r="K296" s="50" t="str">
        <f t="shared" si="5"/>
        <v>295|6|671|Soini</v>
      </c>
    </row>
    <row r="297" spans="7:11">
      <c r="G297" s="1">
        <v>296</v>
      </c>
      <c r="H297" s="1">
        <v>6</v>
      </c>
      <c r="I297" s="1">
        <v>672</v>
      </c>
      <c r="J297" s="1" t="s">
        <v>1685</v>
      </c>
      <c r="K297" s="50" t="str">
        <f t="shared" si="5"/>
        <v>296|6|672|Sumiainen</v>
      </c>
    </row>
    <row r="298" spans="7:11">
      <c r="G298" s="1">
        <v>297</v>
      </c>
      <c r="H298" s="1">
        <v>6</v>
      </c>
      <c r="I298" s="1">
        <v>673</v>
      </c>
      <c r="J298" s="1" t="s">
        <v>1686</v>
      </c>
      <c r="K298" s="50" t="str">
        <f t="shared" si="5"/>
        <v>297|6|673|Suolahti</v>
      </c>
    </row>
    <row r="299" spans="7:11">
      <c r="G299" s="1">
        <v>298</v>
      </c>
      <c r="H299" s="1">
        <v>6</v>
      </c>
      <c r="I299" s="1">
        <v>675</v>
      </c>
      <c r="J299" s="1" t="s">
        <v>1687</v>
      </c>
      <c r="K299" s="50" t="str">
        <f t="shared" si="5"/>
        <v>298|6|675|Teuva</v>
      </c>
    </row>
    <row r="300" spans="7:11">
      <c r="G300" s="1">
        <v>299</v>
      </c>
      <c r="H300" s="1">
        <v>6</v>
      </c>
      <c r="I300" s="1">
        <v>676</v>
      </c>
      <c r="J300" s="1" t="s">
        <v>1688</v>
      </c>
      <c r="K300" s="50" t="str">
        <f t="shared" si="5"/>
        <v>299|6|676|Toholampi</v>
      </c>
    </row>
    <row r="301" spans="7:11">
      <c r="G301" s="1">
        <v>300</v>
      </c>
      <c r="H301" s="1">
        <v>6</v>
      </c>
      <c r="I301" s="1">
        <v>677</v>
      </c>
      <c r="J301" s="1" t="s">
        <v>1689</v>
      </c>
      <c r="K301" s="50" t="str">
        <f t="shared" si="5"/>
        <v>300|6|677|Toivakka</v>
      </c>
    </row>
    <row r="302" spans="7:11">
      <c r="G302" s="1">
        <v>301</v>
      </c>
      <c r="H302" s="1">
        <v>6</v>
      </c>
      <c r="I302" s="1">
        <v>678</v>
      </c>
      <c r="J302" s="1" t="s">
        <v>3851</v>
      </c>
      <c r="K302" s="50" t="str">
        <f t="shared" si="5"/>
        <v>301|6|678|Toysa</v>
      </c>
    </row>
    <row r="303" spans="7:11">
      <c r="G303" s="1">
        <v>302</v>
      </c>
      <c r="H303" s="1">
        <v>6</v>
      </c>
      <c r="I303" s="1">
        <v>679</v>
      </c>
      <c r="J303" s="1" t="s">
        <v>1690</v>
      </c>
      <c r="K303" s="50" t="str">
        <f t="shared" si="5"/>
        <v>302|6|679|Ullava</v>
      </c>
    </row>
    <row r="304" spans="7:11">
      <c r="G304" s="1">
        <v>303</v>
      </c>
      <c r="H304" s="1">
        <v>6</v>
      </c>
      <c r="I304" s="1">
        <v>680</v>
      </c>
      <c r="J304" s="1" t="s">
        <v>1691</v>
      </c>
      <c r="K304" s="50" t="str">
        <f t="shared" si="5"/>
        <v>303|6|680|Uurainen</v>
      </c>
    </row>
    <row r="305" spans="7:11">
      <c r="G305" s="1">
        <v>304</v>
      </c>
      <c r="H305" s="1">
        <v>6</v>
      </c>
      <c r="I305" s="1">
        <v>681</v>
      </c>
      <c r="J305" s="1" t="s">
        <v>1692</v>
      </c>
      <c r="K305" s="50" t="str">
        <f t="shared" si="5"/>
        <v>304|6|681|Uusikaarlepyy</v>
      </c>
    </row>
    <row r="306" spans="7:11">
      <c r="G306" s="1">
        <v>305</v>
      </c>
      <c r="H306" s="1">
        <v>6</v>
      </c>
      <c r="I306" s="1">
        <v>682</v>
      </c>
      <c r="J306" s="1" t="s">
        <v>1693</v>
      </c>
      <c r="K306" s="50" t="str">
        <f t="shared" si="5"/>
        <v>305|6|682|Vaasa</v>
      </c>
    </row>
    <row r="307" spans="7:11">
      <c r="G307" s="1">
        <v>306</v>
      </c>
      <c r="H307" s="1">
        <v>6</v>
      </c>
      <c r="I307" s="1">
        <v>683</v>
      </c>
      <c r="J307" s="1" t="s">
        <v>1694</v>
      </c>
      <c r="K307" s="50" t="str">
        <f t="shared" si="5"/>
        <v>306|6|683|Veteli</v>
      </c>
    </row>
    <row r="308" spans="7:11">
      <c r="G308" s="1">
        <v>307</v>
      </c>
      <c r="H308" s="1">
        <v>6</v>
      </c>
      <c r="I308" s="1">
        <v>684</v>
      </c>
      <c r="J308" s="1" t="s">
        <v>1695</v>
      </c>
      <c r="K308" s="50" t="str">
        <f t="shared" si="5"/>
        <v>307|6|684|Viitasaari</v>
      </c>
    </row>
    <row r="309" spans="7:11">
      <c r="G309" s="1">
        <v>308</v>
      </c>
      <c r="H309" s="1">
        <v>6</v>
      </c>
      <c r="I309" s="1">
        <v>685</v>
      </c>
      <c r="J309" s="1" t="s">
        <v>1696</v>
      </c>
      <c r="K309" s="50" t="str">
        <f t="shared" si="5"/>
        <v>308|6|685|Vimpeli</v>
      </c>
    </row>
    <row r="310" spans="7:11">
      <c r="G310" s="1">
        <v>309</v>
      </c>
      <c r="H310" s="1">
        <v>6</v>
      </c>
      <c r="I310" s="1">
        <v>686</v>
      </c>
      <c r="J310" s="1" t="s">
        <v>3852</v>
      </c>
      <c r="K310" s="50" t="str">
        <f t="shared" si="5"/>
        <v>309|6|686|Vahakyro</v>
      </c>
    </row>
    <row r="311" spans="7:11">
      <c r="G311" s="1">
        <v>310</v>
      </c>
      <c r="H311" s="1">
        <v>6</v>
      </c>
      <c r="I311" s="1">
        <v>687</v>
      </c>
      <c r="J311" s="1" t="s">
        <v>3853</v>
      </c>
      <c r="K311" s="50" t="str">
        <f t="shared" si="5"/>
        <v>310|6|687|Voyri</v>
      </c>
    </row>
    <row r="312" spans="7:11">
      <c r="G312" s="1">
        <v>311</v>
      </c>
      <c r="H312" s="1">
        <v>6</v>
      </c>
      <c r="I312" s="1">
        <v>688</v>
      </c>
      <c r="J312" s="1" t="s">
        <v>3817</v>
      </c>
      <c r="K312" s="50" t="str">
        <f t="shared" si="5"/>
        <v>311|6|688|Yliharma</v>
      </c>
    </row>
    <row r="313" spans="7:11">
      <c r="G313" s="1">
        <v>312</v>
      </c>
      <c r="H313" s="1">
        <v>6</v>
      </c>
      <c r="I313" s="1">
        <v>689</v>
      </c>
      <c r="J313" s="1" t="s">
        <v>1697</v>
      </c>
      <c r="K313" s="50" t="str">
        <f t="shared" si="5"/>
        <v>312|6|689|Ylistaro</v>
      </c>
    </row>
    <row r="314" spans="7:11">
      <c r="G314" s="1">
        <v>313</v>
      </c>
      <c r="H314" s="1">
        <v>6</v>
      </c>
      <c r="I314" s="1">
        <v>690</v>
      </c>
      <c r="J314" s="1" t="s">
        <v>3818</v>
      </c>
      <c r="K314" s="50" t="str">
        <f t="shared" si="5"/>
        <v>313|6|690|ahtari</v>
      </c>
    </row>
    <row r="315" spans="7:11">
      <c r="G315" s="1">
        <v>314</v>
      </c>
      <c r="H315" s="1">
        <v>6</v>
      </c>
      <c r="I315" s="1">
        <v>692</v>
      </c>
      <c r="J315" s="1" t="s">
        <v>3819</v>
      </c>
      <c r="K315" s="50" t="str">
        <f t="shared" si="5"/>
        <v>314|6|692|aanekoski</v>
      </c>
    </row>
    <row r="316" spans="7:11">
      <c r="G316" s="1">
        <v>315</v>
      </c>
      <c r="H316" s="1">
        <v>7</v>
      </c>
      <c r="I316" s="1">
        <v>701</v>
      </c>
      <c r="J316" s="1" t="s">
        <v>1698</v>
      </c>
      <c r="K316" s="50" t="str">
        <f t="shared" si="5"/>
        <v>315|7|701|Eno</v>
      </c>
    </row>
    <row r="317" spans="7:11">
      <c r="G317" s="1">
        <v>316</v>
      </c>
      <c r="H317" s="1">
        <v>7</v>
      </c>
      <c r="I317" s="1">
        <v>702</v>
      </c>
      <c r="J317" s="1" t="s">
        <v>1699</v>
      </c>
      <c r="K317" s="50" t="str">
        <f t="shared" si="5"/>
        <v>316|7|702|Iisalmi</v>
      </c>
    </row>
    <row r="318" spans="7:11">
      <c r="G318" s="1">
        <v>317</v>
      </c>
      <c r="H318" s="1">
        <v>7</v>
      </c>
      <c r="I318" s="1">
        <v>703</v>
      </c>
      <c r="J318" s="1" t="s">
        <v>1700</v>
      </c>
      <c r="K318" s="50" t="str">
        <f t="shared" si="5"/>
        <v>317|7|703|Ilomantsi</v>
      </c>
    </row>
    <row r="319" spans="7:11">
      <c r="G319" s="1">
        <v>318</v>
      </c>
      <c r="H319" s="1">
        <v>7</v>
      </c>
      <c r="I319" s="1">
        <v>704</v>
      </c>
      <c r="J319" s="1" t="s">
        <v>1701</v>
      </c>
      <c r="K319" s="50" t="str">
        <f t="shared" si="5"/>
        <v>318|7|704|Joensuu</v>
      </c>
    </row>
    <row r="320" spans="7:11">
      <c r="G320" s="1">
        <v>319</v>
      </c>
      <c r="H320" s="1">
        <v>7</v>
      </c>
      <c r="I320" s="1">
        <v>705</v>
      </c>
      <c r="J320" s="1" t="s">
        <v>1702</v>
      </c>
      <c r="K320" s="50" t="str">
        <f t="shared" si="5"/>
        <v>319|7|705|Juankoski</v>
      </c>
    </row>
    <row r="321" spans="3:11">
      <c r="G321" s="1">
        <v>320</v>
      </c>
      <c r="H321" s="1">
        <v>7</v>
      </c>
      <c r="I321" s="1">
        <v>706</v>
      </c>
      <c r="J321" s="1" t="s">
        <v>1703</v>
      </c>
      <c r="K321" s="50" t="str">
        <f t="shared" si="5"/>
        <v>320|7|706|Juuka</v>
      </c>
    </row>
    <row r="322" spans="3:11">
      <c r="G322" s="1">
        <v>321</v>
      </c>
      <c r="H322" s="1">
        <v>7</v>
      </c>
      <c r="I322" s="1">
        <v>707</v>
      </c>
      <c r="J322" s="1" t="s">
        <v>1704</v>
      </c>
      <c r="K322" s="50" t="str">
        <f t="shared" si="5"/>
        <v>321|7|707|Kaavi</v>
      </c>
    </row>
    <row r="323" spans="3:11">
      <c r="G323" s="1">
        <v>322</v>
      </c>
      <c r="H323" s="1">
        <v>7</v>
      </c>
      <c r="I323" s="1">
        <v>708</v>
      </c>
      <c r="J323" s="1" t="s">
        <v>1705</v>
      </c>
      <c r="K323" s="50" t="str">
        <f t="shared" ref="K323:K386" si="6">G323&amp;"|"&amp;H323&amp;"|"&amp;I323&amp;"|"&amp;J323</f>
        <v>322|7|708|Karttula</v>
      </c>
    </row>
    <row r="324" spans="3:11">
      <c r="G324" s="1">
        <v>323</v>
      </c>
      <c r="H324" s="1">
        <v>7</v>
      </c>
      <c r="I324" s="1">
        <v>709</v>
      </c>
      <c r="J324" s="1" t="s">
        <v>1706</v>
      </c>
      <c r="K324" s="50" t="str">
        <f t="shared" si="6"/>
        <v>323|7|709|Keitele</v>
      </c>
    </row>
    <row r="325" spans="3:11">
      <c r="G325" s="1">
        <v>324</v>
      </c>
      <c r="H325" s="1">
        <v>7</v>
      </c>
      <c r="I325" s="1">
        <v>710</v>
      </c>
      <c r="J325" s="1" t="s">
        <v>3820</v>
      </c>
      <c r="K325" s="50" t="str">
        <f t="shared" si="6"/>
        <v>324|7|710|Kesalahti</v>
      </c>
    </row>
    <row r="326" spans="3:11">
      <c r="G326" s="1">
        <v>325</v>
      </c>
      <c r="H326" s="1">
        <v>7</v>
      </c>
      <c r="I326" s="1">
        <v>711</v>
      </c>
      <c r="J326" s="1" t="s">
        <v>1707</v>
      </c>
      <c r="K326" s="50" t="str">
        <f t="shared" si="6"/>
        <v>325|7|711|Kiihtelysvaara</v>
      </c>
    </row>
    <row r="327" spans="3:11">
      <c r="G327" s="1">
        <v>326</v>
      </c>
      <c r="H327" s="1">
        <v>7</v>
      </c>
      <c r="I327" s="1">
        <v>712</v>
      </c>
      <c r="J327" s="1" t="s">
        <v>1708</v>
      </c>
      <c r="K327" s="50" t="str">
        <f t="shared" si="6"/>
        <v>326|7|712|Kitee</v>
      </c>
    </row>
    <row r="328" spans="3:11">
      <c r="G328" s="1">
        <v>327</v>
      </c>
      <c r="H328" s="1">
        <v>7</v>
      </c>
      <c r="I328" s="1">
        <v>713</v>
      </c>
      <c r="J328" s="1" t="s">
        <v>1709</v>
      </c>
      <c r="K328" s="50" t="str">
        <f t="shared" si="6"/>
        <v>327|7|713|Kiuruvesi</v>
      </c>
    </row>
    <row r="329" spans="3:11">
      <c r="G329" s="1">
        <v>328</v>
      </c>
      <c r="H329" s="1">
        <v>7</v>
      </c>
      <c r="I329" s="1">
        <v>714</v>
      </c>
      <c r="J329" s="1" t="s">
        <v>1710</v>
      </c>
      <c r="K329" s="50" t="str">
        <f t="shared" si="6"/>
        <v>328|7|714|Kontiolahti</v>
      </c>
    </row>
    <row r="330" spans="3:11">
      <c r="G330" s="1">
        <v>329</v>
      </c>
      <c r="H330" s="1">
        <v>7</v>
      </c>
      <c r="I330" s="1">
        <v>715</v>
      </c>
      <c r="J330" s="1" t="s">
        <v>1711</v>
      </c>
      <c r="K330" s="50" t="str">
        <f t="shared" si="6"/>
        <v>329|7|715|Kuopio</v>
      </c>
    </row>
    <row r="331" spans="3:11">
      <c r="G331" s="1">
        <v>330</v>
      </c>
      <c r="H331" s="1">
        <v>7</v>
      </c>
      <c r="I331" s="1">
        <v>716</v>
      </c>
      <c r="J331" s="1" t="s">
        <v>1712</v>
      </c>
      <c r="K331" s="50" t="str">
        <f t="shared" si="6"/>
        <v>330|7|716|Lapinlahti</v>
      </c>
    </row>
    <row r="332" spans="3:11">
      <c r="G332" s="1">
        <v>331</v>
      </c>
      <c r="H332" s="1">
        <v>7</v>
      </c>
      <c r="I332" s="1">
        <v>717</v>
      </c>
      <c r="J332" s="1" t="s">
        <v>3821</v>
      </c>
      <c r="K332" s="50" t="str">
        <f t="shared" si="6"/>
        <v>331|7|717|Leppavirta</v>
      </c>
    </row>
    <row r="333" spans="3:11">
      <c r="G333" s="1">
        <v>332</v>
      </c>
      <c r="H333" s="1">
        <v>7</v>
      </c>
      <c r="I333" s="1">
        <v>718</v>
      </c>
      <c r="J333" s="1" t="s">
        <v>1713</v>
      </c>
      <c r="K333" s="50" t="str">
        <f t="shared" si="6"/>
        <v>332|7|718|Lieksa</v>
      </c>
    </row>
    <row r="334" spans="3:11">
      <c r="C334" s="72"/>
      <c r="G334" s="1">
        <v>333</v>
      </c>
      <c r="H334" s="1">
        <v>7</v>
      </c>
      <c r="I334" s="1">
        <v>719</v>
      </c>
      <c r="J334" s="1" t="s">
        <v>1714</v>
      </c>
      <c r="K334" s="50" t="str">
        <f t="shared" si="6"/>
        <v>333|7|719|Liperi</v>
      </c>
    </row>
    <row r="335" spans="3:11">
      <c r="G335" s="1">
        <v>334</v>
      </c>
      <c r="H335" s="1">
        <v>7</v>
      </c>
      <c r="I335" s="1">
        <v>720</v>
      </c>
      <c r="J335" s="1" t="s">
        <v>1715</v>
      </c>
      <c r="K335" s="50" t="str">
        <f t="shared" si="6"/>
        <v>334|7|720|Maaninka</v>
      </c>
    </row>
    <row r="336" spans="3:11">
      <c r="G336" s="1">
        <v>335</v>
      </c>
      <c r="H336" s="1">
        <v>7</v>
      </c>
      <c r="I336" s="1">
        <v>721</v>
      </c>
      <c r="J336" s="1" t="s">
        <v>3822</v>
      </c>
      <c r="K336" s="50" t="str">
        <f t="shared" si="6"/>
        <v>335|7|721|Nilsia</v>
      </c>
    </row>
    <row r="337" spans="7:11">
      <c r="G337" s="1">
        <v>336</v>
      </c>
      <c r="H337" s="1">
        <v>7</v>
      </c>
      <c r="I337" s="1">
        <v>722</v>
      </c>
      <c r="J337" s="1" t="s">
        <v>1716</v>
      </c>
      <c r="K337" s="50" t="str">
        <f t="shared" si="6"/>
        <v>336|7|722|Nurmes</v>
      </c>
    </row>
    <row r="338" spans="7:11">
      <c r="G338" s="1">
        <v>337</v>
      </c>
      <c r="H338" s="1">
        <v>7</v>
      </c>
      <c r="I338" s="1">
        <v>723</v>
      </c>
      <c r="J338" s="1" t="s">
        <v>1717</v>
      </c>
      <c r="K338" s="50" t="str">
        <f t="shared" si="6"/>
        <v>337|7|723|Outokumpu</v>
      </c>
    </row>
    <row r="339" spans="7:11">
      <c r="G339" s="1">
        <v>338</v>
      </c>
      <c r="H339" s="1">
        <v>7</v>
      </c>
      <c r="I339" s="1">
        <v>724</v>
      </c>
      <c r="J339" s="1" t="s">
        <v>1718</v>
      </c>
      <c r="K339" s="50" t="str">
        <f t="shared" si="6"/>
        <v>338|7|724|Pielavesi</v>
      </c>
    </row>
    <row r="340" spans="7:11">
      <c r="G340" s="1">
        <v>339</v>
      </c>
      <c r="H340" s="1">
        <v>7</v>
      </c>
      <c r="I340" s="1">
        <v>725</v>
      </c>
      <c r="J340" s="1" t="s">
        <v>3823</v>
      </c>
      <c r="K340" s="50" t="str">
        <f t="shared" si="6"/>
        <v>339|7|725|Polvijarvi</v>
      </c>
    </row>
    <row r="341" spans="7:11">
      <c r="G341" s="1">
        <v>340</v>
      </c>
      <c r="H341" s="1">
        <v>7</v>
      </c>
      <c r="I341" s="1">
        <v>726</v>
      </c>
      <c r="J341" s="1" t="s">
        <v>3824</v>
      </c>
      <c r="K341" s="50" t="str">
        <f t="shared" si="6"/>
        <v>340|7|726|Pyhaselka</v>
      </c>
    </row>
    <row r="342" spans="7:11">
      <c r="G342" s="1">
        <v>341</v>
      </c>
      <c r="H342" s="1">
        <v>7</v>
      </c>
      <c r="I342" s="1">
        <v>727</v>
      </c>
      <c r="J342" s="1" t="s">
        <v>1719</v>
      </c>
      <c r="K342" s="50" t="str">
        <f t="shared" si="6"/>
        <v>341|7|727|Rautalampi</v>
      </c>
    </row>
    <row r="343" spans="7:11">
      <c r="G343" s="1">
        <v>342</v>
      </c>
      <c r="H343" s="1">
        <v>7</v>
      </c>
      <c r="I343" s="1">
        <v>728</v>
      </c>
      <c r="J343" s="1" t="s">
        <v>1720</v>
      </c>
      <c r="K343" s="50" t="str">
        <f t="shared" si="6"/>
        <v>342|7|728|Rautavaara</v>
      </c>
    </row>
    <row r="344" spans="7:11">
      <c r="G344" s="1">
        <v>343</v>
      </c>
      <c r="H344" s="1">
        <v>7</v>
      </c>
      <c r="I344" s="1">
        <v>729</v>
      </c>
      <c r="J344" s="1" t="s">
        <v>3825</v>
      </c>
      <c r="K344" s="50" t="str">
        <f t="shared" si="6"/>
        <v>343|7|729|Raakkyla</v>
      </c>
    </row>
    <row r="345" spans="7:11">
      <c r="G345" s="1">
        <v>344</v>
      </c>
      <c r="H345" s="1">
        <v>7</v>
      </c>
      <c r="I345" s="1">
        <v>730</v>
      </c>
      <c r="J345" s="1" t="s">
        <v>3826</v>
      </c>
      <c r="K345" s="50" t="str">
        <f t="shared" si="6"/>
        <v>344|7|730|Siilinjarvi</v>
      </c>
    </row>
    <row r="346" spans="7:11">
      <c r="G346" s="1">
        <v>345</v>
      </c>
      <c r="H346" s="1">
        <v>7</v>
      </c>
      <c r="I346" s="1">
        <v>731</v>
      </c>
      <c r="J346" s="1" t="s">
        <v>3827</v>
      </c>
      <c r="K346" s="50" t="str">
        <f t="shared" si="6"/>
        <v>345|7|731|Sonkajarvi</v>
      </c>
    </row>
    <row r="347" spans="7:11">
      <c r="G347" s="1">
        <v>346</v>
      </c>
      <c r="H347" s="1">
        <v>7</v>
      </c>
      <c r="I347" s="1">
        <v>732</v>
      </c>
      <c r="J347" s="1" t="s">
        <v>1721</v>
      </c>
      <c r="K347" s="50" t="str">
        <f t="shared" si="6"/>
        <v>346|7|732|Suonenjoki</v>
      </c>
    </row>
    <row r="348" spans="7:11">
      <c r="G348" s="1">
        <v>347</v>
      </c>
      <c r="H348" s="1">
        <v>7</v>
      </c>
      <c r="I348" s="1">
        <v>733</v>
      </c>
      <c r="J348" s="1" t="s">
        <v>1722</v>
      </c>
      <c r="K348" s="50" t="str">
        <f t="shared" si="6"/>
        <v>347|7|733|Tervo</v>
      </c>
    </row>
    <row r="349" spans="7:11">
      <c r="G349" s="1">
        <v>348</v>
      </c>
      <c r="H349" s="1">
        <v>7</v>
      </c>
      <c r="I349" s="1">
        <v>734</v>
      </c>
      <c r="J349" s="1" t="s">
        <v>3828</v>
      </c>
      <c r="K349" s="50" t="str">
        <f t="shared" si="6"/>
        <v>348|7|734|Tohmajarvi</v>
      </c>
    </row>
    <row r="350" spans="7:11">
      <c r="G350" s="1">
        <v>349</v>
      </c>
      <c r="H350" s="1">
        <v>7</v>
      </c>
      <c r="I350" s="1">
        <v>735</v>
      </c>
      <c r="J350" s="1" t="s">
        <v>1723</v>
      </c>
      <c r="K350" s="50" t="str">
        <f t="shared" si="6"/>
        <v>349|7|735|Tuupovaara</v>
      </c>
    </row>
    <row r="351" spans="7:11">
      <c r="G351" s="1">
        <v>350</v>
      </c>
      <c r="H351" s="1">
        <v>7</v>
      </c>
      <c r="I351" s="1">
        <v>736</v>
      </c>
      <c r="J351" s="1" t="s">
        <v>1724</v>
      </c>
      <c r="K351" s="50" t="str">
        <f t="shared" si="6"/>
        <v>350|7|736|Tuusniemi</v>
      </c>
    </row>
    <row r="352" spans="7:11">
      <c r="G352" s="1">
        <v>351</v>
      </c>
      <c r="H352" s="1">
        <v>7</v>
      </c>
      <c r="I352" s="1">
        <v>737</v>
      </c>
      <c r="J352" s="1" t="s">
        <v>1725</v>
      </c>
      <c r="K352" s="50" t="str">
        <f t="shared" si="6"/>
        <v>351|7|737|Valtimo</v>
      </c>
    </row>
    <row r="353" spans="7:11">
      <c r="G353" s="1">
        <v>352</v>
      </c>
      <c r="H353" s="1">
        <v>7</v>
      </c>
      <c r="I353" s="1">
        <v>738</v>
      </c>
      <c r="J353" s="1" t="s">
        <v>1726</v>
      </c>
      <c r="K353" s="50" t="str">
        <f t="shared" si="6"/>
        <v>352|7|738|Varkaus</v>
      </c>
    </row>
    <row r="354" spans="7:11">
      <c r="G354" s="1">
        <v>353</v>
      </c>
      <c r="H354" s="1">
        <v>7</v>
      </c>
      <c r="I354" s="1">
        <v>739</v>
      </c>
      <c r="J354" s="1" t="s">
        <v>3829</v>
      </c>
      <c r="K354" s="50" t="str">
        <f t="shared" si="6"/>
        <v>353|7|739|Varpaisjarvi</v>
      </c>
    </row>
    <row r="355" spans="7:11">
      <c r="G355" s="1">
        <v>354</v>
      </c>
      <c r="H355" s="1">
        <v>7</v>
      </c>
      <c r="I355" s="1">
        <v>740</v>
      </c>
      <c r="J355" s="1" t="s">
        <v>1727</v>
      </c>
      <c r="K355" s="50" t="str">
        <f t="shared" si="6"/>
        <v>354|7|740|Vehmersalmi</v>
      </c>
    </row>
    <row r="356" spans="7:11">
      <c r="G356" s="1">
        <v>355</v>
      </c>
      <c r="H356" s="1">
        <v>7</v>
      </c>
      <c r="I356" s="1">
        <v>741</v>
      </c>
      <c r="J356" s="1" t="s">
        <v>1728</v>
      </c>
      <c r="K356" s="50" t="str">
        <f t="shared" si="6"/>
        <v>355|7|741|Vesanto</v>
      </c>
    </row>
    <row r="357" spans="7:11">
      <c r="G357" s="1">
        <v>356</v>
      </c>
      <c r="H357" s="1">
        <v>7</v>
      </c>
      <c r="I357" s="1">
        <v>742</v>
      </c>
      <c r="J357" s="1" t="s">
        <v>3830</v>
      </c>
      <c r="K357" s="50" t="str">
        <f t="shared" si="6"/>
        <v>356|7|742|Vierema</v>
      </c>
    </row>
    <row r="358" spans="7:11">
      <c r="G358" s="1">
        <v>357</v>
      </c>
      <c r="H358" s="1">
        <v>7</v>
      </c>
      <c r="I358" s="1">
        <v>743</v>
      </c>
      <c r="J358" s="1" t="s">
        <v>3831</v>
      </c>
      <c r="K358" s="50" t="str">
        <f t="shared" si="6"/>
        <v>357|7|743|Vartsila</v>
      </c>
    </row>
    <row r="359" spans="7:11">
      <c r="G359" s="1">
        <v>358</v>
      </c>
      <c r="H359" s="1">
        <v>8</v>
      </c>
      <c r="I359" s="1">
        <v>801</v>
      </c>
      <c r="J359" s="1" t="s">
        <v>1729</v>
      </c>
      <c r="K359" s="50" t="str">
        <f t="shared" si="6"/>
        <v>358|8|801|Alavieska</v>
      </c>
    </row>
    <row r="360" spans="7:11">
      <c r="G360" s="1">
        <v>359</v>
      </c>
      <c r="H360" s="1">
        <v>8</v>
      </c>
      <c r="I360" s="1">
        <v>802</v>
      </c>
      <c r="J360" s="1" t="s">
        <v>3832</v>
      </c>
      <c r="K360" s="50" t="str">
        <f t="shared" si="6"/>
        <v>359|8|802|Haapajarvi</v>
      </c>
    </row>
    <row r="361" spans="7:11">
      <c r="G361" s="1">
        <v>360</v>
      </c>
      <c r="H361" s="1">
        <v>8</v>
      </c>
      <c r="I361" s="1">
        <v>803</v>
      </c>
      <c r="J361" s="1" t="s">
        <v>1730</v>
      </c>
      <c r="K361" s="50" t="str">
        <f t="shared" si="6"/>
        <v>360|8|803|Haapavesi</v>
      </c>
    </row>
    <row r="362" spans="7:11">
      <c r="G362" s="1">
        <v>361</v>
      </c>
      <c r="H362" s="1">
        <v>8</v>
      </c>
      <c r="I362" s="1">
        <v>804</v>
      </c>
      <c r="J362" s="1" t="s">
        <v>1731</v>
      </c>
      <c r="K362" s="50" t="str">
        <f t="shared" si="6"/>
        <v>361|8|804|Hailuoto</v>
      </c>
    </row>
    <row r="363" spans="7:11">
      <c r="G363" s="1">
        <v>362</v>
      </c>
      <c r="H363" s="1">
        <v>8</v>
      </c>
      <c r="I363" s="1">
        <v>805</v>
      </c>
      <c r="J363" s="1" t="s">
        <v>1732</v>
      </c>
      <c r="K363" s="50" t="str">
        <f t="shared" si="6"/>
        <v>362|8|805|Haukipudas</v>
      </c>
    </row>
    <row r="364" spans="7:11">
      <c r="G364" s="1">
        <v>363</v>
      </c>
      <c r="H364" s="1">
        <v>8</v>
      </c>
      <c r="I364" s="1">
        <v>806</v>
      </c>
      <c r="J364" s="1" t="s">
        <v>1733</v>
      </c>
      <c r="K364" s="50" t="str">
        <f t="shared" si="6"/>
        <v>363|8|806|Hyrynsalmi</v>
      </c>
    </row>
    <row r="365" spans="7:11">
      <c r="G365" s="1">
        <v>364</v>
      </c>
      <c r="H365" s="1">
        <v>8</v>
      </c>
      <c r="I365" s="1">
        <v>807</v>
      </c>
      <c r="J365" s="1" t="s">
        <v>1734</v>
      </c>
      <c r="K365" s="50" t="str">
        <f t="shared" si="6"/>
        <v>364|8|807|Ii</v>
      </c>
    </row>
    <row r="366" spans="7:11">
      <c r="G366" s="1">
        <v>365</v>
      </c>
      <c r="H366" s="1">
        <v>8</v>
      </c>
      <c r="I366" s="1">
        <v>808</v>
      </c>
      <c r="J366" s="1" t="s">
        <v>1735</v>
      </c>
      <c r="K366" s="50" t="str">
        <f t="shared" si="6"/>
        <v>365|8|808|Kajaani</v>
      </c>
    </row>
    <row r="367" spans="7:11">
      <c r="G367" s="1">
        <v>366</v>
      </c>
      <c r="H367" s="1">
        <v>8</v>
      </c>
      <c r="I367" s="1">
        <v>810</v>
      </c>
      <c r="J367" s="1" t="s">
        <v>1736</v>
      </c>
      <c r="K367" s="50" t="str">
        <f t="shared" si="6"/>
        <v>366|8|810|Kalajoki</v>
      </c>
    </row>
    <row r="368" spans="7:11">
      <c r="G368" s="1">
        <v>367</v>
      </c>
      <c r="H368" s="1">
        <v>8</v>
      </c>
      <c r="I368" s="1">
        <v>811</v>
      </c>
      <c r="J368" s="1" t="s">
        <v>1737</v>
      </c>
      <c r="K368" s="50" t="str">
        <f t="shared" si="6"/>
        <v>367|8|811|Kempele</v>
      </c>
    </row>
    <row r="369" spans="3:11">
      <c r="G369" s="1">
        <v>368</v>
      </c>
      <c r="H369" s="1">
        <v>8</v>
      </c>
      <c r="I369" s="1">
        <v>812</v>
      </c>
      <c r="J369" s="1" t="s">
        <v>3833</v>
      </c>
      <c r="K369" s="50" t="str">
        <f t="shared" si="6"/>
        <v>368|8|812|Kestila</v>
      </c>
    </row>
    <row r="370" spans="3:11">
      <c r="G370" s="1">
        <v>369</v>
      </c>
      <c r="H370" s="1">
        <v>8</v>
      </c>
      <c r="I370" s="1">
        <v>813</v>
      </c>
      <c r="J370" s="1" t="s">
        <v>1738</v>
      </c>
      <c r="K370" s="50" t="str">
        <f t="shared" si="6"/>
        <v>369|8|813|Kiiminki</v>
      </c>
    </row>
    <row r="371" spans="3:11">
      <c r="G371" s="1">
        <v>370</v>
      </c>
      <c r="H371" s="1">
        <v>8</v>
      </c>
      <c r="I371" s="1">
        <v>814</v>
      </c>
      <c r="J371" s="1" t="s">
        <v>1739</v>
      </c>
      <c r="K371" s="50" t="str">
        <f t="shared" si="6"/>
        <v>370|8|814|Kuhmo</v>
      </c>
    </row>
    <row r="372" spans="3:11">
      <c r="G372" s="1">
        <v>371</v>
      </c>
      <c r="H372" s="1">
        <v>8</v>
      </c>
      <c r="I372" s="1">
        <v>815</v>
      </c>
      <c r="J372" s="1" t="s">
        <v>1740</v>
      </c>
      <c r="K372" s="50" t="str">
        <f t="shared" si="6"/>
        <v>371|8|815|Kuivaniemi</v>
      </c>
    </row>
    <row r="373" spans="3:11">
      <c r="G373" s="1">
        <v>372</v>
      </c>
      <c r="H373" s="1">
        <v>8</v>
      </c>
      <c r="I373" s="1">
        <v>816</v>
      </c>
      <c r="J373" s="1" t="s">
        <v>1741</v>
      </c>
      <c r="K373" s="50" t="str">
        <f t="shared" si="6"/>
        <v>372|8|816|Kuusamo</v>
      </c>
    </row>
    <row r="374" spans="3:11">
      <c r="G374" s="1">
        <v>373</v>
      </c>
      <c r="H374" s="1">
        <v>8</v>
      </c>
      <c r="I374" s="1">
        <v>817</v>
      </c>
      <c r="J374" s="1" t="s">
        <v>3834</v>
      </c>
      <c r="K374" s="50" t="str">
        <f t="shared" si="6"/>
        <v>373|8|817|Karsamaki</v>
      </c>
    </row>
    <row r="375" spans="3:11">
      <c r="G375" s="1">
        <v>374</v>
      </c>
      <c r="H375" s="1">
        <v>8</v>
      </c>
      <c r="I375" s="1">
        <v>818</v>
      </c>
      <c r="J375" s="1" t="s">
        <v>1742</v>
      </c>
      <c r="K375" s="50" t="str">
        <f t="shared" si="6"/>
        <v>374|8|818|Liminka</v>
      </c>
    </row>
    <row r="376" spans="3:11">
      <c r="G376" s="1">
        <v>375</v>
      </c>
      <c r="H376" s="1">
        <v>8</v>
      </c>
      <c r="I376" s="1">
        <v>819</v>
      </c>
      <c r="J376" s="1" t="s">
        <v>1743</v>
      </c>
      <c r="K376" s="50" t="str">
        <f t="shared" si="6"/>
        <v>375|8|819|Lumijoki</v>
      </c>
    </row>
    <row r="377" spans="3:11">
      <c r="G377" s="1">
        <v>376</v>
      </c>
      <c r="H377" s="1">
        <v>8</v>
      </c>
      <c r="I377" s="1">
        <v>820</v>
      </c>
      <c r="J377" s="1" t="s">
        <v>3835</v>
      </c>
      <c r="K377" s="50" t="str">
        <f t="shared" si="6"/>
        <v>376|8|820|Merijarvi</v>
      </c>
    </row>
    <row r="378" spans="3:11">
      <c r="C378" s="72"/>
      <c r="G378" s="1">
        <v>377</v>
      </c>
      <c r="H378" s="1">
        <v>8</v>
      </c>
      <c r="I378" s="1">
        <v>821</v>
      </c>
      <c r="J378" s="1" t="s">
        <v>1744</v>
      </c>
      <c r="K378" s="50" t="str">
        <f t="shared" si="6"/>
        <v>377|8|821|Muhos</v>
      </c>
    </row>
    <row r="379" spans="3:11">
      <c r="G379" s="1">
        <v>378</v>
      </c>
      <c r="H379" s="1">
        <v>8</v>
      </c>
      <c r="I379" s="1">
        <v>822</v>
      </c>
      <c r="J379" s="1" t="s">
        <v>1745</v>
      </c>
      <c r="K379" s="50" t="str">
        <f t="shared" si="6"/>
        <v>378|8|822|Nivala</v>
      </c>
    </row>
    <row r="380" spans="3:11">
      <c r="G380" s="1">
        <v>379</v>
      </c>
      <c r="H380" s="1">
        <v>8</v>
      </c>
      <c r="I380" s="1">
        <v>823</v>
      </c>
      <c r="J380" s="1" t="s">
        <v>1746</v>
      </c>
      <c r="K380" s="50" t="str">
        <f t="shared" si="6"/>
        <v>379|8|823|Oulainen</v>
      </c>
    </row>
    <row r="381" spans="3:11">
      <c r="G381" s="1">
        <v>380</v>
      </c>
      <c r="H381" s="1">
        <v>8</v>
      </c>
      <c r="I381" s="1">
        <v>824</v>
      </c>
      <c r="J381" s="1" t="s">
        <v>1747</v>
      </c>
      <c r="K381" s="50" t="str">
        <f t="shared" si="6"/>
        <v>380|8|824|Oulu</v>
      </c>
    </row>
    <row r="382" spans="3:11">
      <c r="G382" s="1">
        <v>381</v>
      </c>
      <c r="H382" s="1">
        <v>8</v>
      </c>
      <c r="I382" s="1">
        <v>825</v>
      </c>
      <c r="J382" s="1" t="s">
        <v>1748</v>
      </c>
      <c r="K382" s="50" t="str">
        <f t="shared" si="6"/>
        <v>381|8|825|Oulunsalo</v>
      </c>
    </row>
    <row r="383" spans="3:11">
      <c r="G383" s="1">
        <v>382</v>
      </c>
      <c r="H383" s="1">
        <v>8</v>
      </c>
      <c r="I383" s="1">
        <v>826</v>
      </c>
      <c r="J383" s="1" t="s">
        <v>1749</v>
      </c>
      <c r="K383" s="50" t="str">
        <f t="shared" si="6"/>
        <v>382|8|826|Paltamo</v>
      </c>
    </row>
    <row r="384" spans="3:11">
      <c r="G384" s="1">
        <v>383</v>
      </c>
      <c r="H384" s="1">
        <v>8</v>
      </c>
      <c r="I384" s="1">
        <v>827</v>
      </c>
      <c r="J384" s="1" t="s">
        <v>1750</v>
      </c>
      <c r="K384" s="50" t="str">
        <f t="shared" si="6"/>
        <v>383|8|827|Pattijoki</v>
      </c>
    </row>
    <row r="385" spans="7:11">
      <c r="G385" s="1">
        <v>384</v>
      </c>
      <c r="H385" s="1">
        <v>8</v>
      </c>
      <c r="I385" s="1">
        <v>828</v>
      </c>
      <c r="J385" s="1" t="s">
        <v>1751</v>
      </c>
      <c r="K385" s="50" t="str">
        <f t="shared" si="6"/>
        <v>384|8|828|Piippola</v>
      </c>
    </row>
    <row r="386" spans="7:11">
      <c r="G386" s="1">
        <v>385</v>
      </c>
      <c r="H386" s="1">
        <v>8</v>
      </c>
      <c r="I386" s="1">
        <v>829</v>
      </c>
      <c r="J386" s="1" t="s">
        <v>3836</v>
      </c>
      <c r="K386" s="50" t="str">
        <f t="shared" si="6"/>
        <v>385|8|829|Pudasjarvi</v>
      </c>
    </row>
    <row r="387" spans="7:11">
      <c r="G387" s="1">
        <v>386</v>
      </c>
      <c r="H387" s="1">
        <v>8</v>
      </c>
      <c r="I387" s="1">
        <v>830</v>
      </c>
      <c r="J387" s="1" t="s">
        <v>1752</v>
      </c>
      <c r="K387" s="50" t="str">
        <f t="shared" ref="K387:K431" si="7">G387&amp;"|"&amp;H387&amp;"|"&amp;I387&amp;"|"&amp;J387</f>
        <v>386|8|830|Pulkkila</v>
      </c>
    </row>
    <row r="388" spans="7:11">
      <c r="G388" s="1">
        <v>387</v>
      </c>
      <c r="H388" s="1">
        <v>8</v>
      </c>
      <c r="I388" s="1">
        <v>831</v>
      </c>
      <c r="J388" s="1" t="s">
        <v>1753</v>
      </c>
      <c r="K388" s="50" t="str">
        <f t="shared" si="7"/>
        <v>387|8|831|Puolanka</v>
      </c>
    </row>
    <row r="389" spans="7:11">
      <c r="G389" s="1">
        <v>388</v>
      </c>
      <c r="H389" s="1">
        <v>8</v>
      </c>
      <c r="I389" s="1">
        <v>832</v>
      </c>
      <c r="J389" s="1" t="s">
        <v>3837</v>
      </c>
      <c r="K389" s="50" t="str">
        <f t="shared" si="7"/>
        <v>388|8|832|Pyhajoki</v>
      </c>
    </row>
    <row r="390" spans="7:11">
      <c r="G390" s="1">
        <v>389</v>
      </c>
      <c r="H390" s="1">
        <v>8</v>
      </c>
      <c r="I390" s="1">
        <v>833</v>
      </c>
      <c r="J390" s="1" t="s">
        <v>3838</v>
      </c>
      <c r="K390" s="50" t="str">
        <f t="shared" si="7"/>
        <v>389|8|833|Pyhajarvi</v>
      </c>
    </row>
    <row r="391" spans="7:11">
      <c r="G391" s="1">
        <v>390</v>
      </c>
      <c r="H391" s="1">
        <v>8</v>
      </c>
      <c r="I391" s="1">
        <v>834</v>
      </c>
      <c r="J391" s="1" t="s">
        <v>3839</v>
      </c>
      <c r="K391" s="50" t="str">
        <f t="shared" si="7"/>
        <v>390|8|834|Pyhanta</v>
      </c>
    </row>
    <row r="392" spans="7:11">
      <c r="G392" s="1">
        <v>391</v>
      </c>
      <c r="H392" s="1">
        <v>8</v>
      </c>
      <c r="I392" s="1">
        <v>835</v>
      </c>
      <c r="J392" s="1" t="s">
        <v>1754</v>
      </c>
      <c r="K392" s="50" t="str">
        <f t="shared" si="7"/>
        <v>391|8|835|Raahe</v>
      </c>
    </row>
    <row r="393" spans="7:11">
      <c r="G393" s="1">
        <v>392</v>
      </c>
      <c r="H393" s="1">
        <v>8</v>
      </c>
      <c r="I393" s="1">
        <v>836</v>
      </c>
      <c r="J393" s="1" t="s">
        <v>1755</v>
      </c>
      <c r="K393" s="50" t="str">
        <f t="shared" si="7"/>
        <v>392|8|836|Rantsila</v>
      </c>
    </row>
    <row r="394" spans="7:11">
      <c r="G394" s="1">
        <v>393</v>
      </c>
      <c r="H394" s="1">
        <v>8</v>
      </c>
      <c r="I394" s="1">
        <v>837</v>
      </c>
      <c r="J394" s="1" t="s">
        <v>3840</v>
      </c>
      <c r="K394" s="50" t="str">
        <f t="shared" si="7"/>
        <v>393|8|837|Reisjarvi</v>
      </c>
    </row>
    <row r="395" spans="7:11">
      <c r="G395" s="1">
        <v>394</v>
      </c>
      <c r="H395" s="1">
        <v>8</v>
      </c>
      <c r="I395" s="1">
        <v>838</v>
      </c>
      <c r="J395" s="1" t="s">
        <v>3841</v>
      </c>
      <c r="K395" s="50" t="str">
        <f t="shared" si="7"/>
        <v>394|8|838|Ristijarvi</v>
      </c>
    </row>
    <row r="396" spans="7:11">
      <c r="G396" s="1">
        <v>395</v>
      </c>
      <c r="H396" s="1">
        <v>8</v>
      </c>
      <c r="I396" s="1">
        <v>839</v>
      </c>
      <c r="J396" s="1" t="s">
        <v>1756</v>
      </c>
      <c r="K396" s="50" t="str">
        <f t="shared" si="7"/>
        <v>395|8|839|Ruukki</v>
      </c>
    </row>
    <row r="397" spans="7:11">
      <c r="G397" s="1">
        <v>396</v>
      </c>
      <c r="H397" s="1">
        <v>8</v>
      </c>
      <c r="I397" s="1">
        <v>840</v>
      </c>
      <c r="J397" s="1" t="s">
        <v>1757</v>
      </c>
      <c r="K397" s="50" t="str">
        <f t="shared" si="7"/>
        <v>396|8|840|Sievi</v>
      </c>
    </row>
    <row r="398" spans="7:11">
      <c r="G398" s="1">
        <v>397</v>
      </c>
      <c r="H398" s="1">
        <v>8</v>
      </c>
      <c r="I398" s="1">
        <v>841</v>
      </c>
      <c r="J398" s="1" t="s">
        <v>1758</v>
      </c>
      <c r="K398" s="50" t="str">
        <f t="shared" si="7"/>
        <v>397|8|841|Siikajoki</v>
      </c>
    </row>
    <row r="399" spans="7:11">
      <c r="G399" s="1">
        <v>398</v>
      </c>
      <c r="H399" s="1">
        <v>8</v>
      </c>
      <c r="I399" s="1">
        <v>842</v>
      </c>
      <c r="J399" s="1" t="s">
        <v>1759</v>
      </c>
      <c r="K399" s="50" t="str">
        <f t="shared" si="7"/>
        <v>398|8|842|Sotkamo</v>
      </c>
    </row>
    <row r="400" spans="7:11">
      <c r="G400" s="1">
        <v>399</v>
      </c>
      <c r="H400" s="1">
        <v>8</v>
      </c>
      <c r="I400" s="1">
        <v>843</v>
      </c>
      <c r="J400" s="1" t="s">
        <v>1760</v>
      </c>
      <c r="K400" s="50" t="str">
        <f t="shared" si="7"/>
        <v>399|8|843|Suomussalmi</v>
      </c>
    </row>
    <row r="401" spans="7:11">
      <c r="G401" s="1">
        <v>400</v>
      </c>
      <c r="H401" s="1">
        <v>8</v>
      </c>
      <c r="I401" s="1">
        <v>844</v>
      </c>
      <c r="J401" s="1" t="s">
        <v>1761</v>
      </c>
      <c r="K401" s="50" t="str">
        <f t="shared" si="7"/>
        <v>400|8|844|Taivalkoski</v>
      </c>
    </row>
    <row r="402" spans="7:11">
      <c r="G402" s="1">
        <v>401</v>
      </c>
      <c r="H402" s="1">
        <v>8</v>
      </c>
      <c r="I402" s="1">
        <v>846</v>
      </c>
      <c r="J402" s="1" t="s">
        <v>3842</v>
      </c>
      <c r="K402" s="50" t="str">
        <f t="shared" si="7"/>
        <v>401|8|846|Tyrnava</v>
      </c>
    </row>
    <row r="403" spans="7:11">
      <c r="G403" s="1">
        <v>402</v>
      </c>
      <c r="H403" s="1">
        <v>8</v>
      </c>
      <c r="I403" s="1">
        <v>847</v>
      </c>
      <c r="J403" s="1" t="s">
        <v>3843</v>
      </c>
      <c r="K403" s="50" t="str">
        <f t="shared" si="7"/>
        <v>402|8|847|Utajarvi</v>
      </c>
    </row>
    <row r="404" spans="7:11">
      <c r="G404" s="1">
        <v>403</v>
      </c>
      <c r="H404" s="1">
        <v>8</v>
      </c>
      <c r="I404" s="1">
        <v>848</v>
      </c>
      <c r="J404" s="1" t="s">
        <v>1762</v>
      </c>
      <c r="K404" s="50" t="str">
        <f t="shared" si="7"/>
        <v>403|8|848|Vaala</v>
      </c>
    </row>
    <row r="405" spans="7:11">
      <c r="G405" s="1">
        <v>404</v>
      </c>
      <c r="H405" s="1">
        <v>8</v>
      </c>
      <c r="I405" s="1">
        <v>849</v>
      </c>
      <c r="J405" s="1" t="s">
        <v>1763</v>
      </c>
      <c r="K405" s="50" t="str">
        <f t="shared" si="7"/>
        <v>404|8|849|Vihanti</v>
      </c>
    </row>
    <row r="406" spans="7:11">
      <c r="G406" s="1">
        <v>405</v>
      </c>
      <c r="H406" s="1">
        <v>8</v>
      </c>
      <c r="I406" s="1">
        <v>850</v>
      </c>
      <c r="J406" s="1" t="s">
        <v>1764</v>
      </c>
      <c r="K406" s="50" t="str">
        <f t="shared" si="7"/>
        <v>405|8|850|Vuolijoki</v>
      </c>
    </row>
    <row r="407" spans="7:11">
      <c r="G407" s="1">
        <v>406</v>
      </c>
      <c r="H407" s="1">
        <v>8</v>
      </c>
      <c r="I407" s="1">
        <v>851</v>
      </c>
      <c r="J407" s="1" t="s">
        <v>1765</v>
      </c>
      <c r="K407" s="50" t="str">
        <f t="shared" si="7"/>
        <v>406|8|851|Yli-Ii</v>
      </c>
    </row>
    <row r="408" spans="7:11">
      <c r="G408" s="1">
        <v>407</v>
      </c>
      <c r="H408" s="1">
        <v>8</v>
      </c>
      <c r="I408" s="1">
        <v>852</v>
      </c>
      <c r="J408" s="1" t="s">
        <v>1766</v>
      </c>
      <c r="K408" s="50" t="str">
        <f t="shared" si="7"/>
        <v>407|8|852|Ylikiiminki</v>
      </c>
    </row>
    <row r="409" spans="7:11">
      <c r="G409" s="1">
        <v>408</v>
      </c>
      <c r="H409" s="1">
        <v>8</v>
      </c>
      <c r="I409" s="1">
        <v>853</v>
      </c>
      <c r="J409" s="1" t="s">
        <v>1767</v>
      </c>
      <c r="K409" s="50" t="str">
        <f t="shared" si="7"/>
        <v>408|8|853|Ylivieska</v>
      </c>
    </row>
    <row r="410" spans="7:11">
      <c r="G410" s="1">
        <v>409</v>
      </c>
      <c r="H410" s="1">
        <v>9</v>
      </c>
      <c r="I410" s="1">
        <v>901</v>
      </c>
      <c r="J410" s="1" t="s">
        <v>3854</v>
      </c>
      <c r="K410" s="50" t="str">
        <f t="shared" si="7"/>
        <v>409|9|901|Enontekio</v>
      </c>
    </row>
    <row r="411" spans="7:11">
      <c r="G411" s="1">
        <v>410</v>
      </c>
      <c r="H411" s="1">
        <v>9</v>
      </c>
      <c r="I411" s="1">
        <v>902</v>
      </c>
      <c r="J411" s="1" t="s">
        <v>1768</v>
      </c>
      <c r="K411" s="50" t="str">
        <f t="shared" si="7"/>
        <v>410|9|902|Inari</v>
      </c>
    </row>
    <row r="412" spans="7:11">
      <c r="G412" s="1">
        <v>411</v>
      </c>
      <c r="H412" s="1">
        <v>9</v>
      </c>
      <c r="I412" s="1">
        <v>903</v>
      </c>
      <c r="J412" s="1" t="s">
        <v>1769</v>
      </c>
      <c r="K412" s="50" t="str">
        <f t="shared" si="7"/>
        <v>411|9|903|Kemi</v>
      </c>
    </row>
    <row r="413" spans="7:11">
      <c r="G413" s="1">
        <v>412</v>
      </c>
      <c r="H413" s="1">
        <v>9</v>
      </c>
      <c r="I413" s="1">
        <v>904</v>
      </c>
      <c r="J413" s="1" t="s">
        <v>1770</v>
      </c>
      <c r="K413" s="50" t="str">
        <f t="shared" si="7"/>
        <v>412|9|904|Keminmaa</v>
      </c>
    </row>
    <row r="414" spans="7:11">
      <c r="G414" s="1">
        <v>413</v>
      </c>
      <c r="H414" s="1">
        <v>9</v>
      </c>
      <c r="I414" s="1">
        <v>905</v>
      </c>
      <c r="J414" s="1" t="s">
        <v>3844</v>
      </c>
      <c r="K414" s="50" t="str">
        <f t="shared" si="7"/>
        <v>413|9|905|Kemijarvi</v>
      </c>
    </row>
    <row r="415" spans="7:11">
      <c r="G415" s="1">
        <v>414</v>
      </c>
      <c r="H415" s="1">
        <v>9</v>
      </c>
      <c r="I415" s="1">
        <v>907</v>
      </c>
      <c r="J415" s="1" t="s">
        <v>3845</v>
      </c>
      <c r="K415" s="50" t="str">
        <f t="shared" si="7"/>
        <v>414|9|907|Kittila</v>
      </c>
    </row>
    <row r="416" spans="7:11">
      <c r="G416" s="1">
        <v>415</v>
      </c>
      <c r="H416" s="1">
        <v>9</v>
      </c>
      <c r="I416" s="1">
        <v>908</v>
      </c>
      <c r="J416" s="1" t="s">
        <v>1771</v>
      </c>
      <c r="K416" s="50" t="str">
        <f t="shared" si="7"/>
        <v>415|9|908|Kolari</v>
      </c>
    </row>
    <row r="417" spans="3:11">
      <c r="G417" s="1">
        <v>416</v>
      </c>
      <c r="H417" s="1">
        <v>9</v>
      </c>
      <c r="I417" s="1">
        <v>909</v>
      </c>
      <c r="J417" s="1" t="s">
        <v>1772</v>
      </c>
      <c r="K417" s="50" t="str">
        <f t="shared" si="7"/>
        <v>416|9|909|Muonio</v>
      </c>
    </row>
    <row r="418" spans="3:11">
      <c r="G418" s="1">
        <v>417</v>
      </c>
      <c r="H418" s="1">
        <v>9</v>
      </c>
      <c r="I418" s="1">
        <v>910</v>
      </c>
      <c r="J418" s="1" t="s">
        <v>1773</v>
      </c>
      <c r="K418" s="50" t="str">
        <f t="shared" si="7"/>
        <v>417|9|910|Pelkosenniemi</v>
      </c>
    </row>
    <row r="419" spans="3:11">
      <c r="G419" s="1">
        <v>418</v>
      </c>
      <c r="H419" s="1">
        <v>9</v>
      </c>
      <c r="I419" s="1">
        <v>911</v>
      </c>
      <c r="J419" s="1" t="s">
        <v>1774</v>
      </c>
      <c r="K419" s="50" t="str">
        <f t="shared" si="7"/>
        <v>418|9|911|Pello</v>
      </c>
    </row>
    <row r="420" spans="3:11">
      <c r="G420" s="1">
        <v>419</v>
      </c>
      <c r="H420" s="1">
        <v>9</v>
      </c>
      <c r="I420" s="1">
        <v>912</v>
      </c>
      <c r="J420" s="1" t="s">
        <v>1775</v>
      </c>
      <c r="K420" s="50" t="str">
        <f t="shared" si="7"/>
        <v>419|9|912|Posio</v>
      </c>
    </row>
    <row r="421" spans="3:11">
      <c r="G421" s="1">
        <v>420</v>
      </c>
      <c r="H421" s="1">
        <v>9</v>
      </c>
      <c r="I421" s="1">
        <v>913</v>
      </c>
      <c r="J421" s="1" t="s">
        <v>1776</v>
      </c>
      <c r="K421" s="50" t="str">
        <f t="shared" si="7"/>
        <v>420|9|913|Ranua</v>
      </c>
    </row>
    <row r="422" spans="3:11">
      <c r="G422" s="1">
        <v>421</v>
      </c>
      <c r="H422" s="1">
        <v>9</v>
      </c>
      <c r="I422" s="1">
        <v>914</v>
      </c>
      <c r="J422" s="1" t="s">
        <v>1777</v>
      </c>
      <c r="K422" s="50" t="str">
        <f t="shared" si="7"/>
        <v>421|9|914|Rovaniemi</v>
      </c>
    </row>
    <row r="423" spans="3:11">
      <c r="G423" s="1">
        <v>422</v>
      </c>
      <c r="H423" s="1">
        <v>9</v>
      </c>
      <c r="I423" s="1">
        <v>915</v>
      </c>
      <c r="J423" s="1" t="s">
        <v>1778</v>
      </c>
      <c r="K423" s="50" t="str">
        <f t="shared" si="7"/>
        <v>422|9|915|Rovaniemen mlk</v>
      </c>
    </row>
    <row r="424" spans="3:11">
      <c r="G424" s="1">
        <v>423</v>
      </c>
      <c r="H424" s="1">
        <v>9</v>
      </c>
      <c r="I424" s="1">
        <v>916</v>
      </c>
      <c r="J424" s="1" t="s">
        <v>1779</v>
      </c>
      <c r="K424" s="50" t="str">
        <f t="shared" si="7"/>
        <v>423|9|916|Salla</v>
      </c>
    </row>
    <row r="425" spans="3:11">
      <c r="G425" s="1">
        <v>424</v>
      </c>
      <c r="H425" s="1">
        <v>9</v>
      </c>
      <c r="I425" s="1">
        <v>917</v>
      </c>
      <c r="J425" s="1" t="s">
        <v>1780</v>
      </c>
      <c r="K425" s="50" t="str">
        <f t="shared" si="7"/>
        <v>424|9|917|Savukoski</v>
      </c>
    </row>
    <row r="426" spans="3:11">
      <c r="G426" s="1">
        <v>425</v>
      </c>
      <c r="H426" s="1">
        <v>9</v>
      </c>
      <c r="I426" s="1">
        <v>918</v>
      </c>
      <c r="J426" s="1" t="s">
        <v>1781</v>
      </c>
      <c r="K426" s="50" t="str">
        <f t="shared" si="7"/>
        <v>425|9|918|Simo</v>
      </c>
    </row>
    <row r="427" spans="3:11">
      <c r="G427" s="1">
        <v>426</v>
      </c>
      <c r="H427" s="1">
        <v>9</v>
      </c>
      <c r="I427" s="1">
        <v>919</v>
      </c>
      <c r="J427" s="1" t="s">
        <v>3846</v>
      </c>
      <c r="K427" s="50" t="str">
        <f t="shared" si="7"/>
        <v>426|9|919|Sodankyla</v>
      </c>
    </row>
    <row r="428" spans="3:11">
      <c r="G428" s="1">
        <v>427</v>
      </c>
      <c r="H428" s="1">
        <v>9</v>
      </c>
      <c r="I428" s="1">
        <v>920</v>
      </c>
      <c r="J428" s="1" t="s">
        <v>1782</v>
      </c>
      <c r="K428" s="50" t="str">
        <f t="shared" si="7"/>
        <v>427|9|920|Tervola</v>
      </c>
    </row>
    <row r="429" spans="3:11">
      <c r="G429" s="1">
        <v>428</v>
      </c>
      <c r="H429" s="1">
        <v>9</v>
      </c>
      <c r="I429" s="1">
        <v>921</v>
      </c>
      <c r="J429" s="1" t="s">
        <v>1783</v>
      </c>
      <c r="K429" s="50" t="str">
        <f t="shared" si="7"/>
        <v>428|9|921|Tornio</v>
      </c>
    </row>
    <row r="430" spans="3:11">
      <c r="C430" s="72"/>
      <c r="G430" s="1">
        <v>429</v>
      </c>
      <c r="H430" s="1">
        <v>9</v>
      </c>
      <c r="I430" s="1">
        <v>922</v>
      </c>
      <c r="J430" s="1" t="s">
        <v>1784</v>
      </c>
      <c r="K430" s="50" t="str">
        <f t="shared" si="7"/>
        <v>429|9|922|Utsjoki</v>
      </c>
    </row>
    <row r="431" spans="3:11">
      <c r="G431" s="1">
        <v>430</v>
      </c>
      <c r="H431" s="1">
        <v>9</v>
      </c>
      <c r="I431" s="1">
        <v>923</v>
      </c>
      <c r="J431" s="1" t="s">
        <v>1785</v>
      </c>
      <c r="K431" s="50" t="str">
        <f t="shared" si="7"/>
        <v>430|9|923|Ylitornio</v>
      </c>
    </row>
    <row r="433" spans="11:11">
      <c r="K433" s="26" t="s">
        <v>3855</v>
      </c>
    </row>
    <row r="434" spans="11:11">
      <c r="K434" s="26" t="s">
        <v>1786</v>
      </c>
    </row>
  </sheetData>
  <hyperlinks>
    <hyperlink ref="A1" location="'ENUM-LIST'!A1" display="Home" xr:uid="{591944FB-3E3F-4602-8282-A0ABFBEF567C}"/>
  </hyperlinks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8D2BA-EB07-43C0-9469-EED1353C5586}">
  <dimension ref="A1:N51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30.85546875" hidden="1" customWidth="1"/>
    <col min="5" max="5" width="34.140625" bestFit="1" customWidth="1"/>
    <col min="6" max="6" width="8" customWidth="1"/>
    <col min="7" max="7" width="21.140625" style="1" hidden="1" customWidth="1"/>
    <col min="8" max="8" width="16.5703125" style="1" hidden="1" customWidth="1"/>
    <col min="9" max="9" width="5.28515625" style="1" hidden="1" customWidth="1"/>
    <col min="10" max="10" width="17.42578125" style="1" hidden="1" customWidth="1"/>
    <col min="11" max="11" width="11.85546875" style="1" hidden="1" customWidth="1"/>
    <col min="12" max="12" width="67.5703125" bestFit="1" customWidth="1"/>
    <col min="14" max="14" width="63.28515625" bestFit="1" customWidth="1"/>
    <col min="18" max="18" width="63" bestFit="1" customWidth="1"/>
  </cols>
  <sheetData>
    <row r="1" spans="1:14">
      <c r="A1" s="102" t="s">
        <v>3239</v>
      </c>
      <c r="B1" s="67" t="s">
        <v>3866</v>
      </c>
      <c r="C1" s="67" t="s">
        <v>3334</v>
      </c>
      <c r="D1" s="65" t="s">
        <v>1236</v>
      </c>
      <c r="E1" s="36" t="str">
        <f>B1&amp;"|"&amp;C1&amp;"|"&amp;D1</f>
        <v>pas225_region_id|dxcc_code|region</v>
      </c>
      <c r="G1" s="119" t="s">
        <v>3868</v>
      </c>
      <c r="H1" s="119" t="s">
        <v>3866</v>
      </c>
      <c r="I1" s="119" t="s">
        <v>405</v>
      </c>
      <c r="J1" s="119" t="s">
        <v>472</v>
      </c>
      <c r="K1" s="119" t="s">
        <v>770</v>
      </c>
      <c r="L1" s="36" t="str">
        <f>G1&amp;"|"&amp;H1&amp;"|"&amp;I1&amp;"|"&amp;J1&amp;"|"&amp;K1</f>
        <v>pas225_subdivision_id|pas225_region_id|code|subdivision|import_only</v>
      </c>
      <c r="N1" s="63" t="s">
        <v>3859</v>
      </c>
    </row>
    <row r="2" spans="1:14">
      <c r="B2" s="6">
        <v>1</v>
      </c>
      <c r="C2" s="6">
        <v>225</v>
      </c>
      <c r="D2" t="s">
        <v>1789</v>
      </c>
      <c r="E2" s="50" t="str">
        <f t="shared" ref="E2" si="0">B2&amp;"|"&amp;C2&amp;"|"&amp;D2</f>
        <v>1|225|Sardinia (Sardegna)</v>
      </c>
      <c r="G2" s="1">
        <v>1</v>
      </c>
      <c r="H2" s="1">
        <v>1</v>
      </c>
      <c r="I2" s="1" t="s">
        <v>787</v>
      </c>
      <c r="J2" s="1" t="s">
        <v>1790</v>
      </c>
      <c r="K2" s="1">
        <v>0</v>
      </c>
      <c r="L2" s="50" t="str">
        <f t="shared" ref="L2:L10" si="1">G2&amp;"|"&amp;H2&amp;"|"&amp;I2&amp;"|"&amp;J2&amp;"|"&amp;K2</f>
        <v>1|1|CA|Cagliari|0</v>
      </c>
      <c r="N2" s="63" t="s">
        <v>1229</v>
      </c>
    </row>
    <row r="3" spans="1:14">
      <c r="G3" s="1">
        <v>2</v>
      </c>
      <c r="H3" s="1">
        <v>1</v>
      </c>
      <c r="I3" s="1" t="s">
        <v>803</v>
      </c>
      <c r="J3" s="1" t="s">
        <v>1791</v>
      </c>
      <c r="K3" s="1">
        <v>0</v>
      </c>
      <c r="L3" s="50" t="str">
        <f t="shared" si="1"/>
        <v>2|1|CI|Carbonia-Iglesias|0</v>
      </c>
      <c r="N3" s="64" t="s">
        <v>3860</v>
      </c>
    </row>
    <row r="4" spans="1:14">
      <c r="E4" s="26" t="s">
        <v>3867</v>
      </c>
      <c r="G4" s="1">
        <v>3</v>
      </c>
      <c r="H4" s="1">
        <v>1</v>
      </c>
      <c r="I4" s="1" t="s">
        <v>738</v>
      </c>
      <c r="J4" s="1" t="s">
        <v>1801</v>
      </c>
      <c r="K4" s="1">
        <v>1</v>
      </c>
      <c r="L4" s="50" t="str">
        <f t="shared" si="1"/>
        <v>3|1|MD|Medio Campidano|1</v>
      </c>
      <c r="N4" s="64" t="s">
        <v>3336</v>
      </c>
    </row>
    <row r="5" spans="1:14">
      <c r="E5" s="26" t="s">
        <v>1787</v>
      </c>
      <c r="G5" s="1">
        <v>4</v>
      </c>
      <c r="H5" s="1">
        <v>1</v>
      </c>
      <c r="I5" s="1" t="s">
        <v>1007</v>
      </c>
      <c r="J5" s="1" t="s">
        <v>1792</v>
      </c>
      <c r="K5" s="1">
        <v>0</v>
      </c>
      <c r="L5" s="50" t="str">
        <f t="shared" si="1"/>
        <v>4|1|NU|Nuoro|0</v>
      </c>
      <c r="N5" s="64" t="s">
        <v>3696</v>
      </c>
    </row>
    <row r="6" spans="1:14">
      <c r="G6" s="1">
        <v>5</v>
      </c>
      <c r="H6" s="1">
        <v>1</v>
      </c>
      <c r="I6" s="1" t="s">
        <v>1793</v>
      </c>
      <c r="J6" s="1" t="s">
        <v>1794</v>
      </c>
      <c r="K6" s="1">
        <v>0</v>
      </c>
      <c r="L6" s="50" t="str">
        <f t="shared" si="1"/>
        <v>5|1|OG|Ogliastra|0</v>
      </c>
      <c r="N6" s="64" t="s">
        <v>3861</v>
      </c>
    </row>
    <row r="7" spans="1:14">
      <c r="G7" s="1">
        <v>6</v>
      </c>
      <c r="H7" s="1">
        <v>1</v>
      </c>
      <c r="I7" s="1" t="s">
        <v>689</v>
      </c>
      <c r="J7" s="1" t="s">
        <v>1795</v>
      </c>
      <c r="K7" s="1">
        <v>0</v>
      </c>
      <c r="L7" s="50" t="str">
        <f t="shared" si="1"/>
        <v>6|1|OR|Oristano|0</v>
      </c>
      <c r="N7" s="63" t="s">
        <v>1233</v>
      </c>
    </row>
    <row r="8" spans="1:14">
      <c r="G8" s="1">
        <v>7</v>
      </c>
      <c r="H8" s="1">
        <v>1</v>
      </c>
      <c r="I8" s="1" t="s">
        <v>1796</v>
      </c>
      <c r="J8" s="1" t="s">
        <v>1797</v>
      </c>
      <c r="K8" s="1">
        <v>0</v>
      </c>
      <c r="L8" s="50" t="str">
        <f t="shared" si="1"/>
        <v>7|1|OT|Olbia-Tempio|0</v>
      </c>
    </row>
    <row r="9" spans="1:14">
      <c r="G9" s="1">
        <v>8</v>
      </c>
      <c r="H9" s="1">
        <v>1</v>
      </c>
      <c r="I9" s="1" t="s">
        <v>792</v>
      </c>
      <c r="J9" s="1" t="s">
        <v>1798</v>
      </c>
      <c r="K9" s="1">
        <v>0</v>
      </c>
      <c r="L9" s="50" t="str">
        <f t="shared" si="1"/>
        <v>8|1|SS|Sassari|0</v>
      </c>
      <c r="N9" s="63" t="s">
        <v>3862</v>
      </c>
    </row>
    <row r="10" spans="1:14">
      <c r="G10" s="1">
        <v>9</v>
      </c>
      <c r="H10" s="1">
        <v>1</v>
      </c>
      <c r="I10" s="1" t="s">
        <v>1799</v>
      </c>
      <c r="J10" s="1" t="s">
        <v>1800</v>
      </c>
      <c r="K10" s="1">
        <v>0</v>
      </c>
      <c r="L10" s="50" t="str">
        <f t="shared" si="1"/>
        <v>9|1|VS|MedioCampidano|0</v>
      </c>
      <c r="N10" s="63" t="s">
        <v>1229</v>
      </c>
    </row>
    <row r="11" spans="1:14">
      <c r="N11" s="64" t="s">
        <v>3863</v>
      </c>
    </row>
    <row r="12" spans="1:14">
      <c r="L12" s="26" t="s">
        <v>1788</v>
      </c>
      <c r="N12" s="64" t="s">
        <v>3864</v>
      </c>
    </row>
    <row r="13" spans="1:14">
      <c r="L13" s="26" t="s">
        <v>1787</v>
      </c>
      <c r="N13" s="64" t="s">
        <v>1802</v>
      </c>
    </row>
    <row r="14" spans="1:14">
      <c r="N14" s="64" t="s">
        <v>3416</v>
      </c>
    </row>
    <row r="15" spans="1:14">
      <c r="N15" s="64" t="s">
        <v>1803</v>
      </c>
    </row>
    <row r="16" spans="1:14">
      <c r="N16" s="64" t="s">
        <v>3865</v>
      </c>
    </row>
    <row r="17" spans="3:14">
      <c r="N17" s="63" t="s">
        <v>1233</v>
      </c>
    </row>
    <row r="19" spans="3:14">
      <c r="C19" s="71"/>
      <c r="E19" s="66"/>
    </row>
    <row r="21" spans="3:14">
      <c r="E21" s="66"/>
    </row>
    <row r="23" spans="3:14">
      <c r="C23" s="71"/>
    </row>
    <row r="25" spans="3:14">
      <c r="C25" s="71"/>
    </row>
    <row r="28" spans="3:14">
      <c r="E28" s="66"/>
    </row>
    <row r="29" spans="3:14">
      <c r="C29" s="71"/>
    </row>
    <row r="40" spans="5:5">
      <c r="E40" s="66"/>
    </row>
    <row r="51" spans="5:5">
      <c r="E51" s="66"/>
    </row>
  </sheetData>
  <hyperlinks>
    <hyperlink ref="A1" location="'ENUM-LIST'!A1" display="Home" xr:uid="{451E54D4-DD7C-44CA-8C74-CF148726A750}"/>
  </hyperlinks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BA0F8-5632-41D4-B690-969D54FB1B79}">
  <dimension ref="A1:H98"/>
  <sheetViews>
    <sheetView zoomScale="115" zoomScaleNormal="115" workbookViewId="0"/>
  </sheetViews>
  <sheetFormatPr defaultRowHeight="15"/>
  <cols>
    <col min="2" max="3" width="10.140625" style="1" hidden="1" customWidth="1"/>
    <col min="4" max="4" width="5.42578125" style="1" hidden="1" customWidth="1"/>
    <col min="5" max="5" width="24.42578125" style="1" hidden="1" customWidth="1"/>
    <col min="6" max="6" width="47.7109375" bestFit="1" customWidth="1"/>
    <col min="8" max="8" width="53" bestFit="1" customWidth="1"/>
  </cols>
  <sheetData>
    <row r="1" spans="1:8">
      <c r="A1" s="102" t="s">
        <v>3239</v>
      </c>
      <c r="B1" s="58" t="s">
        <v>3873</v>
      </c>
      <c r="C1" s="58" t="s">
        <v>3334</v>
      </c>
      <c r="D1" s="58" t="s">
        <v>405</v>
      </c>
      <c r="E1" s="58" t="s">
        <v>472</v>
      </c>
      <c r="F1" s="36" t="str">
        <f>B1&amp;"|"&amp;C1&amp;"|"&amp;D1&amp;"|"&amp;E1</f>
        <v>pas227_id|dxcc_code|code|subdivision</v>
      </c>
      <c r="H1" s="99" t="s">
        <v>3870</v>
      </c>
    </row>
    <row r="2" spans="1:8">
      <c r="B2" s="1">
        <v>1</v>
      </c>
      <c r="C2" s="1">
        <v>227</v>
      </c>
      <c r="D2" s="1">
        <v>1</v>
      </c>
      <c r="E2" s="1" t="s">
        <v>1805</v>
      </c>
      <c r="F2" s="50" t="str">
        <f>B2&amp;"|"&amp;C2&amp;"|"&amp;D2&amp;"|"&amp;E2</f>
        <v>1|227|1|Ain</v>
      </c>
      <c r="H2" s="99" t="s">
        <v>1229</v>
      </c>
    </row>
    <row r="3" spans="1:8">
      <c r="B3" s="1">
        <v>2</v>
      </c>
      <c r="C3" s="1">
        <v>227</v>
      </c>
      <c r="D3" s="1">
        <v>2</v>
      </c>
      <c r="E3" s="1" t="s">
        <v>1806</v>
      </c>
      <c r="F3" s="50" t="str">
        <f t="shared" ref="F3:F66" si="0">B3&amp;"|"&amp;C3&amp;"|"&amp;D3&amp;"|"&amp;E3</f>
        <v>2|227|2|Aisne</v>
      </c>
      <c r="H3" s="101" t="s">
        <v>3871</v>
      </c>
    </row>
    <row r="4" spans="1:8">
      <c r="B4" s="1">
        <v>3</v>
      </c>
      <c r="C4" s="1">
        <v>227</v>
      </c>
      <c r="D4" s="1">
        <v>3</v>
      </c>
      <c r="E4" s="1" t="s">
        <v>1807</v>
      </c>
      <c r="F4" s="50" t="str">
        <f t="shared" si="0"/>
        <v>3|227|3|Allier</v>
      </c>
      <c r="H4" s="101" t="s">
        <v>3336</v>
      </c>
    </row>
    <row r="5" spans="1:8">
      <c r="B5" s="1">
        <v>4</v>
      </c>
      <c r="C5" s="1">
        <v>227</v>
      </c>
      <c r="D5" s="1">
        <v>4</v>
      </c>
      <c r="E5" s="1" t="s">
        <v>1808</v>
      </c>
      <c r="F5" s="50" t="str">
        <f t="shared" si="0"/>
        <v>4|227|4|Alpes-de-Haute-Provence</v>
      </c>
      <c r="H5" s="101" t="s">
        <v>2525</v>
      </c>
    </row>
    <row r="6" spans="1:8">
      <c r="B6" s="1">
        <v>5</v>
      </c>
      <c r="C6" s="1">
        <v>227</v>
      </c>
      <c r="D6" s="1">
        <v>5</v>
      </c>
      <c r="E6" s="1" t="s">
        <v>1809</v>
      </c>
      <c r="F6" s="50" t="str">
        <f t="shared" si="0"/>
        <v>5|227|5|Hautes-Alpes</v>
      </c>
      <c r="H6" s="101" t="s">
        <v>3416</v>
      </c>
    </row>
    <row r="7" spans="1:8">
      <c r="B7" s="1">
        <v>6</v>
      </c>
      <c r="C7" s="1">
        <v>227</v>
      </c>
      <c r="D7" s="1">
        <v>6</v>
      </c>
      <c r="E7" s="1" t="s">
        <v>1810</v>
      </c>
      <c r="F7" s="50" t="str">
        <f t="shared" si="0"/>
        <v>6|227|6|Alpes-Maritimes</v>
      </c>
      <c r="H7" s="101" t="s">
        <v>3872</v>
      </c>
    </row>
    <row r="8" spans="1:8">
      <c r="B8" s="1">
        <v>7</v>
      </c>
      <c r="C8" s="1">
        <v>227</v>
      </c>
      <c r="D8" s="1">
        <v>7</v>
      </c>
      <c r="E8" s="1" t="s">
        <v>3877</v>
      </c>
      <c r="F8" s="50" t="str">
        <f t="shared" si="0"/>
        <v>7|227|7|Ardeche</v>
      </c>
      <c r="H8" s="99" t="s">
        <v>1233</v>
      </c>
    </row>
    <row r="9" spans="1:8">
      <c r="B9" s="1">
        <v>8</v>
      </c>
      <c r="C9" s="1">
        <v>227</v>
      </c>
      <c r="D9" s="1">
        <v>8</v>
      </c>
      <c r="E9" s="1" t="s">
        <v>1811</v>
      </c>
      <c r="F9" s="50" t="str">
        <f t="shared" si="0"/>
        <v>8|227|8|Ardennes</v>
      </c>
    </row>
    <row r="10" spans="1:8">
      <c r="B10" s="1">
        <v>9</v>
      </c>
      <c r="C10" s="1">
        <v>227</v>
      </c>
      <c r="D10" s="1">
        <v>9</v>
      </c>
      <c r="E10" s="1" t="s">
        <v>3876</v>
      </c>
      <c r="F10" s="50" t="str">
        <f t="shared" si="0"/>
        <v>9|227|9|Ariege</v>
      </c>
    </row>
    <row r="11" spans="1:8">
      <c r="B11" s="1">
        <v>10</v>
      </c>
      <c r="C11" s="1">
        <v>227</v>
      </c>
      <c r="D11" s="1">
        <v>10</v>
      </c>
      <c r="E11" s="1" t="s">
        <v>1812</v>
      </c>
      <c r="F11" s="50" t="str">
        <f t="shared" si="0"/>
        <v>10|227|10|Aube</v>
      </c>
    </row>
    <row r="12" spans="1:8">
      <c r="B12" s="1">
        <v>11</v>
      </c>
      <c r="C12" s="1">
        <v>227</v>
      </c>
      <c r="D12" s="1">
        <v>11</v>
      </c>
      <c r="E12" s="1" t="s">
        <v>1813</v>
      </c>
      <c r="F12" s="50" t="str">
        <f t="shared" si="0"/>
        <v>11|227|11|Aude</v>
      </c>
    </row>
    <row r="13" spans="1:8">
      <c r="B13" s="1">
        <v>12</v>
      </c>
      <c r="C13" s="1">
        <v>227</v>
      </c>
      <c r="D13" s="1">
        <v>12</v>
      </c>
      <c r="E13" s="1" t="s">
        <v>1814</v>
      </c>
      <c r="F13" s="50" t="str">
        <f t="shared" si="0"/>
        <v>12|227|12|Aveyron</v>
      </c>
    </row>
    <row r="14" spans="1:8">
      <c r="B14" s="1">
        <v>13</v>
      </c>
      <c r="C14" s="1">
        <v>227</v>
      </c>
      <c r="D14" s="1">
        <v>13</v>
      </c>
      <c r="E14" s="1" t="s">
        <v>1815</v>
      </c>
      <c r="F14" s="50" t="str">
        <f t="shared" si="0"/>
        <v>13|227|13|Bouches-du-Rhone</v>
      </c>
    </row>
    <row r="15" spans="1:8">
      <c r="B15" s="1">
        <v>14</v>
      </c>
      <c r="C15" s="1">
        <v>227</v>
      </c>
      <c r="D15" s="1">
        <v>14</v>
      </c>
      <c r="E15" s="1" t="s">
        <v>1816</v>
      </c>
      <c r="F15" s="50" t="str">
        <f t="shared" si="0"/>
        <v>14|227|14|Calvados</v>
      </c>
    </row>
    <row r="16" spans="1:8">
      <c r="B16" s="1">
        <v>15</v>
      </c>
      <c r="C16" s="1">
        <v>227</v>
      </c>
      <c r="D16" s="1">
        <v>15</v>
      </c>
      <c r="E16" s="1" t="s">
        <v>1817</v>
      </c>
      <c r="F16" s="50" t="str">
        <f t="shared" si="0"/>
        <v>15|227|15|Cantal</v>
      </c>
    </row>
    <row r="17" spans="2:6">
      <c r="B17" s="1">
        <v>16</v>
      </c>
      <c r="C17" s="1">
        <v>227</v>
      </c>
      <c r="D17" s="1">
        <v>16</v>
      </c>
      <c r="E17" s="1" t="s">
        <v>1818</v>
      </c>
      <c r="F17" s="50" t="str">
        <f t="shared" si="0"/>
        <v>16|227|16|Charente</v>
      </c>
    </row>
    <row r="18" spans="2:6">
      <c r="B18" s="1">
        <v>17</v>
      </c>
      <c r="C18" s="1">
        <v>227</v>
      </c>
      <c r="D18" s="1">
        <v>17</v>
      </c>
      <c r="E18" s="1" t="s">
        <v>1819</v>
      </c>
      <c r="F18" s="50" t="str">
        <f t="shared" si="0"/>
        <v>17|227|17|Charente-Maritime</v>
      </c>
    </row>
    <row r="19" spans="2:6">
      <c r="B19" s="1">
        <v>18</v>
      </c>
      <c r="C19" s="1">
        <v>227</v>
      </c>
      <c r="D19" s="1">
        <v>18</v>
      </c>
      <c r="E19" s="1" t="s">
        <v>1820</v>
      </c>
      <c r="F19" s="50" t="str">
        <f t="shared" si="0"/>
        <v>18|227|18|Cher</v>
      </c>
    </row>
    <row r="20" spans="2:6">
      <c r="B20" s="1">
        <v>19</v>
      </c>
      <c r="C20" s="1">
        <v>227</v>
      </c>
      <c r="D20" s="1">
        <v>19</v>
      </c>
      <c r="E20" s="1" t="s">
        <v>3875</v>
      </c>
      <c r="F20" s="50" t="str">
        <f t="shared" si="0"/>
        <v>19|227|19|Correze</v>
      </c>
    </row>
    <row r="21" spans="2:6">
      <c r="B21" s="1">
        <v>20</v>
      </c>
      <c r="C21" s="1">
        <v>227</v>
      </c>
      <c r="D21" s="1">
        <v>21</v>
      </c>
      <c r="E21" s="1" t="s">
        <v>1821</v>
      </c>
      <c r="F21" s="50" t="str">
        <f t="shared" si="0"/>
        <v>20|227|21|Cote-d'Or</v>
      </c>
    </row>
    <row r="22" spans="2:6">
      <c r="B22" s="1">
        <v>21</v>
      </c>
      <c r="C22" s="1">
        <v>227</v>
      </c>
      <c r="D22" s="1">
        <v>22</v>
      </c>
      <c r="E22" s="1" t="s">
        <v>1822</v>
      </c>
      <c r="F22" s="50" t="str">
        <f t="shared" si="0"/>
        <v>21|227|22|Cotes-d'Armor</v>
      </c>
    </row>
    <row r="23" spans="2:6">
      <c r="B23" s="1">
        <v>22</v>
      </c>
      <c r="C23" s="1">
        <v>227</v>
      </c>
      <c r="D23" s="1">
        <v>23</v>
      </c>
      <c r="E23" s="1" t="s">
        <v>1823</v>
      </c>
      <c r="F23" s="50" t="str">
        <f t="shared" si="0"/>
        <v>22|227|23|Creuse</v>
      </c>
    </row>
    <row r="24" spans="2:6">
      <c r="B24" s="1">
        <v>23</v>
      </c>
      <c r="C24" s="1">
        <v>227</v>
      </c>
      <c r="D24" s="1">
        <v>24</v>
      </c>
      <c r="E24" s="1" t="s">
        <v>1824</v>
      </c>
      <c r="F24" s="50" t="str">
        <f t="shared" si="0"/>
        <v>23|227|24|Dordogne</v>
      </c>
    </row>
    <row r="25" spans="2:6">
      <c r="B25" s="1">
        <v>24</v>
      </c>
      <c r="C25" s="1">
        <v>227</v>
      </c>
      <c r="D25" s="1">
        <v>25</v>
      </c>
      <c r="E25" s="1" t="s">
        <v>1825</v>
      </c>
      <c r="F25" s="50" t="str">
        <f t="shared" si="0"/>
        <v>24|227|25|Doubs</v>
      </c>
    </row>
    <row r="26" spans="2:6">
      <c r="B26" s="1">
        <v>25</v>
      </c>
      <c r="C26" s="1">
        <v>227</v>
      </c>
      <c r="D26" s="1">
        <v>26</v>
      </c>
      <c r="E26" s="1" t="s">
        <v>3892</v>
      </c>
      <c r="F26" s="50" t="str">
        <f t="shared" si="0"/>
        <v>25|227|26|Drome</v>
      </c>
    </row>
    <row r="27" spans="2:6">
      <c r="B27" s="1">
        <v>26</v>
      </c>
      <c r="C27" s="1">
        <v>227</v>
      </c>
      <c r="D27" s="1">
        <v>27</v>
      </c>
      <c r="E27" s="1" t="s">
        <v>1826</v>
      </c>
      <c r="F27" s="50" t="str">
        <f t="shared" si="0"/>
        <v>26|227|27|Eure</v>
      </c>
    </row>
    <row r="28" spans="2:6">
      <c r="B28" s="1">
        <v>27</v>
      </c>
      <c r="C28" s="1">
        <v>227</v>
      </c>
      <c r="D28" s="1">
        <v>28</v>
      </c>
      <c r="E28" s="1" t="s">
        <v>1827</v>
      </c>
      <c r="F28" s="50" t="str">
        <f t="shared" si="0"/>
        <v>27|227|28|Eure-et-Loir</v>
      </c>
    </row>
    <row r="29" spans="2:6">
      <c r="B29" s="1">
        <v>28</v>
      </c>
      <c r="C29" s="1">
        <v>227</v>
      </c>
      <c r="D29" s="1">
        <v>29</v>
      </c>
      <c r="E29" s="1" t="s">
        <v>3878</v>
      </c>
      <c r="F29" s="50" t="str">
        <f t="shared" si="0"/>
        <v>28|227|29|Finistere</v>
      </c>
    </row>
    <row r="30" spans="2:6">
      <c r="B30" s="1">
        <v>29</v>
      </c>
      <c r="C30" s="1">
        <v>227</v>
      </c>
      <c r="D30" s="1">
        <v>30</v>
      </c>
      <c r="E30" s="1" t="s">
        <v>1828</v>
      </c>
      <c r="F30" s="50" t="str">
        <f t="shared" si="0"/>
        <v>29|227|30|Gard</v>
      </c>
    </row>
    <row r="31" spans="2:6">
      <c r="B31" s="1">
        <v>30</v>
      </c>
      <c r="C31" s="1">
        <v>227</v>
      </c>
      <c r="D31" s="1">
        <v>31</v>
      </c>
      <c r="E31" s="1" t="s">
        <v>1829</v>
      </c>
      <c r="F31" s="50" t="str">
        <f t="shared" si="0"/>
        <v>30|227|31|Haute-Garonne</v>
      </c>
    </row>
    <row r="32" spans="2:6">
      <c r="B32" s="1">
        <v>31</v>
      </c>
      <c r="C32" s="1">
        <v>227</v>
      </c>
      <c r="D32" s="1">
        <v>32</v>
      </c>
      <c r="E32" s="1" t="s">
        <v>1830</v>
      </c>
      <c r="F32" s="50" t="str">
        <f t="shared" si="0"/>
        <v>31|227|32|Gere</v>
      </c>
    </row>
    <row r="33" spans="2:6">
      <c r="B33" s="1">
        <v>32</v>
      </c>
      <c r="C33" s="1">
        <v>227</v>
      </c>
      <c r="D33" s="1">
        <v>33</v>
      </c>
      <c r="E33" s="1" t="s">
        <v>1831</v>
      </c>
      <c r="F33" s="50" t="str">
        <f t="shared" si="0"/>
        <v>32|227|33|Gironde</v>
      </c>
    </row>
    <row r="34" spans="2:6">
      <c r="B34" s="1">
        <v>33</v>
      </c>
      <c r="C34" s="1">
        <v>227</v>
      </c>
      <c r="D34" s="1">
        <v>34</v>
      </c>
      <c r="E34" s="1" t="s">
        <v>3882</v>
      </c>
      <c r="F34" s="50" t="str">
        <f t="shared" si="0"/>
        <v>33|227|34|Herault</v>
      </c>
    </row>
    <row r="35" spans="2:6">
      <c r="B35" s="1">
        <v>34</v>
      </c>
      <c r="C35" s="1">
        <v>227</v>
      </c>
      <c r="D35" s="1">
        <v>35</v>
      </c>
      <c r="E35" s="1" t="s">
        <v>1832</v>
      </c>
      <c r="F35" s="50" t="str">
        <f t="shared" si="0"/>
        <v>34|227|35|Ille-et-Vilaine</v>
      </c>
    </row>
    <row r="36" spans="2:6">
      <c r="B36" s="1">
        <v>35</v>
      </c>
      <c r="C36" s="1">
        <v>227</v>
      </c>
      <c r="D36" s="1">
        <v>36</v>
      </c>
      <c r="E36" s="1" t="s">
        <v>1833</v>
      </c>
      <c r="F36" s="50" t="str">
        <f t="shared" si="0"/>
        <v>35|227|36|Indre</v>
      </c>
    </row>
    <row r="37" spans="2:6">
      <c r="B37" s="1">
        <v>36</v>
      </c>
      <c r="C37" s="1">
        <v>227</v>
      </c>
      <c r="D37" s="1">
        <v>37</v>
      </c>
      <c r="E37" s="1" t="s">
        <v>1834</v>
      </c>
      <c r="F37" s="50" t="str">
        <f t="shared" si="0"/>
        <v>36|227|37|Indre-et-Loire</v>
      </c>
    </row>
    <row r="38" spans="2:6">
      <c r="B38" s="1">
        <v>37</v>
      </c>
      <c r="C38" s="1">
        <v>227</v>
      </c>
      <c r="D38" s="1">
        <v>38</v>
      </c>
      <c r="E38" s="1" t="s">
        <v>3879</v>
      </c>
      <c r="F38" s="50" t="str">
        <f t="shared" si="0"/>
        <v>37|227|38|Isere</v>
      </c>
    </row>
    <row r="39" spans="2:6">
      <c r="B39" s="1">
        <v>38</v>
      </c>
      <c r="C39" s="1">
        <v>227</v>
      </c>
      <c r="D39" s="1">
        <v>39</v>
      </c>
      <c r="E39" s="1" t="s">
        <v>1835</v>
      </c>
      <c r="F39" s="50" t="str">
        <f t="shared" si="0"/>
        <v>38|227|39|Jura</v>
      </c>
    </row>
    <row r="40" spans="2:6">
      <c r="B40" s="1">
        <v>39</v>
      </c>
      <c r="C40" s="1">
        <v>227</v>
      </c>
      <c r="D40" s="1">
        <v>40</v>
      </c>
      <c r="E40" s="1" t="s">
        <v>1836</v>
      </c>
      <c r="F40" s="50" t="str">
        <f t="shared" si="0"/>
        <v>39|227|40|Landes</v>
      </c>
    </row>
    <row r="41" spans="2:6">
      <c r="B41" s="1">
        <v>40</v>
      </c>
      <c r="C41" s="1">
        <v>227</v>
      </c>
      <c r="D41" s="1">
        <v>41</v>
      </c>
      <c r="E41" s="1" t="s">
        <v>1837</v>
      </c>
      <c r="F41" s="50" t="str">
        <f t="shared" si="0"/>
        <v>40|227|41|Loir-et-Cher</v>
      </c>
    </row>
    <row r="42" spans="2:6">
      <c r="B42" s="1">
        <v>41</v>
      </c>
      <c r="C42" s="1">
        <v>227</v>
      </c>
      <c r="D42" s="1">
        <v>42</v>
      </c>
      <c r="E42" s="1" t="s">
        <v>1838</v>
      </c>
      <c r="F42" s="50" t="str">
        <f t="shared" si="0"/>
        <v>41|227|42|Loire</v>
      </c>
    </row>
    <row r="43" spans="2:6">
      <c r="B43" s="1">
        <v>42</v>
      </c>
      <c r="C43" s="1">
        <v>227</v>
      </c>
      <c r="D43" s="1">
        <v>43</v>
      </c>
      <c r="E43" s="1" t="s">
        <v>1839</v>
      </c>
      <c r="F43" s="50" t="str">
        <f t="shared" si="0"/>
        <v>42|227|43|Haute-Loire</v>
      </c>
    </row>
    <row r="44" spans="2:6">
      <c r="B44" s="1">
        <v>43</v>
      </c>
      <c r="C44" s="1">
        <v>227</v>
      </c>
      <c r="D44" s="1">
        <v>44</v>
      </c>
      <c r="E44" s="1" t="s">
        <v>1840</v>
      </c>
      <c r="F44" s="50" t="str">
        <f t="shared" si="0"/>
        <v>43|227|44|Loire-Atlantique</v>
      </c>
    </row>
    <row r="45" spans="2:6">
      <c r="B45" s="1">
        <v>44</v>
      </c>
      <c r="C45" s="1">
        <v>227</v>
      </c>
      <c r="D45" s="1">
        <v>45</v>
      </c>
      <c r="E45" s="1" t="s">
        <v>1841</v>
      </c>
      <c r="F45" s="50" t="str">
        <f t="shared" si="0"/>
        <v>44|227|45|Loiret</v>
      </c>
    </row>
    <row r="46" spans="2:6">
      <c r="B46" s="1">
        <v>45</v>
      </c>
      <c r="C46" s="1">
        <v>227</v>
      </c>
      <c r="D46" s="1">
        <v>46</v>
      </c>
      <c r="E46" s="1" t="s">
        <v>1842</v>
      </c>
      <c r="F46" s="50" t="str">
        <f t="shared" si="0"/>
        <v>45|227|46|Lot</v>
      </c>
    </row>
    <row r="47" spans="2:6">
      <c r="B47" s="1">
        <v>46</v>
      </c>
      <c r="C47" s="1">
        <v>227</v>
      </c>
      <c r="D47" s="1">
        <v>47</v>
      </c>
      <c r="E47" s="1" t="s">
        <v>1843</v>
      </c>
      <c r="F47" s="50" t="str">
        <f t="shared" si="0"/>
        <v>46|227|47|Lot-et-Garonne</v>
      </c>
    </row>
    <row r="48" spans="2:6">
      <c r="B48" s="1">
        <v>47</v>
      </c>
      <c r="C48" s="1">
        <v>227</v>
      </c>
      <c r="D48" s="1">
        <v>48</v>
      </c>
      <c r="E48" s="1" t="s">
        <v>3880</v>
      </c>
      <c r="F48" s="50" t="str">
        <f t="shared" si="0"/>
        <v>47|227|48|Lozere</v>
      </c>
    </row>
    <row r="49" spans="2:6">
      <c r="B49" s="1">
        <v>48</v>
      </c>
      <c r="C49" s="1">
        <v>227</v>
      </c>
      <c r="D49" s="1">
        <v>49</v>
      </c>
      <c r="E49" s="1" t="s">
        <v>1844</v>
      </c>
      <c r="F49" s="50" t="str">
        <f t="shared" si="0"/>
        <v>48|227|49|Maine-et-Loire</v>
      </c>
    </row>
    <row r="50" spans="2:6">
      <c r="B50" s="1">
        <v>49</v>
      </c>
      <c r="C50" s="1">
        <v>227</v>
      </c>
      <c r="D50" s="1">
        <v>50</v>
      </c>
      <c r="E50" s="1" t="s">
        <v>1845</v>
      </c>
      <c r="F50" s="50" t="str">
        <f t="shared" si="0"/>
        <v>49|227|50|Manche</v>
      </c>
    </row>
    <row r="51" spans="2:6">
      <c r="B51" s="1">
        <v>50</v>
      </c>
      <c r="C51" s="1">
        <v>227</v>
      </c>
      <c r="D51" s="1">
        <v>51</v>
      </c>
      <c r="E51" s="1" t="s">
        <v>1846</v>
      </c>
      <c r="F51" s="50" t="str">
        <f t="shared" si="0"/>
        <v>50|227|51|Marne</v>
      </c>
    </row>
    <row r="52" spans="2:6">
      <c r="B52" s="1">
        <v>51</v>
      </c>
      <c r="C52" s="1">
        <v>227</v>
      </c>
      <c r="D52" s="1">
        <v>52</v>
      </c>
      <c r="E52" s="1" t="s">
        <v>1847</v>
      </c>
      <c r="F52" s="50" t="str">
        <f t="shared" si="0"/>
        <v>51|227|52|Haute-Marne</v>
      </c>
    </row>
    <row r="53" spans="2:6">
      <c r="B53" s="1">
        <v>52</v>
      </c>
      <c r="C53" s="1">
        <v>227</v>
      </c>
      <c r="D53" s="1">
        <v>53</v>
      </c>
      <c r="E53" s="1" t="s">
        <v>1848</v>
      </c>
      <c r="F53" s="50" t="str">
        <f t="shared" si="0"/>
        <v>52|227|53|Mayenne</v>
      </c>
    </row>
    <row r="54" spans="2:6">
      <c r="B54" s="1">
        <v>53</v>
      </c>
      <c r="C54" s="1">
        <v>227</v>
      </c>
      <c r="D54" s="1">
        <v>54</v>
      </c>
      <c r="E54" s="1" t="s">
        <v>1849</v>
      </c>
      <c r="F54" s="50" t="str">
        <f t="shared" si="0"/>
        <v>53|227|54|Meurthe-et-Moselle</v>
      </c>
    </row>
    <row r="55" spans="2:6">
      <c r="B55" s="1">
        <v>54</v>
      </c>
      <c r="C55" s="1">
        <v>227</v>
      </c>
      <c r="D55" s="1">
        <v>55</v>
      </c>
      <c r="E55" s="1" t="s">
        <v>1850</v>
      </c>
      <c r="F55" s="50" t="str">
        <f t="shared" si="0"/>
        <v>54|227|55|Meuse</v>
      </c>
    </row>
    <row r="56" spans="2:6">
      <c r="B56" s="1">
        <v>55</v>
      </c>
      <c r="C56" s="1">
        <v>227</v>
      </c>
      <c r="D56" s="1">
        <v>56</v>
      </c>
      <c r="E56" s="1" t="s">
        <v>1851</v>
      </c>
      <c r="F56" s="50" t="str">
        <f t="shared" si="0"/>
        <v>55|227|56|Morbihan</v>
      </c>
    </row>
    <row r="57" spans="2:6">
      <c r="B57" s="1">
        <v>56</v>
      </c>
      <c r="C57" s="1">
        <v>227</v>
      </c>
      <c r="D57" s="1">
        <v>57</v>
      </c>
      <c r="E57" s="1" t="s">
        <v>1852</v>
      </c>
      <c r="F57" s="50" t="str">
        <f t="shared" si="0"/>
        <v>56|227|57|Moselle</v>
      </c>
    </row>
    <row r="58" spans="2:6">
      <c r="B58" s="1">
        <v>57</v>
      </c>
      <c r="C58" s="1">
        <v>227</v>
      </c>
      <c r="D58" s="1">
        <v>58</v>
      </c>
      <c r="E58" s="1" t="s">
        <v>3891</v>
      </c>
      <c r="F58" s="50" t="str">
        <f t="shared" si="0"/>
        <v>57|227|58|Nievre</v>
      </c>
    </row>
    <row r="59" spans="2:6">
      <c r="B59" s="1">
        <v>58</v>
      </c>
      <c r="C59" s="1">
        <v>227</v>
      </c>
      <c r="D59" s="1">
        <v>59</v>
      </c>
      <c r="E59" s="1" t="s">
        <v>1853</v>
      </c>
      <c r="F59" s="50" t="str">
        <f t="shared" si="0"/>
        <v>58|227|59|Nord</v>
      </c>
    </row>
    <row r="60" spans="2:6">
      <c r="B60" s="1">
        <v>59</v>
      </c>
      <c r="C60" s="1">
        <v>227</v>
      </c>
      <c r="D60" s="1">
        <v>60</v>
      </c>
      <c r="E60" s="1" t="s">
        <v>1854</v>
      </c>
      <c r="F60" s="50" t="str">
        <f t="shared" si="0"/>
        <v>59|227|60|Oise</v>
      </c>
    </row>
    <row r="61" spans="2:6">
      <c r="B61" s="1">
        <v>60</v>
      </c>
      <c r="C61" s="1">
        <v>227</v>
      </c>
      <c r="D61" s="1">
        <v>61</v>
      </c>
      <c r="E61" s="1" t="s">
        <v>1855</v>
      </c>
      <c r="F61" s="50" t="str">
        <f t="shared" si="0"/>
        <v>60|227|61|Orne</v>
      </c>
    </row>
    <row r="62" spans="2:6">
      <c r="B62" s="1">
        <v>61</v>
      </c>
      <c r="C62" s="1">
        <v>227</v>
      </c>
      <c r="D62" s="1">
        <v>62</v>
      </c>
      <c r="E62" s="1" t="s">
        <v>1856</v>
      </c>
      <c r="F62" s="50" t="str">
        <f t="shared" si="0"/>
        <v>61|227|62|Pas-de-Calais</v>
      </c>
    </row>
    <row r="63" spans="2:6">
      <c r="B63" s="1">
        <v>62</v>
      </c>
      <c r="C63" s="1">
        <v>227</v>
      </c>
      <c r="D63" s="1">
        <v>63</v>
      </c>
      <c r="E63" s="1" t="s">
        <v>3887</v>
      </c>
      <c r="F63" s="50" t="str">
        <f t="shared" si="0"/>
        <v>62|227|63|Puy-de-Dome</v>
      </c>
    </row>
    <row r="64" spans="2:6">
      <c r="B64" s="1">
        <v>63</v>
      </c>
      <c r="C64" s="1">
        <v>227</v>
      </c>
      <c r="D64" s="1">
        <v>64</v>
      </c>
      <c r="E64" s="1" t="s">
        <v>3883</v>
      </c>
      <c r="F64" s="50" t="str">
        <f t="shared" si="0"/>
        <v>63|227|64|Pyrenees-Atlantiques</v>
      </c>
    </row>
    <row r="65" spans="2:6">
      <c r="B65" s="1">
        <v>64</v>
      </c>
      <c r="C65" s="1">
        <v>227</v>
      </c>
      <c r="D65" s="1">
        <v>65</v>
      </c>
      <c r="E65" s="1" t="s">
        <v>3884</v>
      </c>
      <c r="F65" s="50" t="str">
        <f t="shared" si="0"/>
        <v>64|227|65|Hautea-Pyrenees</v>
      </c>
    </row>
    <row r="66" spans="2:6">
      <c r="B66" s="1">
        <v>65</v>
      </c>
      <c r="C66" s="1">
        <v>227</v>
      </c>
      <c r="D66" s="1">
        <v>66</v>
      </c>
      <c r="E66" s="1" t="s">
        <v>3885</v>
      </c>
      <c r="F66" s="50" t="str">
        <f t="shared" si="0"/>
        <v>65|227|66|Pyrenees-Orientales</v>
      </c>
    </row>
    <row r="67" spans="2:6">
      <c r="B67" s="1">
        <v>66</v>
      </c>
      <c r="C67" s="1">
        <v>227</v>
      </c>
      <c r="D67" s="1">
        <v>67</v>
      </c>
      <c r="E67" s="1" t="s">
        <v>1857</v>
      </c>
      <c r="F67" s="50" t="str">
        <f t="shared" ref="F67:F95" si="1">B67&amp;"|"&amp;C67&amp;"|"&amp;D67&amp;"|"&amp;E67</f>
        <v>66|227|67|Bas-Rhin</v>
      </c>
    </row>
    <row r="68" spans="2:6">
      <c r="B68" s="1">
        <v>67</v>
      </c>
      <c r="C68" s="1">
        <v>227</v>
      </c>
      <c r="D68" s="1">
        <v>68</v>
      </c>
      <c r="E68" s="1" t="s">
        <v>1858</v>
      </c>
      <c r="F68" s="50" t="str">
        <f t="shared" si="1"/>
        <v>67|227|68|Haut-Rhin</v>
      </c>
    </row>
    <row r="69" spans="2:6">
      <c r="B69" s="1">
        <v>68</v>
      </c>
      <c r="C69" s="1">
        <v>227</v>
      </c>
      <c r="D69" s="1">
        <v>69</v>
      </c>
      <c r="E69" s="1" t="s">
        <v>3890</v>
      </c>
      <c r="F69" s="50" t="str">
        <f t="shared" si="1"/>
        <v>68|227|69|Rhone</v>
      </c>
    </row>
    <row r="70" spans="2:6">
      <c r="B70" s="1">
        <v>69</v>
      </c>
      <c r="C70" s="1">
        <v>227</v>
      </c>
      <c r="D70" s="1">
        <v>70</v>
      </c>
      <c r="E70" s="1" t="s">
        <v>3888</v>
      </c>
      <c r="F70" s="50" t="str">
        <f t="shared" si="1"/>
        <v>69|227|70|Haute-Saone</v>
      </c>
    </row>
    <row r="71" spans="2:6">
      <c r="B71" s="1">
        <v>70</v>
      </c>
      <c r="C71" s="1">
        <v>227</v>
      </c>
      <c r="D71" s="1">
        <v>71</v>
      </c>
      <c r="E71" s="1" t="s">
        <v>3889</v>
      </c>
      <c r="F71" s="50" t="str">
        <f t="shared" si="1"/>
        <v>70|227|71|Saone-et-Loire</v>
      </c>
    </row>
    <row r="72" spans="2:6">
      <c r="B72" s="1">
        <v>71</v>
      </c>
      <c r="C72" s="1">
        <v>227</v>
      </c>
      <c r="D72" s="1">
        <v>72</v>
      </c>
      <c r="E72" s="1" t="s">
        <v>1859</v>
      </c>
      <c r="F72" s="50" t="str">
        <f t="shared" si="1"/>
        <v>71|227|72|Sarthe</v>
      </c>
    </row>
    <row r="73" spans="2:6">
      <c r="B73" s="1">
        <v>72</v>
      </c>
      <c r="C73" s="1">
        <v>227</v>
      </c>
      <c r="D73" s="1">
        <v>73</v>
      </c>
      <c r="E73" s="1" t="s">
        <v>1860</v>
      </c>
      <c r="F73" s="50" t="str">
        <f t="shared" si="1"/>
        <v>72|227|73|Savoie</v>
      </c>
    </row>
    <row r="74" spans="2:6">
      <c r="B74" s="1">
        <v>73</v>
      </c>
      <c r="C74" s="1">
        <v>227</v>
      </c>
      <c r="D74" s="1">
        <v>74</v>
      </c>
      <c r="E74" s="1" t="s">
        <v>1861</v>
      </c>
      <c r="F74" s="50" t="str">
        <f t="shared" si="1"/>
        <v>73|227|74|Haute-Savoie</v>
      </c>
    </row>
    <row r="75" spans="2:6">
      <c r="B75" s="1">
        <v>74</v>
      </c>
      <c r="C75" s="1">
        <v>227</v>
      </c>
      <c r="D75" s="1">
        <v>75</v>
      </c>
      <c r="E75" s="1" t="s">
        <v>1862</v>
      </c>
      <c r="F75" s="50" t="str">
        <f t="shared" si="1"/>
        <v>74|227|75|Paris</v>
      </c>
    </row>
    <row r="76" spans="2:6">
      <c r="B76" s="1">
        <v>75</v>
      </c>
      <c r="C76" s="1">
        <v>227</v>
      </c>
      <c r="D76" s="1">
        <v>76</v>
      </c>
      <c r="E76" s="1" t="s">
        <v>1863</v>
      </c>
      <c r="F76" s="50" t="str">
        <f t="shared" si="1"/>
        <v>75|227|76|Seine-Maritime</v>
      </c>
    </row>
    <row r="77" spans="2:6">
      <c r="B77" s="1">
        <v>76</v>
      </c>
      <c r="C77" s="1">
        <v>227</v>
      </c>
      <c r="D77" s="1">
        <v>77</v>
      </c>
      <c r="E77" s="1" t="s">
        <v>1864</v>
      </c>
      <c r="F77" s="50" t="str">
        <f t="shared" si="1"/>
        <v>76|227|77|Seine-et-Marne</v>
      </c>
    </row>
    <row r="78" spans="2:6">
      <c r="B78" s="1">
        <v>77</v>
      </c>
      <c r="C78" s="1">
        <v>227</v>
      </c>
      <c r="D78" s="1">
        <v>78</v>
      </c>
      <c r="E78" s="1" t="s">
        <v>1865</v>
      </c>
      <c r="F78" s="50" t="str">
        <f t="shared" si="1"/>
        <v>77|227|78|Yvelines</v>
      </c>
    </row>
    <row r="79" spans="2:6">
      <c r="B79" s="1">
        <v>78</v>
      </c>
      <c r="C79" s="1">
        <v>227</v>
      </c>
      <c r="D79" s="1">
        <v>79</v>
      </c>
      <c r="E79" s="1" t="s">
        <v>3881</v>
      </c>
      <c r="F79" s="50" t="str">
        <f t="shared" si="1"/>
        <v>78|227|79|Deux-Sevres</v>
      </c>
    </row>
    <row r="80" spans="2:6">
      <c r="B80" s="1">
        <v>79</v>
      </c>
      <c r="C80" s="1">
        <v>227</v>
      </c>
      <c r="D80" s="1">
        <v>80</v>
      </c>
      <c r="E80" s="1" t="s">
        <v>1866</v>
      </c>
      <c r="F80" s="50" t="str">
        <f t="shared" si="1"/>
        <v>79|227|80|Somme</v>
      </c>
    </row>
    <row r="81" spans="2:6">
      <c r="B81" s="1">
        <v>80</v>
      </c>
      <c r="C81" s="1">
        <v>227</v>
      </c>
      <c r="D81" s="1">
        <v>81</v>
      </c>
      <c r="E81" s="1" t="s">
        <v>1867</v>
      </c>
      <c r="F81" s="50" t="str">
        <f t="shared" si="1"/>
        <v>80|227|81|Tarn</v>
      </c>
    </row>
    <row r="82" spans="2:6">
      <c r="B82" s="1">
        <v>81</v>
      </c>
      <c r="C82" s="1">
        <v>227</v>
      </c>
      <c r="D82" s="1">
        <v>82</v>
      </c>
      <c r="E82" s="1" t="s">
        <v>1868</v>
      </c>
      <c r="F82" s="50" t="str">
        <f t="shared" si="1"/>
        <v>81|227|82|Tarn-et-Garonne</v>
      </c>
    </row>
    <row r="83" spans="2:6">
      <c r="B83" s="1">
        <v>82</v>
      </c>
      <c r="C83" s="1">
        <v>227</v>
      </c>
      <c r="D83" s="1">
        <v>83</v>
      </c>
      <c r="E83" s="1" t="s">
        <v>1869</v>
      </c>
      <c r="F83" s="50" t="str">
        <f t="shared" si="1"/>
        <v>82|227|83|Var</v>
      </c>
    </row>
    <row r="84" spans="2:6">
      <c r="B84" s="1">
        <v>83</v>
      </c>
      <c r="C84" s="1">
        <v>227</v>
      </c>
      <c r="D84" s="1">
        <v>84</v>
      </c>
      <c r="E84" s="1" t="s">
        <v>1870</v>
      </c>
      <c r="F84" s="50" t="str">
        <f t="shared" si="1"/>
        <v>83|227|84|Vaucluse</v>
      </c>
    </row>
    <row r="85" spans="2:6">
      <c r="B85" s="1">
        <v>84</v>
      </c>
      <c r="C85" s="1">
        <v>227</v>
      </c>
      <c r="D85" s="1">
        <v>85</v>
      </c>
      <c r="E85" s="1" t="s">
        <v>3886</v>
      </c>
      <c r="F85" s="50" t="str">
        <f t="shared" si="1"/>
        <v>84|227|85|Vendee</v>
      </c>
    </row>
    <row r="86" spans="2:6">
      <c r="B86" s="1">
        <v>85</v>
      </c>
      <c r="C86" s="1">
        <v>227</v>
      </c>
      <c r="D86" s="1">
        <v>86</v>
      </c>
      <c r="E86" s="1" t="s">
        <v>1871</v>
      </c>
      <c r="F86" s="50" t="str">
        <f t="shared" si="1"/>
        <v>85|227|86|Vienne</v>
      </c>
    </row>
    <row r="87" spans="2:6">
      <c r="B87" s="1">
        <v>86</v>
      </c>
      <c r="C87" s="1">
        <v>227</v>
      </c>
      <c r="D87" s="1">
        <v>87</v>
      </c>
      <c r="E87" s="1" t="s">
        <v>1872</v>
      </c>
      <c r="F87" s="50" t="str">
        <f t="shared" si="1"/>
        <v>86|227|87|Haute-Vienne</v>
      </c>
    </row>
    <row r="88" spans="2:6">
      <c r="B88" s="1">
        <v>87</v>
      </c>
      <c r="C88" s="1">
        <v>227</v>
      </c>
      <c r="D88" s="1">
        <v>88</v>
      </c>
      <c r="E88" s="1" t="s">
        <v>1873</v>
      </c>
      <c r="F88" s="50" t="str">
        <f t="shared" si="1"/>
        <v>87|227|88|Vosges</v>
      </c>
    </row>
    <row r="89" spans="2:6">
      <c r="B89" s="1">
        <v>88</v>
      </c>
      <c r="C89" s="1">
        <v>227</v>
      </c>
      <c r="D89" s="1">
        <v>89</v>
      </c>
      <c r="E89" s="1" t="s">
        <v>1874</v>
      </c>
      <c r="F89" s="50" t="str">
        <f t="shared" si="1"/>
        <v>88|227|89|Yonne</v>
      </c>
    </row>
    <row r="90" spans="2:6">
      <c r="B90" s="1">
        <v>89</v>
      </c>
      <c r="C90" s="1">
        <v>227</v>
      </c>
      <c r="D90" s="1">
        <v>90</v>
      </c>
      <c r="E90" s="1" t="s">
        <v>1875</v>
      </c>
      <c r="F90" s="50" t="str">
        <f t="shared" si="1"/>
        <v>89|227|90|Territoire de Belfort</v>
      </c>
    </row>
    <row r="91" spans="2:6">
      <c r="B91" s="1">
        <v>90</v>
      </c>
      <c r="C91" s="1">
        <v>227</v>
      </c>
      <c r="D91" s="1">
        <v>91</v>
      </c>
      <c r="E91" s="1" t="s">
        <v>1876</v>
      </c>
      <c r="F91" s="50" t="str">
        <f t="shared" si="1"/>
        <v>90|227|91|Essonne</v>
      </c>
    </row>
    <row r="92" spans="2:6">
      <c r="B92" s="1">
        <v>91</v>
      </c>
      <c r="C92" s="1">
        <v>227</v>
      </c>
      <c r="D92" s="1">
        <v>92</v>
      </c>
      <c r="E92" s="1" t="s">
        <v>1877</v>
      </c>
      <c r="F92" s="50" t="str">
        <f t="shared" si="1"/>
        <v>91|227|92|Hauts-de-Selne</v>
      </c>
    </row>
    <row r="93" spans="2:6">
      <c r="B93" s="1">
        <v>92</v>
      </c>
      <c r="C93" s="1">
        <v>227</v>
      </c>
      <c r="D93" s="1">
        <v>93</v>
      </c>
      <c r="E93" s="1" t="s">
        <v>1878</v>
      </c>
      <c r="F93" s="50" t="str">
        <f t="shared" si="1"/>
        <v>92|227|93|Seine-Saint-Denis</v>
      </c>
    </row>
    <row r="94" spans="2:6">
      <c r="B94" s="1">
        <v>93</v>
      </c>
      <c r="C94" s="1">
        <v>227</v>
      </c>
      <c r="D94" s="1">
        <v>94</v>
      </c>
      <c r="E94" s="1" t="s">
        <v>1879</v>
      </c>
      <c r="F94" s="50" t="str">
        <f t="shared" si="1"/>
        <v>93|227|94|Val-de-Marne</v>
      </c>
    </row>
    <row r="95" spans="2:6">
      <c r="B95" s="1">
        <v>94</v>
      </c>
      <c r="C95" s="1">
        <v>227</v>
      </c>
      <c r="D95" s="1">
        <v>95</v>
      </c>
      <c r="E95" s="1" t="s">
        <v>1880</v>
      </c>
      <c r="F95" s="50" t="str">
        <f t="shared" si="1"/>
        <v>94|227|95|Val-d'Oise</v>
      </c>
    </row>
    <row r="97" spans="6:6">
      <c r="F97" s="26" t="s">
        <v>3874</v>
      </c>
    </row>
    <row r="98" spans="6:6">
      <c r="F98" s="26" t="s">
        <v>1804</v>
      </c>
    </row>
  </sheetData>
  <hyperlinks>
    <hyperlink ref="A1" location="'ENUM-LIST'!A1" display="Home" xr:uid="{F1F7A6A0-A6C3-42E9-9229-1ED3B23E2735}"/>
  </hyperlinks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436A4-17EB-4D45-B4C4-BB2A560B7AFF}">
  <dimension ref="A1:H20"/>
  <sheetViews>
    <sheetView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5.28515625" style="6" hidden="1" customWidth="1"/>
    <col min="5" max="5" width="28.85546875" hidden="1" customWidth="1"/>
    <col min="6" max="6" width="47.7109375" bestFit="1" customWidth="1"/>
    <col min="8" max="8" width="60.7109375" bestFit="1" customWidth="1"/>
  </cols>
  <sheetData>
    <row r="1" spans="1:8">
      <c r="A1" s="102" t="s">
        <v>3239</v>
      </c>
      <c r="B1" s="39" t="s">
        <v>3893</v>
      </c>
      <c r="C1" s="39" t="s">
        <v>3334</v>
      </c>
      <c r="D1" s="39" t="s">
        <v>405</v>
      </c>
      <c r="E1" s="55" t="s">
        <v>472</v>
      </c>
      <c r="F1" s="36" t="str">
        <f>B1&amp;"|"&amp;C1&amp;"|"&amp;D1&amp;"|"&amp;E1</f>
        <v>pas230|dxcc_code|code|subdivision</v>
      </c>
      <c r="H1" s="99" t="s">
        <v>3895</v>
      </c>
    </row>
    <row r="2" spans="1:8">
      <c r="B2" s="6">
        <v>1</v>
      </c>
      <c r="C2" s="6">
        <v>230</v>
      </c>
      <c r="D2" s="6" t="s">
        <v>1883</v>
      </c>
      <c r="E2" t="s">
        <v>1884</v>
      </c>
      <c r="F2" s="50" t="str">
        <f>B2&amp;"|"&amp;C2&amp;"|"&amp;D2&amp;"|"&amp;E2</f>
        <v>1|230|BB|Brandenburg</v>
      </c>
      <c r="H2" s="99" t="s">
        <v>1229</v>
      </c>
    </row>
    <row r="3" spans="1:8">
      <c r="B3" s="6">
        <v>2</v>
      </c>
      <c r="C3" s="6">
        <v>230</v>
      </c>
      <c r="D3" s="6" t="s">
        <v>1885</v>
      </c>
      <c r="E3" t="s">
        <v>1886</v>
      </c>
      <c r="F3" s="50" t="str">
        <f t="shared" ref="F3:F17" si="0">B3&amp;"|"&amp;C3&amp;"|"&amp;D3&amp;"|"&amp;E3</f>
        <v>2|230|BE|Berlin</v>
      </c>
      <c r="H3" s="101" t="s">
        <v>3896</v>
      </c>
    </row>
    <row r="4" spans="1:8">
      <c r="B4" s="6">
        <v>3</v>
      </c>
      <c r="C4" s="6">
        <v>230</v>
      </c>
      <c r="D4" s="6" t="s">
        <v>1403</v>
      </c>
      <c r="E4" t="s">
        <v>1887</v>
      </c>
      <c r="F4" s="50" t="str">
        <f t="shared" si="0"/>
        <v>3|230|BW|Baden-Württemberg</v>
      </c>
      <c r="H4" s="101" t="s">
        <v>3336</v>
      </c>
    </row>
    <row r="5" spans="1:8">
      <c r="B5" s="6">
        <v>4</v>
      </c>
      <c r="C5" s="6">
        <v>230</v>
      </c>
      <c r="D5" s="6" t="s">
        <v>957</v>
      </c>
      <c r="E5" t="s">
        <v>1888</v>
      </c>
      <c r="F5" s="50" t="str">
        <f t="shared" si="0"/>
        <v>4|230|BY|Freistaat Bayern</v>
      </c>
      <c r="H5" s="101" t="s">
        <v>3214</v>
      </c>
    </row>
    <row r="6" spans="1:8">
      <c r="B6" s="6">
        <v>5</v>
      </c>
      <c r="C6" s="6">
        <v>230</v>
      </c>
      <c r="D6" s="6" t="s">
        <v>1337</v>
      </c>
      <c r="E6" t="s">
        <v>1889</v>
      </c>
      <c r="F6" s="50" t="str">
        <f t="shared" si="0"/>
        <v>5|230|HB|Freie Hansestadt Bremen</v>
      </c>
      <c r="H6" s="101" t="s">
        <v>3416</v>
      </c>
    </row>
    <row r="7" spans="1:8">
      <c r="B7" s="6">
        <v>6</v>
      </c>
      <c r="C7" s="6">
        <v>230</v>
      </c>
      <c r="D7" s="6" t="s">
        <v>1369</v>
      </c>
      <c r="E7" t="s">
        <v>1890</v>
      </c>
      <c r="F7" s="50" t="str">
        <f t="shared" si="0"/>
        <v>6|230|HE|Hessen</v>
      </c>
      <c r="H7" s="101" t="s">
        <v>3897</v>
      </c>
    </row>
    <row r="8" spans="1:8">
      <c r="B8" s="6">
        <v>7</v>
      </c>
      <c r="C8" s="6">
        <v>230</v>
      </c>
      <c r="D8" s="6" t="s">
        <v>1891</v>
      </c>
      <c r="E8" t="s">
        <v>1892</v>
      </c>
      <c r="F8" s="50" t="str">
        <f t="shared" si="0"/>
        <v>7|230|HH|Freie und Hansestadt Hamburg</v>
      </c>
      <c r="H8" s="99" t="s">
        <v>1233</v>
      </c>
    </row>
    <row r="9" spans="1:8">
      <c r="B9" s="6">
        <v>8</v>
      </c>
      <c r="C9" s="6">
        <v>230</v>
      </c>
      <c r="D9" s="6" t="s">
        <v>1083</v>
      </c>
      <c r="E9" t="s">
        <v>1893</v>
      </c>
      <c r="F9" s="50" t="str">
        <f t="shared" si="0"/>
        <v>8|230|MV|Mecklenburg-Vorpommern</v>
      </c>
    </row>
    <row r="10" spans="1:8">
      <c r="B10" s="6">
        <v>9</v>
      </c>
      <c r="C10" s="6">
        <v>230</v>
      </c>
      <c r="D10" s="6" t="s">
        <v>1894</v>
      </c>
      <c r="E10" t="s">
        <v>1895</v>
      </c>
      <c r="F10" s="50" t="str">
        <f t="shared" si="0"/>
        <v>9|230|NI|Niedersachsen</v>
      </c>
    </row>
    <row r="11" spans="1:8">
      <c r="B11" s="6">
        <v>10</v>
      </c>
      <c r="C11" s="6">
        <v>230</v>
      </c>
      <c r="D11" s="6" t="s">
        <v>1896</v>
      </c>
      <c r="E11" t="s">
        <v>1897</v>
      </c>
      <c r="F11" s="50" t="str">
        <f t="shared" si="0"/>
        <v>10|230|NW|Nordrhein-Westfalen</v>
      </c>
    </row>
    <row r="12" spans="1:8">
      <c r="B12" s="6">
        <v>11</v>
      </c>
      <c r="C12" s="6">
        <v>230</v>
      </c>
      <c r="D12" s="6" t="s">
        <v>1898</v>
      </c>
      <c r="E12" t="s">
        <v>1899</v>
      </c>
      <c r="F12" s="50" t="str">
        <f t="shared" si="0"/>
        <v>11|230|RP|Rheinland-Pfalz</v>
      </c>
    </row>
    <row r="13" spans="1:8">
      <c r="B13" s="6">
        <v>12</v>
      </c>
      <c r="C13" s="6">
        <v>230</v>
      </c>
      <c r="D13" s="6" t="s">
        <v>517</v>
      </c>
      <c r="E13" t="s">
        <v>1900</v>
      </c>
      <c r="F13" s="50" t="str">
        <f t="shared" si="0"/>
        <v>12|230|SL|Saarland</v>
      </c>
    </row>
    <row r="14" spans="1:8">
      <c r="B14" s="6">
        <v>13</v>
      </c>
      <c r="C14" s="6">
        <v>230</v>
      </c>
      <c r="D14" s="6" t="s">
        <v>1901</v>
      </c>
      <c r="E14" t="s">
        <v>1902</v>
      </c>
      <c r="F14" s="50" t="str">
        <f t="shared" si="0"/>
        <v>13|230|SH|Schleswig-Holstein</v>
      </c>
    </row>
    <row r="15" spans="1:8">
      <c r="B15" s="6">
        <v>14</v>
      </c>
      <c r="C15" s="6">
        <v>230</v>
      </c>
      <c r="D15" s="6" t="s">
        <v>1223</v>
      </c>
      <c r="E15" t="s">
        <v>1903</v>
      </c>
      <c r="F15" s="50" t="str">
        <f t="shared" si="0"/>
        <v>14|230|SN|Freistaat Sachsen</v>
      </c>
    </row>
    <row r="16" spans="1:8">
      <c r="B16" s="6">
        <v>15</v>
      </c>
      <c r="C16" s="6">
        <v>230</v>
      </c>
      <c r="D16" s="6" t="s">
        <v>748</v>
      </c>
      <c r="E16" t="s">
        <v>1904</v>
      </c>
      <c r="F16" s="50" t="str">
        <f t="shared" si="0"/>
        <v>15|230|ST|Sachsen-Anhalt</v>
      </c>
    </row>
    <row r="17" spans="2:6">
      <c r="B17" s="6">
        <v>16</v>
      </c>
      <c r="C17" s="6">
        <v>230</v>
      </c>
      <c r="D17" s="6" t="s">
        <v>1905</v>
      </c>
      <c r="E17" t="s">
        <v>1906</v>
      </c>
      <c r="F17" s="50" t="str">
        <f t="shared" si="0"/>
        <v>16|230|TH|Freistaat Thüringen</v>
      </c>
    </row>
    <row r="19" spans="2:6">
      <c r="F19" s="26" t="s">
        <v>3894</v>
      </c>
    </row>
    <row r="20" spans="2:6">
      <c r="F20" s="26" t="s">
        <v>1882</v>
      </c>
    </row>
  </sheetData>
  <hyperlinks>
    <hyperlink ref="A1" location="'ENUM-LIST'!A1" display="Home" xr:uid="{BE54D597-0DB5-4E8E-BDA0-6AE306CC9F49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8DCC7-E659-4BBC-994E-EFC06234585C}">
  <dimension ref="A1:I21"/>
  <sheetViews>
    <sheetView workbookViewId="0"/>
  </sheetViews>
  <sheetFormatPr defaultRowHeight="15"/>
  <cols>
    <col min="2" max="2" width="14.28515625" hidden="1" customWidth="1"/>
    <col min="3" max="3" width="7.5703125" hidden="1" customWidth="1"/>
    <col min="4" max="4" width="5.28515625" style="115" hidden="1" customWidth="1"/>
    <col min="5" max="5" width="14.85546875" hidden="1" customWidth="1"/>
    <col min="6" max="6" width="10.42578125" hidden="1" customWidth="1"/>
    <col min="7" max="7" width="38.140625" bestFit="1" customWidth="1"/>
    <col min="9" max="9" width="51.7109375" bestFit="1" customWidth="1"/>
  </cols>
  <sheetData>
    <row r="1" spans="1:9">
      <c r="A1" s="102" t="s">
        <v>3239</v>
      </c>
      <c r="B1" s="22" t="s">
        <v>3382</v>
      </c>
      <c r="C1" s="22" t="s">
        <v>3334</v>
      </c>
      <c r="D1" s="113" t="s">
        <v>405</v>
      </c>
      <c r="E1" s="35" t="s">
        <v>472</v>
      </c>
      <c r="F1" s="22" t="s">
        <v>406</v>
      </c>
      <c r="G1" s="36" t="str">
        <f>B1&amp;"|"&amp;C1&amp;"|"&amp;D1&amp;"|"&amp;E1&amp;"|"&amp;F1</f>
        <v>pas5_id|dxcc_code|code|subdivision|is_deleted</v>
      </c>
      <c r="I1" s="109" t="s">
        <v>3384</v>
      </c>
    </row>
    <row r="2" spans="1:9">
      <c r="B2" s="6">
        <v>1</v>
      </c>
      <c r="C2" s="6">
        <v>5</v>
      </c>
      <c r="D2" s="38" t="s">
        <v>3358</v>
      </c>
      <c r="E2" s="34" t="s">
        <v>3375</v>
      </c>
      <c r="F2" s="33">
        <v>0</v>
      </c>
      <c r="G2" s="50" t="str">
        <f t="shared" ref="G2:G18" si="0">B2&amp;"|"&amp;C2&amp;"|"&amp;D2&amp;"|"&amp;E2&amp;"|"&amp;F2</f>
        <v>1|5|001|Brando|0</v>
      </c>
      <c r="I2" s="109" t="s">
        <v>1229</v>
      </c>
    </row>
    <row r="3" spans="1:9">
      <c r="B3" s="6">
        <v>2</v>
      </c>
      <c r="C3" s="6">
        <v>5</v>
      </c>
      <c r="D3" s="38" t="s">
        <v>3359</v>
      </c>
      <c r="E3" s="34" t="s">
        <v>3376</v>
      </c>
      <c r="F3" s="33">
        <v>0</v>
      </c>
      <c r="G3" s="50" t="str">
        <f t="shared" si="0"/>
        <v>2|5|002|Eckero|0</v>
      </c>
      <c r="I3" s="111" t="s">
        <v>3385</v>
      </c>
    </row>
    <row r="4" spans="1:9">
      <c r="B4" s="6">
        <v>3</v>
      </c>
      <c r="C4" s="6">
        <v>5</v>
      </c>
      <c r="D4" s="38" t="s">
        <v>3360</v>
      </c>
      <c r="E4" s="34" t="s">
        <v>3377</v>
      </c>
      <c r="F4" s="33">
        <v>0</v>
      </c>
      <c r="G4" s="50" t="str">
        <f t="shared" si="0"/>
        <v>3|5|003|Finstrom|0</v>
      </c>
      <c r="I4" s="111" t="s">
        <v>3336</v>
      </c>
    </row>
    <row r="5" spans="1:9">
      <c r="B5" s="6">
        <v>4</v>
      </c>
      <c r="C5" s="6">
        <v>5</v>
      </c>
      <c r="D5" s="38" t="s">
        <v>3361</v>
      </c>
      <c r="E5" s="34" t="s">
        <v>3378</v>
      </c>
      <c r="F5" s="33">
        <v>0</v>
      </c>
      <c r="G5" s="50" t="str">
        <f t="shared" si="0"/>
        <v>4|5|004|Foglo|0</v>
      </c>
      <c r="I5" s="111" t="s">
        <v>3168</v>
      </c>
    </row>
    <row r="6" spans="1:9">
      <c r="B6" s="6">
        <v>5</v>
      </c>
      <c r="C6" s="6">
        <v>5</v>
      </c>
      <c r="D6" s="38" t="s">
        <v>3362</v>
      </c>
      <c r="E6" s="34" t="s">
        <v>462</v>
      </c>
      <c r="F6" s="33">
        <v>0</v>
      </c>
      <c r="G6" s="50" t="str">
        <f t="shared" si="0"/>
        <v>5|5|005|Geta|0</v>
      </c>
      <c r="I6" s="111" t="s">
        <v>3416</v>
      </c>
    </row>
    <row r="7" spans="1:9">
      <c r="B7" s="6">
        <v>6</v>
      </c>
      <c r="C7" s="6">
        <v>5</v>
      </c>
      <c r="D7" s="38" t="s">
        <v>3363</v>
      </c>
      <c r="E7" s="34" t="s">
        <v>463</v>
      </c>
      <c r="F7" s="33">
        <v>0</v>
      </c>
      <c r="G7" s="50" t="str">
        <f t="shared" si="0"/>
        <v>6|5|006|Hammarland|0</v>
      </c>
      <c r="I7" s="111" t="s">
        <v>3169</v>
      </c>
    </row>
    <row r="8" spans="1:9">
      <c r="B8" s="6">
        <v>7</v>
      </c>
      <c r="C8" s="6">
        <v>5</v>
      </c>
      <c r="D8" s="38" t="s">
        <v>3364</v>
      </c>
      <c r="E8" s="34" t="s">
        <v>464</v>
      </c>
      <c r="F8" s="33">
        <v>0</v>
      </c>
      <c r="G8" s="50" t="str">
        <f t="shared" si="0"/>
        <v>7|5|007|Jomala|0</v>
      </c>
      <c r="I8" s="111" t="s">
        <v>3386</v>
      </c>
    </row>
    <row r="9" spans="1:9">
      <c r="B9" s="6">
        <v>8</v>
      </c>
      <c r="C9" s="6">
        <v>5</v>
      </c>
      <c r="D9" s="38" t="s">
        <v>3365</v>
      </c>
      <c r="E9" s="34" t="s">
        <v>465</v>
      </c>
      <c r="F9" s="33">
        <v>0</v>
      </c>
      <c r="G9" s="50" t="str">
        <f t="shared" si="0"/>
        <v>8|5|008|Kumlinge|0</v>
      </c>
      <c r="I9" s="109" t="s">
        <v>1233</v>
      </c>
    </row>
    <row r="10" spans="1:9">
      <c r="B10" s="6">
        <v>9</v>
      </c>
      <c r="C10" s="6">
        <v>5</v>
      </c>
      <c r="D10" s="38" t="s">
        <v>3366</v>
      </c>
      <c r="E10" s="34" t="s">
        <v>3380</v>
      </c>
      <c r="F10" s="33">
        <v>0</v>
      </c>
      <c r="G10" s="50" t="str">
        <f t="shared" si="0"/>
        <v>9|5|009|Kokar|0</v>
      </c>
      <c r="I10" s="26"/>
    </row>
    <row r="11" spans="1:9">
      <c r="B11" s="6">
        <v>10</v>
      </c>
      <c r="C11" s="6">
        <v>5</v>
      </c>
      <c r="D11" s="38" t="s">
        <v>3367</v>
      </c>
      <c r="E11" s="34" t="s">
        <v>466</v>
      </c>
      <c r="F11" s="33">
        <v>0</v>
      </c>
      <c r="G11" s="50" t="str">
        <f t="shared" si="0"/>
        <v>10|5|010|Lemland|0</v>
      </c>
    </row>
    <row r="12" spans="1:9">
      <c r="B12" s="6">
        <v>11</v>
      </c>
      <c r="C12" s="6">
        <v>5</v>
      </c>
      <c r="D12" s="38" t="s">
        <v>3368</v>
      </c>
      <c r="E12" s="34" t="s">
        <v>467</v>
      </c>
      <c r="F12" s="33">
        <v>0</v>
      </c>
      <c r="G12" s="50" t="str">
        <f t="shared" si="0"/>
        <v>11|5|011|Lumparland|0</v>
      </c>
    </row>
    <row r="13" spans="1:9">
      <c r="B13" s="6">
        <v>12</v>
      </c>
      <c r="C13" s="6">
        <v>5</v>
      </c>
      <c r="D13" s="38" t="s">
        <v>3369</v>
      </c>
      <c r="E13" s="34" t="s">
        <v>468</v>
      </c>
      <c r="F13" s="33">
        <v>0</v>
      </c>
      <c r="G13" s="50" t="str">
        <f t="shared" si="0"/>
        <v>12|5|012|Maarianhamina|0</v>
      </c>
    </row>
    <row r="14" spans="1:9">
      <c r="B14" s="6">
        <v>13</v>
      </c>
      <c r="C14" s="6">
        <v>5</v>
      </c>
      <c r="D14" s="38" t="s">
        <v>3370</v>
      </c>
      <c r="E14" s="34" t="s">
        <v>469</v>
      </c>
      <c r="F14" s="33">
        <v>0</v>
      </c>
      <c r="G14" s="50" t="str">
        <f t="shared" si="0"/>
        <v>13|5|013|Saltvik|0</v>
      </c>
    </row>
    <row r="15" spans="1:9">
      <c r="B15" s="6">
        <v>14</v>
      </c>
      <c r="C15" s="6">
        <v>5</v>
      </c>
      <c r="D15" s="38" t="s">
        <v>3371</v>
      </c>
      <c r="E15" s="34" t="s">
        <v>470</v>
      </c>
      <c r="F15" s="33">
        <v>0</v>
      </c>
      <c r="G15" s="50" t="str">
        <f t="shared" si="0"/>
        <v>14|5|014|Sottunga|0</v>
      </c>
    </row>
    <row r="16" spans="1:9">
      <c r="B16" s="6">
        <v>15</v>
      </c>
      <c r="C16" s="6">
        <v>5</v>
      </c>
      <c r="D16" s="38" t="s">
        <v>3372</v>
      </c>
      <c r="E16" s="34" t="s">
        <v>471</v>
      </c>
      <c r="F16" s="33">
        <v>0</v>
      </c>
      <c r="G16" s="50" t="str">
        <f t="shared" si="0"/>
        <v>15|5|015|Sund|0</v>
      </c>
    </row>
    <row r="17" spans="2:7">
      <c r="B17" s="6">
        <v>16</v>
      </c>
      <c r="C17" s="6">
        <v>5</v>
      </c>
      <c r="D17" s="38" t="s">
        <v>3373</v>
      </c>
      <c r="E17" s="34" t="s">
        <v>3379</v>
      </c>
      <c r="F17" s="33">
        <v>0</v>
      </c>
      <c r="G17" s="50" t="str">
        <f t="shared" si="0"/>
        <v>16|5|016|Vardo|0</v>
      </c>
    </row>
    <row r="18" spans="2:7">
      <c r="B18" s="6">
        <v>17</v>
      </c>
      <c r="C18" s="6">
        <v>5</v>
      </c>
      <c r="D18" s="38" t="s">
        <v>3374</v>
      </c>
      <c r="E18" s="34" t="s">
        <v>3381</v>
      </c>
      <c r="F18" s="33">
        <v>1</v>
      </c>
      <c r="G18" s="50" t="str">
        <f t="shared" si="0"/>
        <v>17|5|051|Market|1</v>
      </c>
    </row>
    <row r="19" spans="2:7">
      <c r="B19" s="46"/>
      <c r="C19" s="46"/>
      <c r="D19" s="114"/>
      <c r="E19" s="46"/>
      <c r="F19" s="46"/>
      <c r="G19" s="46"/>
    </row>
    <row r="20" spans="2:7">
      <c r="G20" s="53" t="s">
        <v>3383</v>
      </c>
    </row>
    <row r="21" spans="2:7">
      <c r="G21" s="53" t="s">
        <v>475</v>
      </c>
    </row>
  </sheetData>
  <hyperlinks>
    <hyperlink ref="A1" location="'ENUM-LIST'!A1" display="Home" xr:uid="{C47F4ACD-446B-4D07-AF67-FB8B2B5E768F}"/>
  </hyperlinks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FE2BB-6A78-40E1-A1CF-A32E2911E683}">
  <dimension ref="A1:H24"/>
  <sheetViews>
    <sheetView zoomScale="115" zoomScaleNormal="115"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5.28515625" style="6" hidden="1" customWidth="1"/>
    <col min="5" max="5" width="32" hidden="1" customWidth="1"/>
    <col min="6" max="6" width="47.7109375" bestFit="1" customWidth="1"/>
    <col min="8" max="8" width="59.5703125" bestFit="1" customWidth="1"/>
  </cols>
  <sheetData>
    <row r="1" spans="1:8">
      <c r="A1" s="102" t="s">
        <v>3239</v>
      </c>
      <c r="B1" s="39" t="s">
        <v>3911</v>
      </c>
      <c r="C1" s="39" t="s">
        <v>3334</v>
      </c>
      <c r="D1" s="39" t="s">
        <v>405</v>
      </c>
      <c r="E1" s="55" t="s">
        <v>472</v>
      </c>
      <c r="F1" s="36" t="str">
        <f>B1&amp;"|"&amp;C1&amp;"|"&amp;D1&amp;"|"&amp;E1</f>
        <v>pas239_id|dxcc_code|code|subdivision</v>
      </c>
      <c r="H1" s="99" t="s">
        <v>3912</v>
      </c>
    </row>
    <row r="2" spans="1:8">
      <c r="B2" s="6">
        <v>1</v>
      </c>
      <c r="C2" s="6">
        <v>239</v>
      </c>
      <c r="D2" s="6" t="s">
        <v>1908</v>
      </c>
      <c r="E2" t="s">
        <v>3899</v>
      </c>
      <c r="F2" s="50" t="str">
        <f>B2&amp;"|"&amp;C2&amp;"|"&amp;D2&amp;"|"&amp;E2</f>
        <v>1|239|GY|Gyor (Gyor-Moson-Sopron)</v>
      </c>
      <c r="H2" s="99" t="s">
        <v>1229</v>
      </c>
    </row>
    <row r="3" spans="1:8">
      <c r="B3" s="6">
        <v>2</v>
      </c>
      <c r="C3" s="6">
        <v>239</v>
      </c>
      <c r="D3" s="6" t="s">
        <v>1060</v>
      </c>
      <c r="E3" t="s">
        <v>1909</v>
      </c>
      <c r="F3" s="50" t="str">
        <f t="shared" ref="F3:F21" si="0">B3&amp;"|"&amp;C3&amp;"|"&amp;D3&amp;"|"&amp;E3</f>
        <v>2|239|VA|Vas</v>
      </c>
      <c r="H3" s="101" t="s">
        <v>3913</v>
      </c>
    </row>
    <row r="4" spans="1:8">
      <c r="B4" s="6">
        <v>3</v>
      </c>
      <c r="C4" s="6">
        <v>239</v>
      </c>
      <c r="D4" s="6" t="s">
        <v>1910</v>
      </c>
      <c r="E4" t="s">
        <v>1911</v>
      </c>
      <c r="F4" s="50" t="str">
        <f t="shared" si="0"/>
        <v>3|239|ZA|Zala</v>
      </c>
      <c r="H4" s="101" t="s">
        <v>3336</v>
      </c>
    </row>
    <row r="5" spans="1:8">
      <c r="B5" s="6">
        <v>4</v>
      </c>
      <c r="C5" s="6">
        <v>239</v>
      </c>
      <c r="D5" s="6" t="s">
        <v>504</v>
      </c>
      <c r="E5" t="s">
        <v>3900</v>
      </c>
      <c r="F5" s="50" t="str">
        <f t="shared" si="0"/>
        <v>4|239|KO|Komarom (Komarom-Esztergom)</v>
      </c>
      <c r="H5" s="101" t="s">
        <v>3215</v>
      </c>
    </row>
    <row r="6" spans="1:8">
      <c r="B6" s="6">
        <v>5</v>
      </c>
      <c r="C6" s="6">
        <v>239</v>
      </c>
      <c r="D6" s="6" t="s">
        <v>1912</v>
      </c>
      <c r="E6" t="s">
        <v>3905</v>
      </c>
      <c r="F6" s="50" t="str">
        <f t="shared" si="0"/>
        <v>5|239|VE|Veszprem</v>
      </c>
      <c r="H6" s="101" t="s">
        <v>3416</v>
      </c>
    </row>
    <row r="7" spans="1:8">
      <c r="B7" s="6">
        <v>6</v>
      </c>
      <c r="C7" s="6">
        <v>239</v>
      </c>
      <c r="D7" s="6" t="s">
        <v>502</v>
      </c>
      <c r="E7" t="s">
        <v>1913</v>
      </c>
      <c r="F7" s="50" t="str">
        <f t="shared" si="0"/>
        <v>6|239|BA|Baranya</v>
      </c>
      <c r="H7" s="101" t="s">
        <v>3914</v>
      </c>
    </row>
    <row r="8" spans="1:8">
      <c r="B8" s="6">
        <v>7</v>
      </c>
      <c r="C8" s="6">
        <v>239</v>
      </c>
      <c r="D8" s="6" t="s">
        <v>752</v>
      </c>
      <c r="E8" t="s">
        <v>1914</v>
      </c>
      <c r="F8" s="50" t="str">
        <f t="shared" si="0"/>
        <v>7|239|SO|Somogy</v>
      </c>
      <c r="H8" s="99" t="s">
        <v>1233</v>
      </c>
    </row>
    <row r="9" spans="1:8">
      <c r="B9" s="6">
        <v>8</v>
      </c>
      <c r="C9" s="6">
        <v>239</v>
      </c>
      <c r="D9" s="6" t="s">
        <v>484</v>
      </c>
      <c r="E9" t="s">
        <v>1915</v>
      </c>
      <c r="F9" s="50" t="str">
        <f t="shared" si="0"/>
        <v>8|239|TO|Tolna</v>
      </c>
    </row>
    <row r="10" spans="1:8">
      <c r="B10" s="6">
        <v>9</v>
      </c>
      <c r="C10" s="6">
        <v>239</v>
      </c>
      <c r="D10" s="6" t="s">
        <v>1367</v>
      </c>
      <c r="E10" t="s">
        <v>3906</v>
      </c>
      <c r="F10" s="50" t="str">
        <f t="shared" si="0"/>
        <v>9|239|FE|Fejer</v>
      </c>
    </row>
    <row r="11" spans="1:8">
      <c r="B11" s="6">
        <v>10</v>
      </c>
      <c r="C11" s="6">
        <v>239</v>
      </c>
      <c r="D11" s="6" t="s">
        <v>1916</v>
      </c>
      <c r="E11" t="s">
        <v>1917</v>
      </c>
      <c r="F11" s="50" t="str">
        <f t="shared" si="0"/>
        <v>10|239|BP|Budapest</v>
      </c>
    </row>
    <row r="12" spans="1:8">
      <c r="B12" s="6">
        <v>11</v>
      </c>
      <c r="C12" s="6">
        <v>239</v>
      </c>
      <c r="D12" s="6" t="s">
        <v>1369</v>
      </c>
      <c r="E12" t="s">
        <v>1918</v>
      </c>
      <c r="F12" s="50" t="str">
        <f t="shared" si="0"/>
        <v>11|239|HE|Heves</v>
      </c>
    </row>
    <row r="13" spans="1:8">
      <c r="B13" s="6">
        <v>12</v>
      </c>
      <c r="C13" s="6">
        <v>239</v>
      </c>
      <c r="D13" s="6" t="s">
        <v>1919</v>
      </c>
      <c r="E13" t="s">
        <v>3910</v>
      </c>
      <c r="F13" s="50" t="str">
        <f t="shared" si="0"/>
        <v>12|239|NG|Nograd</v>
      </c>
    </row>
    <row r="14" spans="1:8">
      <c r="B14" s="6">
        <v>13</v>
      </c>
      <c r="C14" s="6">
        <v>239</v>
      </c>
      <c r="D14" s="6" t="s">
        <v>726</v>
      </c>
      <c r="E14" t="s">
        <v>1920</v>
      </c>
      <c r="F14" s="50" t="str">
        <f t="shared" si="0"/>
        <v>13|239|PE|Pest</v>
      </c>
    </row>
    <row r="15" spans="1:8">
      <c r="B15" s="6">
        <v>14</v>
      </c>
      <c r="C15" s="6">
        <v>239</v>
      </c>
      <c r="D15" s="6" t="s">
        <v>1365</v>
      </c>
      <c r="E15" t="s">
        <v>3901</v>
      </c>
      <c r="F15" s="50" t="str">
        <f t="shared" si="0"/>
        <v>14|239|SZ|Szolnok (Jasz-Nagykun-Szolnok)</v>
      </c>
    </row>
    <row r="16" spans="1:8">
      <c r="B16" s="6">
        <v>15</v>
      </c>
      <c r="C16" s="6">
        <v>239</v>
      </c>
      <c r="D16" s="6" t="s">
        <v>1885</v>
      </c>
      <c r="E16" t="s">
        <v>3907</v>
      </c>
      <c r="F16" s="50" t="str">
        <f t="shared" si="0"/>
        <v>15|239|BE|Bekes</v>
      </c>
    </row>
    <row r="17" spans="2:6">
      <c r="B17" s="6">
        <v>16</v>
      </c>
      <c r="C17" s="6">
        <v>239</v>
      </c>
      <c r="D17" s="6" t="s">
        <v>1252</v>
      </c>
      <c r="E17" t="s">
        <v>3902</v>
      </c>
      <c r="F17" s="50" t="str">
        <f t="shared" si="0"/>
        <v>16|239|BN|Bacs-Kiskun</v>
      </c>
    </row>
    <row r="18" spans="2:6">
      <c r="B18" s="6">
        <v>17</v>
      </c>
      <c r="C18" s="6">
        <v>239</v>
      </c>
      <c r="D18" s="6" t="s">
        <v>1921</v>
      </c>
      <c r="E18" t="s">
        <v>3903</v>
      </c>
      <c r="F18" s="50" t="str">
        <f t="shared" si="0"/>
        <v>17|239|CS|Csongrad</v>
      </c>
    </row>
    <row r="19" spans="2:6">
      <c r="B19" s="6">
        <v>18</v>
      </c>
      <c r="C19" s="6">
        <v>239</v>
      </c>
      <c r="D19" s="6" t="s">
        <v>720</v>
      </c>
      <c r="E19" t="s">
        <v>3908</v>
      </c>
      <c r="F19" s="50" t="str">
        <f t="shared" si="0"/>
        <v>18|239|BO|Borsod (Borsod-Abauj-Zemplen)</v>
      </c>
    </row>
    <row r="20" spans="2:6">
      <c r="B20" s="6">
        <v>19</v>
      </c>
      <c r="C20" s="6">
        <v>239</v>
      </c>
      <c r="D20" s="6" t="s">
        <v>1337</v>
      </c>
      <c r="E20" t="s">
        <v>3909</v>
      </c>
      <c r="F20" s="50" t="str">
        <f t="shared" si="0"/>
        <v>19|239|HB|Hajdu-Bihar</v>
      </c>
    </row>
    <row r="21" spans="2:6">
      <c r="B21" s="6">
        <v>20</v>
      </c>
      <c r="C21" s="6">
        <v>239</v>
      </c>
      <c r="D21" s="6" t="s">
        <v>724</v>
      </c>
      <c r="E21" t="s">
        <v>3904</v>
      </c>
      <c r="F21" s="50" t="str">
        <f t="shared" si="0"/>
        <v>20|239|SA|Szabolcs (Szabolcs-Szatmar-Bereg)</v>
      </c>
    </row>
    <row r="23" spans="2:6">
      <c r="F23" s="26" t="s">
        <v>3915</v>
      </c>
    </row>
    <row r="24" spans="2:6">
      <c r="F24" s="26" t="s">
        <v>1907</v>
      </c>
    </row>
  </sheetData>
  <hyperlinks>
    <hyperlink ref="A1" location="'ENUM-LIST'!A1" display="Home" xr:uid="{F94C84A4-1AE0-46DF-AAAC-AA6DA076CB91}"/>
  </hyperlink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20057-4E7D-4F04-BA43-300B46C642CD}">
  <dimension ref="A1:H30"/>
  <sheetViews>
    <sheetView zoomScale="115" zoomScaleNormal="115"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5.28515625" style="6" hidden="1" customWidth="1"/>
    <col min="5" max="5" width="32" hidden="1" customWidth="1"/>
    <col min="6" max="6" width="47.7109375" bestFit="1" customWidth="1"/>
    <col min="8" max="8" width="58.7109375" bestFit="1" customWidth="1"/>
  </cols>
  <sheetData>
    <row r="1" spans="1:8">
      <c r="A1" s="102" t="s">
        <v>3239</v>
      </c>
      <c r="B1" s="39" t="s">
        <v>3917</v>
      </c>
      <c r="C1" s="39" t="s">
        <v>3334</v>
      </c>
      <c r="D1" s="39" t="s">
        <v>405</v>
      </c>
      <c r="E1" s="55" t="s">
        <v>472</v>
      </c>
      <c r="F1" s="36" t="str">
        <f>B1&amp;"|"&amp;C1&amp;"|"&amp;D1&amp;"|"&amp;E1</f>
        <v>pas245_id|dxcc_code|code|subdivision</v>
      </c>
      <c r="H1" s="99" t="s">
        <v>3919</v>
      </c>
    </row>
    <row r="2" spans="1:8">
      <c r="B2" s="6">
        <v>1</v>
      </c>
      <c r="C2" s="6">
        <v>245</v>
      </c>
      <c r="D2" s="6" t="s">
        <v>1923</v>
      </c>
      <c r="E2" t="s">
        <v>1924</v>
      </c>
      <c r="F2" s="50" t="str">
        <f>B2&amp;"|"&amp;C2&amp;"|"&amp;D2&amp;"|"&amp;E2</f>
        <v>1|245|CW|Carlow (Ceatharlach)</v>
      </c>
      <c r="H2" s="99" t="s">
        <v>1229</v>
      </c>
    </row>
    <row r="3" spans="1:8">
      <c r="B3" s="6">
        <v>2</v>
      </c>
      <c r="C3" s="6">
        <v>245</v>
      </c>
      <c r="D3" s="6" t="s">
        <v>756</v>
      </c>
      <c r="E3" t="s">
        <v>3293</v>
      </c>
      <c r="F3" s="50" t="str">
        <f t="shared" ref="F3:F27" si="0">B3&amp;"|"&amp;C3&amp;"|"&amp;D3&amp;"|"&amp;E3</f>
        <v>2|245|CN|Cavan (An Cabhan)</v>
      </c>
      <c r="H3" s="100" t="s">
        <v>3920</v>
      </c>
    </row>
    <row r="4" spans="1:8">
      <c r="B4" s="6">
        <v>3</v>
      </c>
      <c r="C4" s="6">
        <v>245</v>
      </c>
      <c r="D4" s="6" t="s">
        <v>592</v>
      </c>
      <c r="E4" t="s">
        <v>3294</v>
      </c>
      <c r="F4" s="50" t="str">
        <f t="shared" si="0"/>
        <v>3|245|CE|Clare (An Clar)</v>
      </c>
      <c r="H4" s="100" t="s">
        <v>3336</v>
      </c>
    </row>
    <row r="5" spans="1:8">
      <c r="B5" s="6">
        <v>4</v>
      </c>
      <c r="C5" s="6">
        <v>245</v>
      </c>
      <c r="D5" s="6" t="s">
        <v>832</v>
      </c>
      <c r="E5" t="s">
        <v>1925</v>
      </c>
      <c r="F5" s="50" t="str">
        <f t="shared" si="0"/>
        <v>4|245|C|Cork (Corcaigh)</v>
      </c>
      <c r="H5" s="100" t="s">
        <v>3216</v>
      </c>
    </row>
    <row r="6" spans="1:8">
      <c r="B6" s="6">
        <v>5</v>
      </c>
      <c r="C6" s="6">
        <v>245</v>
      </c>
      <c r="D6" s="6" t="s">
        <v>1330</v>
      </c>
      <c r="E6" t="s">
        <v>3302</v>
      </c>
      <c r="F6" s="50" t="str">
        <f t="shared" si="0"/>
        <v>5|245|DL|Donegal (Dun na nGall)</v>
      </c>
      <c r="H6" s="100" t="s">
        <v>3416</v>
      </c>
    </row>
    <row r="7" spans="1:8">
      <c r="B7" s="6">
        <v>6</v>
      </c>
      <c r="C7" s="6">
        <v>245</v>
      </c>
      <c r="D7" s="6" t="s">
        <v>859</v>
      </c>
      <c r="E7" t="s">
        <v>3295</v>
      </c>
      <c r="F7" s="50" t="str">
        <f t="shared" si="0"/>
        <v>6|245|D|Dublin (Baile Ath Cliath)</v>
      </c>
      <c r="H7" s="100" t="s">
        <v>3921</v>
      </c>
    </row>
    <row r="8" spans="1:8">
      <c r="B8" s="6">
        <v>7</v>
      </c>
      <c r="C8" s="6">
        <v>245</v>
      </c>
      <c r="D8" s="6" t="s">
        <v>853</v>
      </c>
      <c r="E8" t="s">
        <v>1926</v>
      </c>
      <c r="F8" s="50" t="str">
        <f t="shared" si="0"/>
        <v>7|245|G|Galway (Gaillimh)</v>
      </c>
      <c r="H8" s="99" t="s">
        <v>1233</v>
      </c>
    </row>
    <row r="9" spans="1:8">
      <c r="B9" s="6">
        <v>8</v>
      </c>
      <c r="C9" s="6">
        <v>245</v>
      </c>
      <c r="D9" s="6" t="s">
        <v>537</v>
      </c>
      <c r="E9" t="s">
        <v>3303</v>
      </c>
      <c r="F9" s="50" t="str">
        <f t="shared" si="0"/>
        <v>8|245|KY|Kerry (Ciarrai)</v>
      </c>
    </row>
    <row r="10" spans="1:8">
      <c r="B10" s="6">
        <v>9</v>
      </c>
      <c r="C10" s="6">
        <v>245</v>
      </c>
      <c r="D10" s="6" t="s">
        <v>500</v>
      </c>
      <c r="E10" t="s">
        <v>1927</v>
      </c>
      <c r="F10" s="50" t="str">
        <f t="shared" si="0"/>
        <v>9|245|KE|Kildare (Cill Dara)</v>
      </c>
    </row>
    <row r="11" spans="1:8">
      <c r="B11" s="6">
        <v>10</v>
      </c>
      <c r="C11" s="6">
        <v>245</v>
      </c>
      <c r="D11" s="6" t="s">
        <v>510</v>
      </c>
      <c r="E11" t="s">
        <v>1928</v>
      </c>
      <c r="F11" s="50" t="str">
        <f t="shared" si="0"/>
        <v>10|245|KK|Kilkenny (Cill Chainnigh)</v>
      </c>
    </row>
    <row r="12" spans="1:8">
      <c r="B12" s="6">
        <v>11</v>
      </c>
      <c r="C12" s="6">
        <v>245</v>
      </c>
      <c r="D12" s="6" t="s">
        <v>1929</v>
      </c>
      <c r="E12" t="s">
        <v>1930</v>
      </c>
      <c r="F12" s="50" t="str">
        <f t="shared" si="0"/>
        <v>11|245|LS|Laois (Laois)</v>
      </c>
    </row>
    <row r="13" spans="1:8">
      <c r="B13" s="6">
        <v>12</v>
      </c>
      <c r="C13" s="6">
        <v>245</v>
      </c>
      <c r="D13" s="6" t="s">
        <v>1931</v>
      </c>
      <c r="E13" t="s">
        <v>1932</v>
      </c>
      <c r="F13" s="50" t="str">
        <f t="shared" si="0"/>
        <v>12|245|LM|Leitrim (Liatroim)</v>
      </c>
    </row>
    <row r="14" spans="1:8">
      <c r="B14" s="6">
        <v>13</v>
      </c>
      <c r="C14" s="6">
        <v>245</v>
      </c>
      <c r="D14" s="6" t="s">
        <v>1933</v>
      </c>
      <c r="E14" t="s">
        <v>1934</v>
      </c>
      <c r="F14" s="50" t="str">
        <f t="shared" si="0"/>
        <v>13|245|LK|Limerick (Luimneach)</v>
      </c>
    </row>
    <row r="15" spans="1:8">
      <c r="B15" s="6">
        <v>14</v>
      </c>
      <c r="C15" s="6">
        <v>245</v>
      </c>
      <c r="D15" s="6" t="s">
        <v>1935</v>
      </c>
      <c r="E15" t="s">
        <v>1936</v>
      </c>
      <c r="F15" s="50" t="str">
        <f t="shared" si="0"/>
        <v>14|245|LD|Longford (An Longfort)</v>
      </c>
    </row>
    <row r="16" spans="1:8">
      <c r="B16" s="6">
        <v>15</v>
      </c>
      <c r="C16" s="6">
        <v>245</v>
      </c>
      <c r="D16" s="6" t="s">
        <v>1035</v>
      </c>
      <c r="E16" t="s">
        <v>3296</v>
      </c>
      <c r="F16" s="50" t="str">
        <f t="shared" si="0"/>
        <v>15|245|LH|Louth (Lu)</v>
      </c>
    </row>
    <row r="17" spans="2:6">
      <c r="B17" s="6">
        <v>16</v>
      </c>
      <c r="C17" s="6">
        <v>245</v>
      </c>
      <c r="D17" s="6" t="s">
        <v>687</v>
      </c>
      <c r="E17" t="s">
        <v>1937</v>
      </c>
      <c r="F17" s="50" t="str">
        <f t="shared" si="0"/>
        <v>16|245|MO|Mayo (Maigh Eo)</v>
      </c>
    </row>
    <row r="18" spans="2:6">
      <c r="B18" s="6">
        <v>17</v>
      </c>
      <c r="C18" s="6">
        <v>245</v>
      </c>
      <c r="D18" s="6" t="s">
        <v>1938</v>
      </c>
      <c r="E18" t="s">
        <v>3297</v>
      </c>
      <c r="F18" s="50" t="str">
        <f t="shared" si="0"/>
        <v>17|245|MH|Meath (An Mhi)</v>
      </c>
    </row>
    <row r="19" spans="2:6">
      <c r="B19" s="6">
        <v>18</v>
      </c>
      <c r="C19" s="6">
        <v>245</v>
      </c>
      <c r="D19" s="6" t="s">
        <v>809</v>
      </c>
      <c r="E19" t="s">
        <v>3298</v>
      </c>
      <c r="F19" s="50" t="str">
        <f t="shared" si="0"/>
        <v>18|245|MN|Monaghan (Muineachan)</v>
      </c>
    </row>
    <row r="20" spans="2:6">
      <c r="B20" s="6">
        <v>19</v>
      </c>
      <c r="C20" s="6">
        <v>245</v>
      </c>
      <c r="D20" s="6" t="s">
        <v>1939</v>
      </c>
      <c r="E20" t="s">
        <v>3304</v>
      </c>
      <c r="F20" s="50" t="str">
        <f t="shared" si="0"/>
        <v>19|245|OY|Offaly (Uibh Fhaili)</v>
      </c>
    </row>
    <row r="21" spans="2:6">
      <c r="B21" s="6">
        <v>20</v>
      </c>
      <c r="C21" s="6">
        <v>245</v>
      </c>
      <c r="D21" s="6" t="s">
        <v>896</v>
      </c>
      <c r="E21" t="s">
        <v>3299</v>
      </c>
      <c r="F21" s="50" t="str">
        <f t="shared" si="0"/>
        <v>20|245|RN|Roscommon (Ros Comain)</v>
      </c>
    </row>
    <row r="22" spans="2:6">
      <c r="B22" s="6">
        <v>21</v>
      </c>
      <c r="C22" s="6">
        <v>245</v>
      </c>
      <c r="D22" s="6" t="s">
        <v>752</v>
      </c>
      <c r="E22" t="s">
        <v>1940</v>
      </c>
      <c r="F22" s="50" t="str">
        <f t="shared" si="0"/>
        <v>21|245|SO|Sligo (Sligeach)</v>
      </c>
    </row>
    <row r="23" spans="2:6">
      <c r="B23" s="6">
        <v>22</v>
      </c>
      <c r="C23" s="6">
        <v>245</v>
      </c>
      <c r="D23" s="6" t="s">
        <v>734</v>
      </c>
      <c r="E23" t="s">
        <v>3300</v>
      </c>
      <c r="F23" s="50" t="str">
        <f t="shared" si="0"/>
        <v>22|245|TA|Tipperary (Tiobraid Arann)</v>
      </c>
    </row>
    <row r="24" spans="2:6">
      <c r="B24" s="6">
        <v>23</v>
      </c>
      <c r="C24" s="6">
        <v>245</v>
      </c>
      <c r="D24" s="6" t="s">
        <v>1941</v>
      </c>
      <c r="E24" t="s">
        <v>3301</v>
      </c>
      <c r="F24" s="50" t="str">
        <f t="shared" si="0"/>
        <v>23|245|WD|Waterford (Port Lairge)</v>
      </c>
    </row>
    <row r="25" spans="2:6">
      <c r="B25" s="6">
        <v>24</v>
      </c>
      <c r="C25" s="6">
        <v>245</v>
      </c>
      <c r="D25" s="6" t="s">
        <v>1942</v>
      </c>
      <c r="E25" t="s">
        <v>3306</v>
      </c>
      <c r="F25" s="50" t="str">
        <f t="shared" si="0"/>
        <v>24|245|WH|Westmeath (An Iarmhi)</v>
      </c>
    </row>
    <row r="26" spans="2:6">
      <c r="B26" s="6">
        <v>25</v>
      </c>
      <c r="C26" s="6">
        <v>245</v>
      </c>
      <c r="D26" s="6" t="s">
        <v>1943</v>
      </c>
      <c r="E26" t="s">
        <v>1944</v>
      </c>
      <c r="F26" s="50" t="str">
        <f t="shared" si="0"/>
        <v>25|245|WX|Wexford (Loch Garman)</v>
      </c>
    </row>
    <row r="27" spans="2:6">
      <c r="B27" s="6">
        <v>26</v>
      </c>
      <c r="C27" s="6">
        <v>245</v>
      </c>
      <c r="D27" s="6" t="s">
        <v>1945</v>
      </c>
      <c r="E27" t="s">
        <v>3305</v>
      </c>
      <c r="F27" s="50" t="str">
        <f t="shared" si="0"/>
        <v>26|245|WW|Wicklow (Cill Mhantain)</v>
      </c>
    </row>
    <row r="29" spans="2:6">
      <c r="F29" s="26" t="s">
        <v>3918</v>
      </c>
    </row>
    <row r="30" spans="2:6">
      <c r="F30" s="26" t="s">
        <v>1922</v>
      </c>
    </row>
  </sheetData>
  <hyperlinks>
    <hyperlink ref="A1" location="'ENUM-LIST'!A1" display="Home" xr:uid="{C5D84474-7B3C-42EB-8438-C8AFED163279}"/>
  </hyperlink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AC188-CD41-4088-8A0A-2F13007C63FE}">
  <dimension ref="A1:N182"/>
  <sheetViews>
    <sheetView workbookViewId="0"/>
  </sheetViews>
  <sheetFormatPr defaultRowHeight="15"/>
  <cols>
    <col min="1" max="1" width="9" customWidth="1"/>
    <col min="2" max="2" width="3" style="6" hidden="1" customWidth="1"/>
    <col min="3" max="3" width="7.5703125" style="6" hidden="1" customWidth="1"/>
    <col min="4" max="4" width="39.7109375" hidden="1" customWidth="1"/>
    <col min="5" max="5" width="45.85546875" bestFit="1" customWidth="1"/>
    <col min="6" max="6" width="8" customWidth="1"/>
    <col min="7" max="7" width="21.140625" style="1" hidden="1" customWidth="1"/>
    <col min="8" max="8" width="17.7109375" style="1" hidden="1" customWidth="1"/>
    <col min="9" max="9" width="5.28515625" style="1" hidden="1" customWidth="1"/>
    <col min="10" max="10" width="20.42578125" style="1" hidden="1" customWidth="1"/>
    <col min="11" max="11" width="11.85546875" style="1" hidden="1" customWidth="1"/>
    <col min="12" max="12" width="67.5703125" bestFit="1" customWidth="1"/>
    <col min="14" max="14" width="78.7109375" bestFit="1" customWidth="1"/>
    <col min="18" max="18" width="63" bestFit="1" customWidth="1"/>
  </cols>
  <sheetData>
    <row r="1" spans="1:14">
      <c r="A1" s="102" t="s">
        <v>3239</v>
      </c>
      <c r="B1" s="67" t="s">
        <v>3931</v>
      </c>
      <c r="C1" s="67" t="s">
        <v>3334</v>
      </c>
      <c r="D1" s="65" t="s">
        <v>1236</v>
      </c>
      <c r="E1" s="36" t="str">
        <f>B1&amp;"|"&amp;C1&amp;"|"&amp;D1</f>
        <v>pas248_region_id|dxcc_code|region</v>
      </c>
      <c r="G1" s="119" t="s">
        <v>3932</v>
      </c>
      <c r="H1" s="119" t="s">
        <v>3931</v>
      </c>
      <c r="I1" s="119" t="s">
        <v>405</v>
      </c>
      <c r="J1" s="119" t="s">
        <v>472</v>
      </c>
      <c r="K1" s="119" t="s">
        <v>770</v>
      </c>
      <c r="L1" s="36" t="str">
        <f>G1&amp;"|"&amp;H1&amp;"|"&amp;I1&amp;"|"&amp;J1&amp;"|"&amp;K1</f>
        <v>pas248_subdivision_id|pas248_region_id|code|subdivision|import_only</v>
      </c>
      <c r="N1" s="63" t="s">
        <v>3924</v>
      </c>
    </row>
    <row r="2" spans="1:14">
      <c r="B2" s="6">
        <v>1</v>
      </c>
      <c r="C2" s="6">
        <v>248</v>
      </c>
      <c r="D2" t="s">
        <v>1957</v>
      </c>
      <c r="E2" s="50" t="str">
        <f t="shared" ref="E2:E20" si="0">B2&amp;"|"&amp;C2&amp;"|"&amp;D2</f>
        <v>1|248|Liguria</v>
      </c>
      <c r="G2" s="1">
        <v>1</v>
      </c>
      <c r="H2" s="1">
        <v>1</v>
      </c>
      <c r="I2" s="1" t="s">
        <v>1958</v>
      </c>
      <c r="J2" s="1" t="s">
        <v>1959</v>
      </c>
      <c r="K2" s="1">
        <v>0</v>
      </c>
      <c r="L2" s="50" t="str">
        <f t="shared" ref="L2:L65" si="1">G2&amp;"|"&amp;H2&amp;"|"&amp;I2&amp;"|"&amp;J2&amp;"|"&amp;K2</f>
        <v>1|1|GE|Genova|0</v>
      </c>
      <c r="N2" s="63" t="s">
        <v>1229</v>
      </c>
    </row>
    <row r="3" spans="1:14">
      <c r="B3" s="6">
        <v>2</v>
      </c>
      <c r="C3" s="6">
        <v>248</v>
      </c>
      <c r="D3" t="s">
        <v>1963</v>
      </c>
      <c r="E3" s="50" t="str">
        <f t="shared" si="0"/>
        <v>2|248|Piedmont (Piemonte)</v>
      </c>
      <c r="G3" s="1">
        <v>2</v>
      </c>
      <c r="H3" s="1">
        <v>1</v>
      </c>
      <c r="I3" s="1" t="s">
        <v>1357</v>
      </c>
      <c r="J3" s="1" t="s">
        <v>1960</v>
      </c>
      <c r="K3" s="1">
        <v>0</v>
      </c>
      <c r="L3" s="50" t="str">
        <f t="shared" si="1"/>
        <v>2|1|IM|Imperia|0</v>
      </c>
      <c r="N3" s="64" t="s">
        <v>3925</v>
      </c>
    </row>
    <row r="4" spans="1:14">
      <c r="B4" s="6">
        <v>3</v>
      </c>
      <c r="C4" s="6">
        <v>248</v>
      </c>
      <c r="D4" t="s">
        <v>1974</v>
      </c>
      <c r="E4" s="50" t="str">
        <f t="shared" si="0"/>
        <v>3|248|Aosta Valley (Valle D'Aosta)</v>
      </c>
      <c r="G4" s="1">
        <v>3</v>
      </c>
      <c r="H4" s="1">
        <v>1</v>
      </c>
      <c r="I4" s="1" t="s">
        <v>668</v>
      </c>
      <c r="J4" s="1" t="s">
        <v>1961</v>
      </c>
      <c r="K4" s="1">
        <v>0</v>
      </c>
      <c r="L4" s="50" t="str">
        <f t="shared" si="1"/>
        <v>3|1|SP|La Spezia|0</v>
      </c>
      <c r="N4" s="64" t="s">
        <v>3336</v>
      </c>
    </row>
    <row r="5" spans="1:14">
      <c r="B5" s="6">
        <v>4</v>
      </c>
      <c r="C5" s="6">
        <v>248</v>
      </c>
      <c r="D5" t="s">
        <v>1976</v>
      </c>
      <c r="E5" s="50" t="str">
        <f t="shared" si="0"/>
        <v>4|248|Lombardy (Lombardia)</v>
      </c>
      <c r="G5" s="1">
        <v>4</v>
      </c>
      <c r="H5" s="1">
        <v>1</v>
      </c>
      <c r="I5" s="1" t="s">
        <v>480</v>
      </c>
      <c r="J5" s="1" t="s">
        <v>1962</v>
      </c>
      <c r="K5" s="1">
        <v>0</v>
      </c>
      <c r="L5" s="50" t="str">
        <f t="shared" si="1"/>
        <v>4|1|SV|Savona|0</v>
      </c>
      <c r="N5" s="64" t="s">
        <v>1235</v>
      </c>
    </row>
    <row r="6" spans="1:14">
      <c r="B6" s="6">
        <v>5</v>
      </c>
      <c r="C6" s="6">
        <v>248</v>
      </c>
      <c r="D6" t="s">
        <v>1992</v>
      </c>
      <c r="E6" s="50" t="str">
        <f t="shared" si="0"/>
        <v>5|248|Veneto</v>
      </c>
      <c r="G6" s="1">
        <v>5</v>
      </c>
      <c r="H6" s="1">
        <v>2</v>
      </c>
      <c r="I6" s="1" t="s">
        <v>506</v>
      </c>
      <c r="J6" s="1" t="s">
        <v>1964</v>
      </c>
      <c r="K6" s="1">
        <v>0</v>
      </c>
      <c r="L6" s="50" t="str">
        <f t="shared" si="1"/>
        <v>5|2|AL|Alessandria|0</v>
      </c>
      <c r="N6" s="64" t="s">
        <v>3926</v>
      </c>
    </row>
    <row r="7" spans="1:14">
      <c r="B7" s="6">
        <v>6</v>
      </c>
      <c r="C7" s="6">
        <v>248</v>
      </c>
      <c r="D7" t="s">
        <v>1993</v>
      </c>
      <c r="E7" s="50" t="str">
        <f t="shared" si="0"/>
        <v>6|248|Trentino-South Tyrol (Trentino-Alto Adige)</v>
      </c>
      <c r="G7" s="1">
        <v>6</v>
      </c>
      <c r="H7" s="1">
        <v>2</v>
      </c>
      <c r="I7" s="1" t="s">
        <v>948</v>
      </c>
      <c r="J7" s="1" t="s">
        <v>1965</v>
      </c>
      <c r="K7" s="1">
        <v>0</v>
      </c>
      <c r="L7" s="50" t="str">
        <f t="shared" si="1"/>
        <v>6|2|AT|Asti|0</v>
      </c>
      <c r="N7" s="63" t="s">
        <v>1233</v>
      </c>
    </row>
    <row r="8" spans="1:14">
      <c r="B8" s="6">
        <v>7</v>
      </c>
      <c r="C8" s="6">
        <v>248</v>
      </c>
      <c r="D8" t="s">
        <v>1996</v>
      </c>
      <c r="E8" s="50" t="str">
        <f t="shared" si="0"/>
        <v>7|248|Friuli-Venezia Giulia</v>
      </c>
      <c r="G8" s="1">
        <v>7</v>
      </c>
      <c r="H8" s="1">
        <v>2</v>
      </c>
      <c r="I8" s="1" t="s">
        <v>1966</v>
      </c>
      <c r="J8" s="1" t="s">
        <v>1967</v>
      </c>
      <c r="K8" s="1">
        <v>0</v>
      </c>
      <c r="L8" s="50" t="str">
        <f t="shared" si="1"/>
        <v>7|2|BI|Biella|0</v>
      </c>
    </row>
    <row r="9" spans="1:14">
      <c r="B9" s="6">
        <v>8</v>
      </c>
      <c r="C9" s="6">
        <v>248</v>
      </c>
      <c r="D9" t="s">
        <v>2003</v>
      </c>
      <c r="E9" s="50" t="str">
        <f t="shared" si="0"/>
        <v>8|248|Emilia Romagna</v>
      </c>
      <c r="G9" s="1">
        <v>8</v>
      </c>
      <c r="H9" s="1">
        <v>2</v>
      </c>
      <c r="I9" s="1" t="s">
        <v>756</v>
      </c>
      <c r="J9" s="1" t="s">
        <v>1968</v>
      </c>
      <c r="K9" s="1">
        <v>0</v>
      </c>
      <c r="L9" s="50" t="str">
        <f t="shared" si="1"/>
        <v>8|2|CN|Cuneo|0</v>
      </c>
      <c r="N9" s="63" t="s">
        <v>3927</v>
      </c>
    </row>
    <row r="10" spans="1:14">
      <c r="B10" s="6">
        <v>9</v>
      </c>
      <c r="C10" s="6">
        <v>248</v>
      </c>
      <c r="D10" t="s">
        <v>2015</v>
      </c>
      <c r="E10" s="50" t="str">
        <f t="shared" si="0"/>
        <v>9|248|Tuscany (Toscana)</v>
      </c>
      <c r="G10" s="1">
        <v>9</v>
      </c>
      <c r="H10" s="1">
        <v>2</v>
      </c>
      <c r="I10" s="1" t="s">
        <v>676</v>
      </c>
      <c r="J10" s="1" t="s">
        <v>1969</v>
      </c>
      <c r="K10" s="1">
        <v>0</v>
      </c>
      <c r="L10" s="50" t="str">
        <f t="shared" si="1"/>
        <v>9|2|NO|Novara|0</v>
      </c>
      <c r="N10" s="63" t="s">
        <v>1229</v>
      </c>
    </row>
    <row r="11" spans="1:14">
      <c r="B11" s="6">
        <v>10</v>
      </c>
      <c r="C11" s="6">
        <v>248</v>
      </c>
      <c r="D11" t="s">
        <v>2029</v>
      </c>
      <c r="E11" s="50" t="str">
        <f t="shared" si="0"/>
        <v>10|248|Abruzzo</v>
      </c>
      <c r="G11" s="1">
        <v>10</v>
      </c>
      <c r="H11" s="1">
        <v>2</v>
      </c>
      <c r="I11" s="1" t="s">
        <v>484</v>
      </c>
      <c r="J11" s="1" t="s">
        <v>1970</v>
      </c>
      <c r="K11" s="1">
        <v>0</v>
      </c>
      <c r="L11" s="50" t="str">
        <f t="shared" si="1"/>
        <v>10|2|TO|Torino|0</v>
      </c>
      <c r="N11" s="64" t="s">
        <v>3928</v>
      </c>
    </row>
    <row r="12" spans="1:14">
      <c r="B12" s="6">
        <v>11</v>
      </c>
      <c r="C12" s="6">
        <v>248</v>
      </c>
      <c r="D12" t="s">
        <v>2036</v>
      </c>
      <c r="E12" s="50" t="str">
        <f t="shared" si="0"/>
        <v>11|248|Marche</v>
      </c>
      <c r="G12" s="1">
        <v>11</v>
      </c>
      <c r="H12" s="1">
        <v>2</v>
      </c>
      <c r="I12" s="1" t="s">
        <v>1323</v>
      </c>
      <c r="J12" s="1" t="s">
        <v>1971</v>
      </c>
      <c r="K12" s="1">
        <v>0</v>
      </c>
      <c r="L12" s="50" t="str">
        <f t="shared" si="1"/>
        <v>11|2|VB|Verbano Cusio Ossola|0</v>
      </c>
      <c r="N12" s="64" t="s">
        <v>3929</v>
      </c>
    </row>
    <row r="13" spans="1:14">
      <c r="B13" s="6">
        <v>12</v>
      </c>
      <c r="C13" s="6">
        <v>248</v>
      </c>
      <c r="D13" t="s">
        <v>2045</v>
      </c>
      <c r="E13" s="50" t="str">
        <f t="shared" si="0"/>
        <v>12|248|Basilicata</v>
      </c>
      <c r="G13" s="1">
        <v>12</v>
      </c>
      <c r="H13" s="1">
        <v>2</v>
      </c>
      <c r="I13" s="1" t="s">
        <v>1972</v>
      </c>
      <c r="J13" s="1" t="s">
        <v>1973</v>
      </c>
      <c r="K13" s="1">
        <v>0</v>
      </c>
      <c r="L13" s="50" t="str">
        <f t="shared" si="1"/>
        <v>12|2|VC|Vercelli|0</v>
      </c>
      <c r="N13" s="64" t="s">
        <v>1956</v>
      </c>
    </row>
    <row r="14" spans="1:14">
      <c r="B14" s="6">
        <v>13</v>
      </c>
      <c r="C14" s="6">
        <v>248</v>
      </c>
      <c r="D14" t="s">
        <v>2049</v>
      </c>
      <c r="E14" s="50" t="str">
        <f t="shared" si="0"/>
        <v>13|248|Puglia</v>
      </c>
      <c r="G14" s="1">
        <v>13</v>
      </c>
      <c r="H14" s="1">
        <v>3</v>
      </c>
      <c r="I14" s="1" t="s">
        <v>760</v>
      </c>
      <c r="J14" s="1" t="s">
        <v>1975</v>
      </c>
      <c r="K14" s="1">
        <v>0</v>
      </c>
      <c r="L14" s="50" t="str">
        <f t="shared" si="1"/>
        <v>13|3|AO|Aosta|0</v>
      </c>
      <c r="N14" s="64" t="s">
        <v>3416</v>
      </c>
    </row>
    <row r="15" spans="1:14">
      <c r="B15" s="6">
        <v>14</v>
      </c>
      <c r="C15" s="6">
        <v>248</v>
      </c>
      <c r="D15" t="s">
        <v>2058</v>
      </c>
      <c r="E15" s="50" t="str">
        <f t="shared" si="0"/>
        <v>14|248|Calabria</v>
      </c>
      <c r="G15" s="1">
        <v>14</v>
      </c>
      <c r="H15" s="1">
        <v>4</v>
      </c>
      <c r="I15" s="1" t="s">
        <v>1977</v>
      </c>
      <c r="J15" s="1" t="s">
        <v>1978</v>
      </c>
      <c r="K15" s="1">
        <v>0</v>
      </c>
      <c r="L15" s="50" t="str">
        <f t="shared" si="1"/>
        <v>14|4|BG|Bergamo|0</v>
      </c>
      <c r="N15" s="64" t="s">
        <v>1803</v>
      </c>
    </row>
    <row r="16" spans="1:14">
      <c r="B16" s="6">
        <v>15</v>
      </c>
      <c r="C16" s="6">
        <v>248</v>
      </c>
      <c r="D16" t="s">
        <v>2067</v>
      </c>
      <c r="E16" s="50" t="str">
        <f t="shared" si="0"/>
        <v>15|248|Campania</v>
      </c>
      <c r="G16" s="1">
        <v>15</v>
      </c>
      <c r="H16" s="1">
        <v>4</v>
      </c>
      <c r="I16" s="1" t="s">
        <v>1979</v>
      </c>
      <c r="J16" s="1" t="s">
        <v>1980</v>
      </c>
      <c r="K16" s="1">
        <v>0</v>
      </c>
      <c r="L16" s="50" t="str">
        <f t="shared" si="1"/>
        <v>15|4|BS|Brescia|0</v>
      </c>
      <c r="N16" s="64" t="s">
        <v>3930</v>
      </c>
    </row>
    <row r="17" spans="2:14">
      <c r="B17" s="6">
        <v>16</v>
      </c>
      <c r="C17" s="6">
        <v>248</v>
      </c>
      <c r="D17" t="s">
        <v>2075</v>
      </c>
      <c r="E17" s="50" t="str">
        <f t="shared" si="0"/>
        <v>16|248|Molise</v>
      </c>
      <c r="G17" s="1">
        <v>16</v>
      </c>
      <c r="H17" s="1">
        <v>4</v>
      </c>
      <c r="I17" s="1" t="s">
        <v>804</v>
      </c>
      <c r="J17" s="1" t="s">
        <v>1981</v>
      </c>
      <c r="K17" s="1">
        <v>0</v>
      </c>
      <c r="L17" s="50" t="str">
        <f t="shared" si="1"/>
        <v>16|4|CO|Como|0</v>
      </c>
      <c r="N17" s="63" t="s">
        <v>1233</v>
      </c>
    </row>
    <row r="18" spans="2:14">
      <c r="B18" s="6">
        <v>17</v>
      </c>
      <c r="C18" s="6">
        <v>248</v>
      </c>
      <c r="D18" t="s">
        <v>2079</v>
      </c>
      <c r="E18" s="50" t="str">
        <f t="shared" si="0"/>
        <v>17|248|Latium (Lazio)</v>
      </c>
      <c r="G18" s="1">
        <v>17</v>
      </c>
      <c r="H18" s="1">
        <v>4</v>
      </c>
      <c r="I18" s="1" t="s">
        <v>1982</v>
      </c>
      <c r="J18" s="1" t="s">
        <v>1983</v>
      </c>
      <c r="K18" s="1">
        <v>0</v>
      </c>
      <c r="L18" s="50" t="str">
        <f t="shared" si="1"/>
        <v>17|4|CR|Cremona|0</v>
      </c>
    </row>
    <row r="19" spans="2:14">
      <c r="B19" s="6">
        <v>18</v>
      </c>
      <c r="C19" s="6">
        <v>248</v>
      </c>
      <c r="D19" t="s">
        <v>2086</v>
      </c>
      <c r="E19" s="50" t="str">
        <f t="shared" si="0"/>
        <v>18|248|Umbria</v>
      </c>
      <c r="G19" s="1">
        <v>18</v>
      </c>
      <c r="H19" s="1">
        <v>4</v>
      </c>
      <c r="I19" s="1" t="s">
        <v>1311</v>
      </c>
      <c r="J19" s="1" t="s">
        <v>1984</v>
      </c>
      <c r="K19" s="1">
        <v>0</v>
      </c>
      <c r="L19" s="50" t="str">
        <f t="shared" si="1"/>
        <v>18|4|LC|Lecco|0</v>
      </c>
    </row>
    <row r="20" spans="2:14">
      <c r="B20" s="6">
        <v>19</v>
      </c>
      <c r="C20" s="6">
        <v>248</v>
      </c>
      <c r="D20" t="s">
        <v>2090</v>
      </c>
      <c r="E20" s="50" t="str">
        <f t="shared" si="0"/>
        <v>19|248|Sicliy (Sicilia)</v>
      </c>
      <c r="G20" s="1">
        <v>19</v>
      </c>
      <c r="H20" s="1">
        <v>4</v>
      </c>
      <c r="I20" s="1" t="s">
        <v>670</v>
      </c>
      <c r="J20" s="1" t="s">
        <v>1985</v>
      </c>
      <c r="K20" s="1">
        <v>0</v>
      </c>
      <c r="L20" s="50" t="str">
        <f t="shared" si="1"/>
        <v>19|4|LO|Lodi|0</v>
      </c>
    </row>
    <row r="21" spans="2:14">
      <c r="G21" s="1">
        <v>20</v>
      </c>
      <c r="H21" s="1">
        <v>4</v>
      </c>
      <c r="I21" s="1" t="s">
        <v>1002</v>
      </c>
      <c r="J21" s="1" t="s">
        <v>1986</v>
      </c>
      <c r="K21" s="1">
        <v>0</v>
      </c>
      <c r="L21" s="50" t="str">
        <f t="shared" si="1"/>
        <v>20|4|MB|Monza e Brianza|0</v>
      </c>
    </row>
    <row r="22" spans="2:14">
      <c r="E22" s="26" t="s">
        <v>3933</v>
      </c>
      <c r="G22" s="1">
        <v>21</v>
      </c>
      <c r="H22" s="1">
        <v>4</v>
      </c>
      <c r="I22" s="1" t="s">
        <v>809</v>
      </c>
      <c r="J22" s="1" t="s">
        <v>1987</v>
      </c>
      <c r="K22" s="1">
        <v>0</v>
      </c>
      <c r="L22" s="50" t="str">
        <f t="shared" si="1"/>
        <v>21|4|MN|Mantova|0</v>
      </c>
    </row>
    <row r="23" spans="2:14">
      <c r="B23" s="77"/>
      <c r="C23" s="78"/>
      <c r="D23" s="78"/>
      <c r="E23" s="79" t="s">
        <v>1955</v>
      </c>
      <c r="G23" s="1">
        <v>22</v>
      </c>
      <c r="H23" s="1">
        <v>4</v>
      </c>
      <c r="I23" s="1" t="s">
        <v>559</v>
      </c>
      <c r="J23" s="1" t="s">
        <v>1988</v>
      </c>
      <c r="K23" s="1">
        <v>0</v>
      </c>
      <c r="L23" s="50" t="str">
        <f t="shared" si="1"/>
        <v>22|4|MI|Milano|0</v>
      </c>
    </row>
    <row r="24" spans="2:14">
      <c r="B24" s="77"/>
      <c r="C24" s="78"/>
      <c r="D24" s="78"/>
      <c r="E24" s="80"/>
      <c r="G24" s="1">
        <v>23</v>
      </c>
      <c r="H24" s="1">
        <v>4</v>
      </c>
      <c r="I24" s="1" t="s">
        <v>963</v>
      </c>
      <c r="J24" s="1" t="s">
        <v>1989</v>
      </c>
      <c r="K24" s="1">
        <v>0</v>
      </c>
      <c r="L24" s="50" t="str">
        <f t="shared" si="1"/>
        <v>23|4|PV|Pavia|0</v>
      </c>
    </row>
    <row r="25" spans="2:14">
      <c r="B25" s="77"/>
      <c r="C25" s="78"/>
      <c r="D25" s="78"/>
      <c r="E25" s="79"/>
      <c r="G25" s="1">
        <v>24</v>
      </c>
      <c r="H25" s="1">
        <v>4</v>
      </c>
      <c r="I25" s="1" t="s">
        <v>752</v>
      </c>
      <c r="J25" s="1" t="s">
        <v>1990</v>
      </c>
      <c r="K25" s="1">
        <v>0</v>
      </c>
      <c r="L25" s="50" t="str">
        <f t="shared" si="1"/>
        <v>24|4|SO|Sondrio|0</v>
      </c>
    </row>
    <row r="26" spans="2:14">
      <c r="B26" s="77"/>
      <c r="C26" s="78"/>
      <c r="D26" s="78"/>
      <c r="E26" s="80"/>
      <c r="G26" s="1">
        <v>25</v>
      </c>
      <c r="H26" s="1">
        <v>4</v>
      </c>
      <c r="I26" s="1" t="s">
        <v>1060</v>
      </c>
      <c r="J26" s="1" t="s">
        <v>1991</v>
      </c>
      <c r="K26" s="1">
        <v>0</v>
      </c>
      <c r="L26" s="50" t="str">
        <f t="shared" si="1"/>
        <v>25|4|VA|Varese|0</v>
      </c>
    </row>
    <row r="27" spans="2:14">
      <c r="B27" s="77"/>
      <c r="C27" s="78"/>
      <c r="D27" s="78"/>
      <c r="E27" s="80"/>
      <c r="G27" s="1">
        <v>26</v>
      </c>
      <c r="H27" s="1">
        <v>5</v>
      </c>
      <c r="I27" s="1" t="s">
        <v>1382</v>
      </c>
      <c r="J27" s="1" t="s">
        <v>1994</v>
      </c>
      <c r="K27" s="1">
        <v>0</v>
      </c>
      <c r="L27" s="50" t="str">
        <f t="shared" si="1"/>
        <v>26|5|BZ|Bolzano|0</v>
      </c>
    </row>
    <row r="28" spans="2:14">
      <c r="B28" s="77"/>
      <c r="C28" s="78"/>
      <c r="D28" s="78"/>
      <c r="E28" s="80"/>
      <c r="G28" s="1">
        <v>27</v>
      </c>
      <c r="H28" s="1">
        <v>5</v>
      </c>
      <c r="I28" s="1" t="s">
        <v>490</v>
      </c>
      <c r="J28" s="1" t="s">
        <v>1995</v>
      </c>
      <c r="K28" s="1">
        <v>0</v>
      </c>
      <c r="L28" s="50" t="str">
        <f t="shared" si="1"/>
        <v>27|5|TN|Trento|0</v>
      </c>
    </row>
    <row r="29" spans="2:14">
      <c r="B29" s="77"/>
      <c r="C29" s="78"/>
      <c r="D29" s="78"/>
      <c r="E29" s="80"/>
      <c r="G29" s="1">
        <v>28</v>
      </c>
      <c r="H29" s="1">
        <v>6</v>
      </c>
      <c r="I29" s="1" t="s">
        <v>1382</v>
      </c>
      <c r="J29" s="1" t="s">
        <v>1994</v>
      </c>
      <c r="K29" s="1">
        <v>0</v>
      </c>
      <c r="L29" s="50" t="str">
        <f t="shared" si="1"/>
        <v>28|6|BZ|Bolzano|0</v>
      </c>
    </row>
    <row r="30" spans="2:14">
      <c r="B30" s="77"/>
      <c r="C30" s="78"/>
      <c r="D30" s="78"/>
      <c r="E30" s="80"/>
      <c r="G30" s="1">
        <v>29</v>
      </c>
      <c r="H30" s="1">
        <v>6</v>
      </c>
      <c r="I30" s="1" t="s">
        <v>490</v>
      </c>
      <c r="J30" s="1" t="s">
        <v>1995</v>
      </c>
      <c r="K30" s="1">
        <v>0</v>
      </c>
      <c r="L30" s="50" t="str">
        <f t="shared" si="1"/>
        <v>29|6|TN|Trento|0</v>
      </c>
    </row>
    <row r="31" spans="2:14">
      <c r="B31" s="77"/>
      <c r="C31" s="78"/>
      <c r="D31" s="78"/>
      <c r="E31" s="80"/>
      <c r="G31" s="1">
        <v>30</v>
      </c>
      <c r="H31" s="1">
        <v>7</v>
      </c>
      <c r="I31" s="1" t="s">
        <v>885</v>
      </c>
      <c r="J31" s="1" t="s">
        <v>1997</v>
      </c>
      <c r="K31" s="1">
        <v>0</v>
      </c>
      <c r="L31" s="50" t="str">
        <f t="shared" si="1"/>
        <v>30|7|GO|Gorizia|0</v>
      </c>
    </row>
    <row r="32" spans="2:14">
      <c r="B32" s="77"/>
      <c r="C32" s="78"/>
      <c r="D32" s="78"/>
      <c r="E32" s="79"/>
      <c r="G32" s="1">
        <v>31</v>
      </c>
      <c r="H32" s="1">
        <v>7</v>
      </c>
      <c r="I32" s="1" t="s">
        <v>1998</v>
      </c>
      <c r="J32" s="1" t="s">
        <v>1999</v>
      </c>
      <c r="K32" s="1">
        <v>0</v>
      </c>
      <c r="L32" s="50" t="str">
        <f t="shared" si="1"/>
        <v>31|7|PN|Pordenone|0</v>
      </c>
    </row>
    <row r="33" spans="2:12">
      <c r="B33" s="77"/>
      <c r="C33" s="78"/>
      <c r="D33" s="78"/>
      <c r="E33" s="80"/>
      <c r="G33" s="1">
        <v>32</v>
      </c>
      <c r="H33" s="1">
        <v>7</v>
      </c>
      <c r="I33" s="1" t="s">
        <v>2000</v>
      </c>
      <c r="J33" s="1" t="s">
        <v>2001</v>
      </c>
      <c r="K33" s="1">
        <v>0</v>
      </c>
      <c r="L33" s="50" t="str">
        <f t="shared" si="1"/>
        <v>32|7|TS|Trieste|0</v>
      </c>
    </row>
    <row r="34" spans="2:12">
      <c r="B34" s="77"/>
      <c r="C34" s="78"/>
      <c r="D34" s="78"/>
      <c r="E34" s="80"/>
      <c r="G34" s="1">
        <v>33</v>
      </c>
      <c r="H34" s="1">
        <v>7</v>
      </c>
      <c r="I34" s="1" t="s">
        <v>740</v>
      </c>
      <c r="J34" s="1" t="s">
        <v>2002</v>
      </c>
      <c r="K34" s="1">
        <v>0</v>
      </c>
      <c r="L34" s="50" t="str">
        <f t="shared" si="1"/>
        <v>33|7|UD|Udine|0</v>
      </c>
    </row>
    <row r="35" spans="2:12">
      <c r="B35" s="77"/>
      <c r="C35" s="78"/>
      <c r="D35" s="78"/>
      <c r="E35" s="80"/>
      <c r="G35" s="1">
        <v>34</v>
      </c>
      <c r="H35" s="1">
        <v>8</v>
      </c>
      <c r="I35" s="1" t="s">
        <v>720</v>
      </c>
      <c r="J35" s="1" t="s">
        <v>2004</v>
      </c>
      <c r="K35" s="1">
        <v>0</v>
      </c>
      <c r="L35" s="50" t="str">
        <f t="shared" si="1"/>
        <v>34|8|BO|Bologna|0</v>
      </c>
    </row>
    <row r="36" spans="2:12">
      <c r="B36" s="77"/>
      <c r="C36" s="78"/>
      <c r="D36" s="78"/>
      <c r="E36" s="80"/>
      <c r="G36" s="1">
        <v>35</v>
      </c>
      <c r="H36" s="1">
        <v>8</v>
      </c>
      <c r="I36" s="1" t="s">
        <v>1367</v>
      </c>
      <c r="J36" s="1" t="s">
        <v>2005</v>
      </c>
      <c r="K36" s="1">
        <v>0</v>
      </c>
      <c r="L36" s="50" t="str">
        <f t="shared" si="1"/>
        <v>35|8|FE|Ferrara|0</v>
      </c>
    </row>
    <row r="37" spans="2:12">
      <c r="B37" s="77"/>
      <c r="C37" s="78"/>
      <c r="D37" s="78"/>
      <c r="E37" s="80"/>
      <c r="G37" s="1">
        <v>36</v>
      </c>
      <c r="H37" s="1">
        <v>8</v>
      </c>
      <c r="I37" s="1" t="s">
        <v>2006</v>
      </c>
      <c r="J37" s="1" t="s">
        <v>2104</v>
      </c>
      <c r="K37" s="122">
        <v>1</v>
      </c>
      <c r="L37" s="50" t="str">
        <f t="shared" si="1"/>
        <v>36|8|FO|Forlì|1</v>
      </c>
    </row>
    <row r="38" spans="2:12">
      <c r="B38" s="77"/>
      <c r="C38" s="78"/>
      <c r="D38" s="78"/>
      <c r="E38" s="80"/>
      <c r="G38" s="1">
        <v>37</v>
      </c>
      <c r="H38" s="1">
        <v>8</v>
      </c>
      <c r="I38" s="1" t="s">
        <v>2007</v>
      </c>
      <c r="J38" s="1" t="s">
        <v>2008</v>
      </c>
      <c r="K38" s="1">
        <v>0</v>
      </c>
      <c r="L38" s="50" t="str">
        <f t="shared" si="1"/>
        <v>37|8|FC|Forlì-Cesena|0</v>
      </c>
    </row>
    <row r="39" spans="2:12">
      <c r="B39" s="77"/>
      <c r="C39" s="78"/>
      <c r="D39" s="78"/>
      <c r="E39" s="80"/>
      <c r="G39" s="1">
        <v>38</v>
      </c>
      <c r="H39" s="1">
        <v>8</v>
      </c>
      <c r="I39" s="1" t="s">
        <v>687</v>
      </c>
      <c r="J39" s="1" t="s">
        <v>2009</v>
      </c>
      <c r="K39" s="1">
        <v>0</v>
      </c>
      <c r="L39" s="50" t="str">
        <f t="shared" si="1"/>
        <v>38|8|MO|Modena|0</v>
      </c>
    </row>
    <row r="40" spans="2:12">
      <c r="B40" s="77"/>
      <c r="C40" s="78"/>
      <c r="D40" s="78"/>
      <c r="E40" s="80"/>
      <c r="G40" s="1">
        <v>39</v>
      </c>
      <c r="H40" s="1">
        <v>8</v>
      </c>
      <c r="I40" s="1" t="s">
        <v>912</v>
      </c>
      <c r="J40" s="1" t="s">
        <v>2010</v>
      </c>
      <c r="K40" s="1">
        <v>0</v>
      </c>
      <c r="L40" s="50" t="str">
        <f t="shared" si="1"/>
        <v>39|8|PR|Parma|0</v>
      </c>
    </row>
    <row r="41" spans="2:12">
      <c r="B41" s="77"/>
      <c r="C41" s="78"/>
      <c r="D41" s="78"/>
      <c r="E41" s="80"/>
      <c r="G41" s="1">
        <v>40</v>
      </c>
      <c r="H41" s="1">
        <v>8</v>
      </c>
      <c r="I41" s="1" t="s">
        <v>1268</v>
      </c>
      <c r="J41" s="1" t="s">
        <v>2011</v>
      </c>
      <c r="K41" s="1">
        <v>0</v>
      </c>
      <c r="L41" s="50" t="str">
        <f t="shared" si="1"/>
        <v>40|8|PC|Piacenza|0</v>
      </c>
    </row>
    <row r="42" spans="2:12">
      <c r="B42" s="77"/>
      <c r="C42" s="78"/>
      <c r="D42" s="78"/>
      <c r="E42" s="80"/>
      <c r="G42" s="1">
        <v>41</v>
      </c>
      <c r="H42" s="1">
        <v>8</v>
      </c>
      <c r="I42" s="1" t="s">
        <v>707</v>
      </c>
      <c r="J42" s="1" t="s">
        <v>2012</v>
      </c>
      <c r="K42" s="1">
        <v>0</v>
      </c>
      <c r="L42" s="50" t="str">
        <f t="shared" si="1"/>
        <v>41|8|RA|Ravenna|0</v>
      </c>
    </row>
    <row r="43" spans="2:12">
      <c r="B43" s="77"/>
      <c r="C43" s="78"/>
      <c r="D43" s="78"/>
      <c r="E43" s="80"/>
      <c r="G43" s="1">
        <v>42</v>
      </c>
      <c r="H43" s="1">
        <v>8</v>
      </c>
      <c r="I43" s="1" t="s">
        <v>1363</v>
      </c>
      <c r="J43" s="1" t="s">
        <v>2013</v>
      </c>
      <c r="K43" s="1">
        <v>0</v>
      </c>
      <c r="L43" s="50" t="str">
        <f t="shared" si="1"/>
        <v>42|8|RE|Reggio Emilia|0</v>
      </c>
    </row>
    <row r="44" spans="2:12">
      <c r="B44" s="77"/>
      <c r="C44" s="78"/>
      <c r="D44" s="78"/>
      <c r="E44" s="79"/>
      <c r="G44" s="1">
        <v>43</v>
      </c>
      <c r="H44" s="1">
        <v>8</v>
      </c>
      <c r="I44" s="1" t="s">
        <v>896</v>
      </c>
      <c r="J44" s="1" t="s">
        <v>2014</v>
      </c>
      <c r="K44" s="1">
        <v>0</v>
      </c>
      <c r="L44" s="50" t="str">
        <f t="shared" si="1"/>
        <v>43|8|RN|Rimini|0</v>
      </c>
    </row>
    <row r="45" spans="2:12">
      <c r="B45" s="77"/>
      <c r="C45" s="78"/>
      <c r="D45" s="78"/>
      <c r="E45" s="80"/>
      <c r="G45" s="1">
        <v>44</v>
      </c>
      <c r="H45" s="1">
        <v>9</v>
      </c>
      <c r="I45" s="1" t="s">
        <v>674</v>
      </c>
      <c r="J45" s="1" t="s">
        <v>2016</v>
      </c>
      <c r="K45" s="1">
        <v>0</v>
      </c>
      <c r="L45" s="50" t="str">
        <f t="shared" si="1"/>
        <v>44|9|AR|Arezzo|0</v>
      </c>
    </row>
    <row r="46" spans="2:12">
      <c r="B46" s="77"/>
      <c r="C46" s="78"/>
      <c r="D46" s="78"/>
      <c r="E46" s="80"/>
      <c r="G46" s="1">
        <v>45</v>
      </c>
      <c r="H46" s="1">
        <v>9</v>
      </c>
      <c r="I46" s="1" t="s">
        <v>2017</v>
      </c>
      <c r="J46" s="1" t="s">
        <v>2018</v>
      </c>
      <c r="K46" s="1">
        <v>0</v>
      </c>
      <c r="L46" s="50" t="str">
        <f t="shared" si="1"/>
        <v>45|9|FI|Firenze|0</v>
      </c>
    </row>
    <row r="47" spans="2:12">
      <c r="B47" s="77"/>
      <c r="C47" s="78"/>
      <c r="D47" s="78"/>
      <c r="E47" s="80"/>
      <c r="G47" s="1">
        <v>46</v>
      </c>
      <c r="H47" s="1">
        <v>9</v>
      </c>
      <c r="I47" s="1" t="s">
        <v>806</v>
      </c>
      <c r="J47" s="1" t="s">
        <v>2019</v>
      </c>
      <c r="K47" s="1">
        <v>0</v>
      </c>
      <c r="L47" s="50" t="str">
        <f t="shared" si="1"/>
        <v>46|9|GR|Grosseto|0</v>
      </c>
    </row>
    <row r="48" spans="2:12">
      <c r="B48" s="77"/>
      <c r="C48" s="78"/>
      <c r="D48" s="78"/>
      <c r="E48" s="80"/>
      <c r="G48" s="1">
        <v>47</v>
      </c>
      <c r="H48" s="1">
        <v>9</v>
      </c>
      <c r="I48" s="1" t="s">
        <v>789</v>
      </c>
      <c r="J48" s="1" t="s">
        <v>2020</v>
      </c>
      <c r="K48" s="1">
        <v>0</v>
      </c>
      <c r="L48" s="50" t="str">
        <f t="shared" si="1"/>
        <v>47|9|LI|Livorno|0</v>
      </c>
    </row>
    <row r="49" spans="2:12">
      <c r="B49" s="77"/>
      <c r="C49" s="78"/>
      <c r="D49" s="78"/>
      <c r="E49" s="80"/>
      <c r="G49" s="1">
        <v>48</v>
      </c>
      <c r="H49" s="1">
        <v>9</v>
      </c>
      <c r="I49" s="1" t="s">
        <v>1412</v>
      </c>
      <c r="J49" s="1" t="s">
        <v>2021</v>
      </c>
      <c r="K49" s="1">
        <v>0</v>
      </c>
      <c r="L49" s="50" t="str">
        <f t="shared" si="1"/>
        <v>48|9|LU|Lucca|0</v>
      </c>
    </row>
    <row r="50" spans="2:12">
      <c r="B50" s="77"/>
      <c r="C50" s="78"/>
      <c r="D50" s="78"/>
      <c r="E50" s="80"/>
      <c r="G50" s="1">
        <v>49</v>
      </c>
      <c r="H50" s="1">
        <v>9</v>
      </c>
      <c r="I50" s="1" t="s">
        <v>810</v>
      </c>
      <c r="J50" s="1" t="s">
        <v>2022</v>
      </c>
      <c r="K50" s="1">
        <v>0</v>
      </c>
      <c r="L50" s="50" t="str">
        <f t="shared" si="1"/>
        <v>49|9|MS|Massa Carrara|0</v>
      </c>
    </row>
    <row r="51" spans="2:12">
      <c r="B51" s="77"/>
      <c r="C51" s="78"/>
      <c r="D51" s="78"/>
      <c r="E51" s="80"/>
      <c r="G51" s="1">
        <v>50</v>
      </c>
      <c r="H51" s="1">
        <v>9</v>
      </c>
      <c r="I51" s="1" t="s">
        <v>2023</v>
      </c>
      <c r="J51" s="1" t="s">
        <v>2024</v>
      </c>
      <c r="K51" s="1">
        <v>0</v>
      </c>
      <c r="L51" s="50" t="str">
        <f t="shared" si="1"/>
        <v>50|9|PT|Pistoia|0</v>
      </c>
    </row>
    <row r="52" spans="2:12">
      <c r="B52" s="77"/>
      <c r="C52" s="78"/>
      <c r="D52" s="78"/>
      <c r="E52" s="80"/>
      <c r="G52" s="1">
        <v>51</v>
      </c>
      <c r="H52" s="1">
        <v>9</v>
      </c>
      <c r="I52" s="1" t="s">
        <v>898</v>
      </c>
      <c r="J52" s="1" t="s">
        <v>2025</v>
      </c>
      <c r="K52" s="1">
        <v>0</v>
      </c>
      <c r="L52" s="50" t="str">
        <f t="shared" si="1"/>
        <v>51|9|PI|Pisa|0</v>
      </c>
    </row>
    <row r="53" spans="2:12">
      <c r="B53" s="77"/>
      <c r="C53" s="78"/>
      <c r="D53" s="78"/>
      <c r="E53" s="80"/>
      <c r="G53" s="1">
        <v>52</v>
      </c>
      <c r="H53" s="1">
        <v>9</v>
      </c>
      <c r="I53" s="1" t="s">
        <v>1054</v>
      </c>
      <c r="J53" s="1" t="s">
        <v>2026</v>
      </c>
      <c r="K53" s="1">
        <v>0</v>
      </c>
      <c r="L53" s="50" t="str">
        <f t="shared" si="1"/>
        <v>52|9|PO|Prato|0</v>
      </c>
    </row>
    <row r="54" spans="2:12">
      <c r="B54" s="77"/>
      <c r="C54" s="78"/>
      <c r="D54" s="78"/>
      <c r="E54" s="80"/>
      <c r="G54" s="1">
        <v>53</v>
      </c>
      <c r="H54" s="1">
        <v>9</v>
      </c>
      <c r="I54" s="1" t="s">
        <v>2027</v>
      </c>
      <c r="J54" s="1" t="s">
        <v>2028</v>
      </c>
      <c r="K54" s="1">
        <v>0</v>
      </c>
      <c r="L54" s="50" t="str">
        <f t="shared" si="1"/>
        <v>53|9|SI|Siena|0</v>
      </c>
    </row>
    <row r="55" spans="2:12">
      <c r="B55" s="77"/>
      <c r="C55" s="78"/>
      <c r="D55" s="78"/>
      <c r="E55" s="79"/>
      <c r="G55" s="1">
        <v>54</v>
      </c>
      <c r="H55" s="1">
        <v>10</v>
      </c>
      <c r="I55" s="1" t="s">
        <v>788</v>
      </c>
      <c r="J55" s="1" t="s">
        <v>2030</v>
      </c>
      <c r="K55" s="1">
        <v>0</v>
      </c>
      <c r="L55" s="50" t="str">
        <f t="shared" si="1"/>
        <v>54|10|CH|Chieti|0</v>
      </c>
    </row>
    <row r="56" spans="2:12">
      <c r="B56" s="77"/>
      <c r="C56" s="78"/>
      <c r="D56" s="78"/>
      <c r="E56" s="80"/>
      <c r="G56" s="1">
        <v>55</v>
      </c>
      <c r="H56" s="1">
        <v>10</v>
      </c>
      <c r="I56" s="1" t="s">
        <v>2031</v>
      </c>
      <c r="J56" s="1" t="s">
        <v>2032</v>
      </c>
      <c r="K56" s="1">
        <v>0</v>
      </c>
      <c r="L56" s="50" t="str">
        <f t="shared" si="1"/>
        <v>55|10|AQ|L'Aquila|0</v>
      </c>
    </row>
    <row r="57" spans="2:12">
      <c r="B57" s="77"/>
      <c r="C57" s="78"/>
      <c r="D57" s="78"/>
      <c r="E57" s="80"/>
      <c r="G57" s="1">
        <v>56</v>
      </c>
      <c r="H57" s="1">
        <v>10</v>
      </c>
      <c r="I57" s="1" t="s">
        <v>726</v>
      </c>
      <c r="J57" s="1" t="s">
        <v>2033</v>
      </c>
      <c r="K57" s="1">
        <v>0</v>
      </c>
      <c r="L57" s="50" t="str">
        <f t="shared" si="1"/>
        <v>56|10|PE|Pescara|0</v>
      </c>
    </row>
    <row r="58" spans="2:12">
      <c r="B58" s="77"/>
      <c r="C58" s="78"/>
      <c r="D58" s="78"/>
      <c r="E58" s="80"/>
      <c r="G58" s="1">
        <v>57</v>
      </c>
      <c r="H58" s="1">
        <v>10</v>
      </c>
      <c r="I58" s="1" t="s">
        <v>2034</v>
      </c>
      <c r="J58" s="1" t="s">
        <v>2035</v>
      </c>
      <c r="K58" s="1">
        <v>0</v>
      </c>
      <c r="L58" s="50" t="str">
        <f t="shared" si="1"/>
        <v>57|10|TE|Teramo|0</v>
      </c>
    </row>
    <row r="59" spans="2:12">
      <c r="B59" s="77"/>
      <c r="C59" s="78"/>
      <c r="D59" s="78"/>
      <c r="E59" s="80"/>
      <c r="G59" s="1">
        <v>58</v>
      </c>
      <c r="H59" s="1">
        <v>11</v>
      </c>
      <c r="I59" s="1" t="s">
        <v>814</v>
      </c>
      <c r="J59" s="1" t="s">
        <v>2037</v>
      </c>
      <c r="K59" s="1">
        <v>0</v>
      </c>
      <c r="L59" s="50" t="str">
        <f t="shared" si="1"/>
        <v>58|11|AN|Ancona|0</v>
      </c>
    </row>
    <row r="60" spans="2:12">
      <c r="B60" s="77"/>
      <c r="C60" s="78"/>
      <c r="D60" s="78"/>
      <c r="E60" s="80"/>
      <c r="G60" s="1">
        <v>59</v>
      </c>
      <c r="H60" s="1">
        <v>11</v>
      </c>
      <c r="I60" s="1" t="s">
        <v>893</v>
      </c>
      <c r="J60" s="1" t="s">
        <v>2038</v>
      </c>
      <c r="K60" s="1">
        <v>0</v>
      </c>
      <c r="L60" s="50" t="str">
        <f t="shared" si="1"/>
        <v>59|11|AP|Ascoli Piceno|0</v>
      </c>
    </row>
    <row r="61" spans="2:12">
      <c r="B61" s="77"/>
      <c r="C61" s="78"/>
      <c r="D61" s="78"/>
      <c r="E61" s="80"/>
      <c r="G61" s="1">
        <v>60</v>
      </c>
      <c r="H61" s="1">
        <v>11</v>
      </c>
      <c r="I61" s="1" t="s">
        <v>2039</v>
      </c>
      <c r="J61" s="1" t="s">
        <v>2040</v>
      </c>
      <c r="K61" s="1">
        <v>0</v>
      </c>
      <c r="L61" s="50" t="str">
        <f t="shared" si="1"/>
        <v>60|11|FM|Fermo|0</v>
      </c>
    </row>
    <row r="62" spans="2:12">
      <c r="B62" s="77"/>
      <c r="C62" s="78"/>
      <c r="D62" s="78"/>
      <c r="E62" s="80"/>
      <c r="G62" s="1">
        <v>61</v>
      </c>
      <c r="H62" s="1">
        <v>11</v>
      </c>
      <c r="I62" s="1" t="s">
        <v>2041</v>
      </c>
      <c r="J62" s="1" t="s">
        <v>2042</v>
      </c>
      <c r="K62" s="1">
        <v>0</v>
      </c>
      <c r="L62" s="50" t="str">
        <f t="shared" si="1"/>
        <v>61|11|MC|Macerata|0</v>
      </c>
    </row>
    <row r="63" spans="2:12">
      <c r="B63" s="77"/>
      <c r="C63" s="78"/>
      <c r="D63" s="78"/>
      <c r="E63" s="80"/>
      <c r="G63" s="1">
        <v>62</v>
      </c>
      <c r="H63" s="1">
        <v>11</v>
      </c>
      <c r="I63" s="1" t="s">
        <v>682</v>
      </c>
      <c r="J63" s="1" t="s">
        <v>2044</v>
      </c>
      <c r="K63" s="122">
        <v>0</v>
      </c>
      <c r="L63" s="50" t="str">
        <f t="shared" si="1"/>
        <v>62|11|PS|Pesaro e Urbino|0</v>
      </c>
    </row>
    <row r="64" spans="2:12">
      <c r="B64" s="77"/>
      <c r="C64" s="78"/>
      <c r="D64" s="78"/>
      <c r="E64" s="80"/>
      <c r="G64" s="1">
        <v>63</v>
      </c>
      <c r="H64" s="1">
        <v>11</v>
      </c>
      <c r="I64" s="1" t="s">
        <v>2043</v>
      </c>
      <c r="J64" s="1" t="s">
        <v>2044</v>
      </c>
      <c r="K64" s="1">
        <v>0</v>
      </c>
      <c r="L64" s="50" t="str">
        <f t="shared" si="1"/>
        <v>63|11|PU|Pesaro e Urbino|0</v>
      </c>
    </row>
    <row r="65" spans="2:12">
      <c r="B65" s="77"/>
      <c r="C65" s="78"/>
      <c r="D65" s="78"/>
      <c r="E65" s="80"/>
      <c r="G65" s="1">
        <v>64</v>
      </c>
      <c r="H65" s="1">
        <v>12</v>
      </c>
      <c r="I65" s="1" t="s">
        <v>811</v>
      </c>
      <c r="J65" s="1" t="s">
        <v>2046</v>
      </c>
      <c r="K65" s="1">
        <v>0</v>
      </c>
      <c r="L65" s="50" t="str">
        <f t="shared" si="1"/>
        <v>64|12|MT|Matera|0</v>
      </c>
    </row>
    <row r="66" spans="2:12">
      <c r="B66" s="77"/>
      <c r="C66" s="78"/>
      <c r="D66" s="78"/>
      <c r="E66" s="80"/>
      <c r="G66" s="1">
        <v>65</v>
      </c>
      <c r="H66" s="1">
        <v>12</v>
      </c>
      <c r="I66" s="1" t="s">
        <v>2047</v>
      </c>
      <c r="J66" s="1" t="s">
        <v>2048</v>
      </c>
      <c r="K66" s="1">
        <v>0</v>
      </c>
      <c r="L66" s="50" t="str">
        <f t="shared" ref="L66:L100" si="2">G66&amp;"|"&amp;H66&amp;"|"&amp;I66&amp;"|"&amp;J66&amp;"|"&amp;K66</f>
        <v>65|12|PZ|Potenza|0</v>
      </c>
    </row>
    <row r="67" spans="2:12">
      <c r="B67" s="77"/>
      <c r="C67" s="78"/>
      <c r="D67" s="78"/>
      <c r="E67" s="80"/>
      <c r="G67" s="1">
        <v>66</v>
      </c>
      <c r="H67" s="1">
        <v>13</v>
      </c>
      <c r="I67" s="1" t="s">
        <v>502</v>
      </c>
      <c r="J67" s="1" t="s">
        <v>2050</v>
      </c>
      <c r="K67" s="1">
        <v>0</v>
      </c>
      <c r="L67" s="50" t="str">
        <f t="shared" si="2"/>
        <v>66|13|BA|Bari|0</v>
      </c>
    </row>
    <row r="68" spans="2:12">
      <c r="B68" s="77"/>
      <c r="C68" s="78"/>
      <c r="D68" s="78"/>
      <c r="E68" s="80"/>
      <c r="G68" s="1">
        <v>67</v>
      </c>
      <c r="H68" s="1">
        <v>13</v>
      </c>
      <c r="I68" s="1" t="s">
        <v>2051</v>
      </c>
      <c r="J68" s="1" t="s">
        <v>2052</v>
      </c>
      <c r="K68" s="1">
        <v>0</v>
      </c>
      <c r="L68" s="50" t="str">
        <f t="shared" si="2"/>
        <v>67|13|BT|Barletta-Andria-Trani|0</v>
      </c>
    </row>
    <row r="69" spans="2:12">
      <c r="B69" s="77"/>
      <c r="C69" s="78"/>
      <c r="D69" s="78"/>
      <c r="E69" s="80"/>
      <c r="G69" s="1">
        <v>68</v>
      </c>
      <c r="H69" s="1">
        <v>13</v>
      </c>
      <c r="I69" s="1" t="s">
        <v>561</v>
      </c>
      <c r="J69" s="1" t="s">
        <v>2053</v>
      </c>
      <c r="K69" s="1">
        <v>0</v>
      </c>
      <c r="L69" s="50" t="str">
        <f t="shared" si="2"/>
        <v>68|13|BR|Brindisi|0</v>
      </c>
    </row>
    <row r="70" spans="2:12">
      <c r="B70" s="77"/>
      <c r="C70" s="78"/>
      <c r="D70" s="78"/>
      <c r="E70" s="80"/>
      <c r="G70" s="1">
        <v>69</v>
      </c>
      <c r="H70" s="1">
        <v>13</v>
      </c>
      <c r="I70" s="1" t="s">
        <v>2054</v>
      </c>
      <c r="J70" s="1" t="s">
        <v>2055</v>
      </c>
      <c r="K70" s="1">
        <v>0</v>
      </c>
      <c r="L70" s="50" t="str">
        <f t="shared" si="2"/>
        <v>69|13|FG|Foggia|0</v>
      </c>
    </row>
    <row r="71" spans="2:12">
      <c r="B71" s="77"/>
      <c r="C71" s="78"/>
      <c r="D71" s="78"/>
      <c r="E71" s="80"/>
      <c r="G71" s="1">
        <v>70</v>
      </c>
      <c r="H71" s="1">
        <v>13</v>
      </c>
      <c r="I71" s="1" t="s">
        <v>808</v>
      </c>
      <c r="J71" s="1" t="s">
        <v>2056</v>
      </c>
      <c r="K71" s="1">
        <v>0</v>
      </c>
      <c r="L71" s="50" t="str">
        <f t="shared" si="2"/>
        <v>70|13|LE|Lecce|0</v>
      </c>
    </row>
    <row r="72" spans="2:12">
      <c r="B72" s="77"/>
      <c r="C72" s="78"/>
      <c r="D72" s="78"/>
      <c r="E72" s="80"/>
      <c r="G72" s="1">
        <v>71</v>
      </c>
      <c r="H72" s="1">
        <v>13</v>
      </c>
      <c r="I72" s="1" t="s">
        <v>734</v>
      </c>
      <c r="J72" s="1" t="s">
        <v>2057</v>
      </c>
      <c r="K72" s="1">
        <v>0</v>
      </c>
      <c r="L72" s="50" t="str">
        <f t="shared" si="2"/>
        <v>71|13|TA|Taranto|0</v>
      </c>
    </row>
    <row r="73" spans="2:12">
      <c r="B73" s="77"/>
      <c r="C73" s="78"/>
      <c r="D73" s="78"/>
      <c r="E73" s="80"/>
      <c r="G73" s="1">
        <v>72</v>
      </c>
      <c r="H73" s="1">
        <v>14</v>
      </c>
      <c r="I73" s="1" t="s">
        <v>2059</v>
      </c>
      <c r="J73" s="1" t="s">
        <v>2060</v>
      </c>
      <c r="K73" s="1">
        <v>0</v>
      </c>
      <c r="L73" s="50" t="str">
        <f t="shared" si="2"/>
        <v>72|14|CZ|Catanzaro|0</v>
      </c>
    </row>
    <row r="74" spans="2:12">
      <c r="B74" s="77"/>
      <c r="C74" s="78"/>
      <c r="D74" s="78"/>
      <c r="E74" s="80"/>
      <c r="G74" s="1">
        <v>73</v>
      </c>
      <c r="H74" s="1">
        <v>14</v>
      </c>
      <c r="I74" s="1" t="s">
        <v>1921</v>
      </c>
      <c r="J74" s="1" t="s">
        <v>2061</v>
      </c>
      <c r="K74" s="1">
        <v>0</v>
      </c>
      <c r="L74" s="50" t="str">
        <f t="shared" si="2"/>
        <v>73|14|CS|Cosenza|0</v>
      </c>
    </row>
    <row r="75" spans="2:12">
      <c r="B75" s="77"/>
      <c r="C75" s="78"/>
      <c r="D75" s="78"/>
      <c r="E75" s="80"/>
      <c r="G75" s="1">
        <v>74</v>
      </c>
      <c r="H75" s="1">
        <v>14</v>
      </c>
      <c r="I75" s="1" t="s">
        <v>744</v>
      </c>
      <c r="J75" s="1" t="s">
        <v>2062</v>
      </c>
      <c r="K75" s="1">
        <v>0</v>
      </c>
      <c r="L75" s="50" t="str">
        <f t="shared" si="2"/>
        <v>74|14|KR|Crotone|0</v>
      </c>
    </row>
    <row r="76" spans="2:12">
      <c r="B76" s="77"/>
      <c r="C76" s="78"/>
      <c r="D76" s="78"/>
      <c r="E76" s="80"/>
      <c r="G76" s="1">
        <v>75</v>
      </c>
      <c r="H76" s="1">
        <v>14</v>
      </c>
      <c r="I76" s="1" t="s">
        <v>2063</v>
      </c>
      <c r="J76" s="1" t="s">
        <v>2064</v>
      </c>
      <c r="K76" s="1">
        <v>0</v>
      </c>
      <c r="L76" s="50" t="str">
        <f t="shared" si="2"/>
        <v>75|14|RC|Reggio Calabria|0</v>
      </c>
    </row>
    <row r="77" spans="2:12">
      <c r="B77" s="77"/>
      <c r="C77" s="78"/>
      <c r="D77" s="78"/>
      <c r="E77" s="80"/>
      <c r="G77" s="1">
        <v>76</v>
      </c>
      <c r="H77" s="1">
        <v>14</v>
      </c>
      <c r="I77" s="1" t="s">
        <v>2065</v>
      </c>
      <c r="J77" s="1" t="s">
        <v>2066</v>
      </c>
      <c r="K77" s="1">
        <v>0</v>
      </c>
      <c r="L77" s="50" t="str">
        <f t="shared" si="2"/>
        <v>76|14|VV|Vibo Valentia|0</v>
      </c>
    </row>
    <row r="78" spans="2:12">
      <c r="B78" s="77"/>
      <c r="C78" s="78"/>
      <c r="D78" s="78"/>
      <c r="E78" s="80"/>
      <c r="G78" s="1">
        <v>77</v>
      </c>
      <c r="H78" s="1">
        <v>15</v>
      </c>
      <c r="I78" s="1" t="s">
        <v>2068</v>
      </c>
      <c r="J78" s="1" t="s">
        <v>2069</v>
      </c>
      <c r="K78" s="1">
        <v>0</v>
      </c>
      <c r="L78" s="50" t="str">
        <f t="shared" si="2"/>
        <v>77|15|AV|Avellino|0</v>
      </c>
    </row>
    <row r="79" spans="2:12">
      <c r="B79" s="77"/>
      <c r="C79" s="78"/>
      <c r="D79" s="78"/>
      <c r="E79" s="80"/>
      <c r="G79" s="1">
        <v>78</v>
      </c>
      <c r="H79" s="1">
        <v>15</v>
      </c>
      <c r="I79" s="1" t="s">
        <v>1252</v>
      </c>
      <c r="J79" s="1" t="s">
        <v>2070</v>
      </c>
      <c r="K79" s="1">
        <v>0</v>
      </c>
      <c r="L79" s="50" t="str">
        <f t="shared" si="2"/>
        <v>78|15|BN|Benevento|0</v>
      </c>
    </row>
    <row r="80" spans="2:12">
      <c r="B80" s="77"/>
      <c r="C80" s="78"/>
      <c r="D80" s="78"/>
      <c r="E80" s="80"/>
      <c r="G80" s="1">
        <v>79</v>
      </c>
      <c r="H80" s="1">
        <v>15</v>
      </c>
      <c r="I80" s="1" t="s">
        <v>592</v>
      </c>
      <c r="J80" s="1" t="s">
        <v>2071</v>
      </c>
      <c r="K80" s="1">
        <v>0</v>
      </c>
      <c r="L80" s="50" t="str">
        <f t="shared" si="2"/>
        <v>79|15|CE|Caserta|0</v>
      </c>
    </row>
    <row r="81" spans="2:12">
      <c r="B81" s="77"/>
      <c r="C81" s="78"/>
      <c r="D81" s="78"/>
      <c r="E81" s="80"/>
      <c r="G81" s="1">
        <v>80</v>
      </c>
      <c r="H81" s="1">
        <v>15</v>
      </c>
      <c r="I81" s="1" t="s">
        <v>2072</v>
      </c>
      <c r="J81" s="1" t="s">
        <v>2073</v>
      </c>
      <c r="K81" s="1">
        <v>0</v>
      </c>
      <c r="L81" s="50" t="str">
        <f t="shared" si="2"/>
        <v>80|15|NA|Napoli|0</v>
      </c>
    </row>
    <row r="82" spans="2:12">
      <c r="B82" s="77"/>
      <c r="C82" s="78"/>
      <c r="D82" s="78"/>
      <c r="E82" s="80"/>
      <c r="G82" s="1">
        <v>81</v>
      </c>
      <c r="H82" s="1">
        <v>15</v>
      </c>
      <c r="I82" s="1" t="s">
        <v>724</v>
      </c>
      <c r="J82" s="1" t="s">
        <v>2074</v>
      </c>
      <c r="K82" s="1">
        <v>0</v>
      </c>
      <c r="L82" s="50" t="str">
        <f t="shared" si="2"/>
        <v>81|15|SA|Salerno|0</v>
      </c>
    </row>
    <row r="83" spans="2:12">
      <c r="B83" s="77"/>
      <c r="C83" s="78"/>
      <c r="D83" s="78"/>
      <c r="E83" s="80"/>
      <c r="G83" s="1">
        <v>82</v>
      </c>
      <c r="H83" s="1">
        <v>16</v>
      </c>
      <c r="I83" s="1" t="s">
        <v>2076</v>
      </c>
      <c r="J83" s="1" t="s">
        <v>2077</v>
      </c>
      <c r="K83" s="1">
        <v>0</v>
      </c>
      <c r="L83" s="50" t="str">
        <f t="shared" si="2"/>
        <v>82|16|IS|Isernia|0</v>
      </c>
    </row>
    <row r="84" spans="2:12">
      <c r="B84" s="77"/>
      <c r="C84" s="78"/>
      <c r="D84" s="78"/>
      <c r="E84" s="80"/>
      <c r="G84" s="1">
        <v>83</v>
      </c>
      <c r="H84" s="1">
        <v>16</v>
      </c>
      <c r="I84" s="1" t="s">
        <v>478</v>
      </c>
      <c r="J84" s="1" t="s">
        <v>2078</v>
      </c>
      <c r="K84" s="1">
        <v>0</v>
      </c>
      <c r="L84" s="50" t="str">
        <f t="shared" si="2"/>
        <v>83|16|CB|Campobasso|0</v>
      </c>
    </row>
    <row r="85" spans="2:12">
      <c r="B85" s="77"/>
      <c r="C85" s="78"/>
      <c r="D85" s="78"/>
      <c r="E85" s="80"/>
      <c r="G85" s="1">
        <v>84</v>
      </c>
      <c r="H85" s="1">
        <v>17</v>
      </c>
      <c r="I85" s="1" t="s">
        <v>1305</v>
      </c>
      <c r="J85" s="1" t="s">
        <v>2080</v>
      </c>
      <c r="K85" s="1">
        <v>0</v>
      </c>
      <c r="L85" s="50" t="str">
        <f t="shared" si="2"/>
        <v>84|17|FR|Frosinone|0</v>
      </c>
    </row>
    <row r="86" spans="2:12">
      <c r="B86" s="77"/>
      <c r="C86" s="78"/>
      <c r="D86" s="78"/>
      <c r="E86" s="80"/>
      <c r="G86" s="1">
        <v>85</v>
      </c>
      <c r="H86" s="1">
        <v>17</v>
      </c>
      <c r="I86" s="1" t="s">
        <v>2081</v>
      </c>
      <c r="J86" s="1" t="s">
        <v>2082</v>
      </c>
      <c r="K86" s="1">
        <v>0</v>
      </c>
      <c r="L86" s="50" t="str">
        <f t="shared" si="2"/>
        <v>85|17|LT|Latina|0</v>
      </c>
    </row>
    <row r="87" spans="2:12">
      <c r="B87" s="77"/>
      <c r="C87" s="78"/>
      <c r="D87" s="78"/>
      <c r="E87" s="80"/>
      <c r="G87" s="1">
        <v>86</v>
      </c>
      <c r="H87" s="1">
        <v>17</v>
      </c>
      <c r="I87" s="1" t="s">
        <v>813</v>
      </c>
      <c r="J87" s="1" t="s">
        <v>2083</v>
      </c>
      <c r="K87" s="1">
        <v>0</v>
      </c>
      <c r="L87" s="50" t="str">
        <f t="shared" si="2"/>
        <v>86|17|RI|Rieti|0</v>
      </c>
    </row>
    <row r="88" spans="2:12">
      <c r="B88" s="77"/>
      <c r="C88" s="78"/>
      <c r="D88" s="78"/>
      <c r="E88" s="80"/>
      <c r="G88" s="1">
        <v>87</v>
      </c>
      <c r="H88" s="1">
        <v>17</v>
      </c>
      <c r="I88" s="1" t="s">
        <v>932</v>
      </c>
      <c r="J88" s="1" t="s">
        <v>2084</v>
      </c>
      <c r="K88" s="1">
        <v>0</v>
      </c>
      <c r="L88" s="50" t="str">
        <f t="shared" si="2"/>
        <v>87|17|RM|Roma|0</v>
      </c>
    </row>
    <row r="89" spans="2:12">
      <c r="B89" s="77"/>
      <c r="C89" s="78"/>
      <c r="D89" s="78"/>
      <c r="E89" s="80"/>
      <c r="G89" s="1">
        <v>88</v>
      </c>
      <c r="H89" s="1">
        <v>17</v>
      </c>
      <c r="I89" s="1" t="s">
        <v>1441</v>
      </c>
      <c r="J89" s="1" t="s">
        <v>2085</v>
      </c>
      <c r="K89" s="1">
        <v>0</v>
      </c>
      <c r="L89" s="50" t="str">
        <f t="shared" si="2"/>
        <v>88|17|VT|Viterbo|0</v>
      </c>
    </row>
    <row r="90" spans="2:12">
      <c r="B90" s="77"/>
      <c r="C90" s="78"/>
      <c r="D90" s="78"/>
      <c r="E90" s="80"/>
      <c r="G90" s="1">
        <v>89</v>
      </c>
      <c r="H90" s="1">
        <v>18</v>
      </c>
      <c r="I90" s="1" t="s">
        <v>2087</v>
      </c>
      <c r="J90" s="1" t="s">
        <v>2088</v>
      </c>
      <c r="K90" s="1">
        <v>0</v>
      </c>
      <c r="L90" s="50" t="str">
        <f t="shared" si="2"/>
        <v>89|18|PG|Perugia|0</v>
      </c>
    </row>
    <row r="91" spans="2:12">
      <c r="B91" s="77"/>
      <c r="C91" s="78"/>
      <c r="D91" s="78"/>
      <c r="E91" s="80"/>
      <c r="G91" s="1">
        <v>90</v>
      </c>
      <c r="H91" s="1">
        <v>18</v>
      </c>
      <c r="I91" s="1" t="s">
        <v>1058</v>
      </c>
      <c r="J91" s="1" t="s">
        <v>2089</v>
      </c>
      <c r="K91" s="1">
        <v>0</v>
      </c>
      <c r="L91" s="50" t="str">
        <f t="shared" si="2"/>
        <v>90|18|TR|Terni|0</v>
      </c>
    </row>
    <row r="92" spans="2:12">
      <c r="B92" s="77"/>
      <c r="C92" s="78"/>
      <c r="D92" s="78"/>
      <c r="E92" s="80"/>
      <c r="G92" s="1">
        <v>91</v>
      </c>
      <c r="H92" s="1">
        <v>19</v>
      </c>
      <c r="I92" s="1" t="s">
        <v>2091</v>
      </c>
      <c r="J92" s="1" t="s">
        <v>2092</v>
      </c>
      <c r="K92" s="1">
        <v>0</v>
      </c>
      <c r="L92" s="50" t="str">
        <f t="shared" si="2"/>
        <v>91|19|AG|Agrigento|0</v>
      </c>
    </row>
    <row r="93" spans="2:12">
      <c r="B93" s="77"/>
      <c r="C93" s="78"/>
      <c r="D93" s="78"/>
      <c r="E93" s="80"/>
      <c r="G93" s="1">
        <v>92</v>
      </c>
      <c r="H93" s="1">
        <v>19</v>
      </c>
      <c r="I93" s="1" t="s">
        <v>1032</v>
      </c>
      <c r="J93" s="1" t="s">
        <v>2093</v>
      </c>
      <c r="K93" s="1">
        <v>0</v>
      </c>
      <c r="L93" s="50" t="str">
        <f t="shared" si="2"/>
        <v>92|19|CL|Caltanissetta|0</v>
      </c>
    </row>
    <row r="94" spans="2:12">
      <c r="B94" s="77"/>
      <c r="C94" s="78"/>
      <c r="D94" s="78"/>
      <c r="E94" s="80"/>
      <c r="G94" s="1">
        <v>93</v>
      </c>
      <c r="H94" s="1">
        <v>19</v>
      </c>
      <c r="I94" s="1" t="s">
        <v>534</v>
      </c>
      <c r="J94" s="1" t="s">
        <v>2094</v>
      </c>
      <c r="K94" s="1">
        <v>0</v>
      </c>
      <c r="L94" s="50" t="str">
        <f t="shared" si="2"/>
        <v>93|19|CT|Catania|0</v>
      </c>
    </row>
    <row r="95" spans="2:12">
      <c r="B95" s="77"/>
      <c r="C95" s="78"/>
      <c r="D95" s="78"/>
      <c r="E95" s="80"/>
      <c r="G95" s="1">
        <v>94</v>
      </c>
      <c r="H95" s="1">
        <v>19</v>
      </c>
      <c r="I95" s="1" t="s">
        <v>2095</v>
      </c>
      <c r="J95" s="1" t="s">
        <v>2096</v>
      </c>
      <c r="K95" s="1">
        <v>0</v>
      </c>
      <c r="L95" s="50" t="str">
        <f t="shared" si="2"/>
        <v>94|19|EN|Enna|0</v>
      </c>
    </row>
    <row r="96" spans="2:12">
      <c r="B96" s="77"/>
      <c r="C96" s="78"/>
      <c r="D96" s="78"/>
      <c r="E96" s="80"/>
      <c r="G96" s="1">
        <v>95</v>
      </c>
      <c r="H96" s="1">
        <v>19</v>
      </c>
      <c r="I96" s="1" t="s">
        <v>1049</v>
      </c>
      <c r="J96" s="1" t="s">
        <v>2097</v>
      </c>
      <c r="K96" s="1">
        <v>0</v>
      </c>
      <c r="L96" s="50" t="str">
        <f t="shared" si="2"/>
        <v>95|19|ME|Messina|0</v>
      </c>
    </row>
    <row r="97" spans="2:12">
      <c r="B97" s="77"/>
      <c r="C97" s="78"/>
      <c r="D97" s="78"/>
      <c r="E97" s="80"/>
      <c r="G97" s="1">
        <v>96</v>
      </c>
      <c r="H97" s="1">
        <v>19</v>
      </c>
      <c r="I97" s="1" t="s">
        <v>790</v>
      </c>
      <c r="J97" s="1" t="s">
        <v>2098</v>
      </c>
      <c r="K97" s="1">
        <v>0</v>
      </c>
      <c r="L97" s="50" t="str">
        <f t="shared" si="2"/>
        <v>96|19|PA|Palermo|0</v>
      </c>
    </row>
    <row r="98" spans="2:12">
      <c r="B98" s="77"/>
      <c r="C98" s="78"/>
      <c r="D98" s="78"/>
      <c r="E98" s="80"/>
      <c r="G98" s="1">
        <v>97</v>
      </c>
      <c r="H98" s="1">
        <v>19</v>
      </c>
      <c r="I98" s="1" t="s">
        <v>2099</v>
      </c>
      <c r="J98" s="1" t="s">
        <v>2100</v>
      </c>
      <c r="K98" s="1">
        <v>0</v>
      </c>
      <c r="L98" s="50" t="str">
        <f t="shared" si="2"/>
        <v>97|19|RG|Ragusa|0</v>
      </c>
    </row>
    <row r="99" spans="2:12">
      <c r="B99" s="77"/>
      <c r="C99" s="78"/>
      <c r="D99" s="78"/>
      <c r="E99" s="80"/>
      <c r="G99" s="1">
        <v>98</v>
      </c>
      <c r="H99" s="1">
        <v>19</v>
      </c>
      <c r="I99" s="1" t="s">
        <v>728</v>
      </c>
      <c r="J99" s="1" t="s">
        <v>2101</v>
      </c>
      <c r="K99" s="1">
        <v>0</v>
      </c>
      <c r="L99" s="50" t="str">
        <f t="shared" si="2"/>
        <v>98|19|SR|Siracusa|0</v>
      </c>
    </row>
    <row r="100" spans="2:12">
      <c r="B100" s="77"/>
      <c r="C100" s="78"/>
      <c r="D100" s="78"/>
      <c r="E100" s="80"/>
      <c r="G100" s="1">
        <v>99</v>
      </c>
      <c r="H100" s="1">
        <v>19</v>
      </c>
      <c r="I100" s="1" t="s">
        <v>2102</v>
      </c>
      <c r="J100" s="1" t="s">
        <v>2103</v>
      </c>
      <c r="K100" s="1">
        <v>0</v>
      </c>
      <c r="L100" s="50" t="str">
        <f t="shared" si="2"/>
        <v>99|19|TP|Trapani|0</v>
      </c>
    </row>
    <row r="101" spans="2:12">
      <c r="B101" s="77"/>
      <c r="C101" s="78"/>
      <c r="D101" s="78"/>
      <c r="E101" s="80"/>
    </row>
    <row r="102" spans="2:12">
      <c r="B102" s="77"/>
      <c r="C102" s="78"/>
      <c r="D102" s="78"/>
      <c r="E102" s="80"/>
      <c r="L102" s="26" t="s">
        <v>3934</v>
      </c>
    </row>
    <row r="103" spans="2:12">
      <c r="B103" s="77"/>
      <c r="C103" s="78"/>
      <c r="D103" s="78"/>
      <c r="E103" s="80"/>
      <c r="L103" s="26" t="s">
        <v>1955</v>
      </c>
    </row>
    <row r="104" spans="2:12">
      <c r="B104" s="77"/>
      <c r="C104" s="78"/>
      <c r="D104" s="78"/>
      <c r="E104" s="80"/>
    </row>
    <row r="105" spans="2:12">
      <c r="B105" s="77"/>
      <c r="C105" s="78"/>
      <c r="D105" s="78"/>
      <c r="E105" s="80"/>
    </row>
    <row r="106" spans="2:12">
      <c r="B106" s="77"/>
      <c r="C106" s="78"/>
      <c r="D106" s="78"/>
      <c r="E106" s="80"/>
    </row>
    <row r="107" spans="2:12">
      <c r="B107" s="77"/>
      <c r="C107" s="78"/>
      <c r="D107" s="78"/>
      <c r="E107" s="80"/>
    </row>
    <row r="108" spans="2:12">
      <c r="B108" s="77"/>
      <c r="C108" s="78"/>
      <c r="D108" s="78"/>
      <c r="E108" s="80"/>
    </row>
    <row r="109" spans="2:12">
      <c r="B109" s="77"/>
      <c r="C109" s="78"/>
      <c r="D109" s="78"/>
      <c r="E109" s="80"/>
    </row>
    <row r="110" spans="2:12">
      <c r="B110" s="77"/>
      <c r="C110" s="78"/>
      <c r="D110" s="78"/>
      <c r="E110" s="80"/>
    </row>
    <row r="111" spans="2:12">
      <c r="B111" s="77"/>
      <c r="C111" s="78"/>
      <c r="D111" s="78"/>
      <c r="E111" s="80"/>
    </row>
    <row r="112" spans="2:12">
      <c r="B112" s="77"/>
      <c r="C112" s="78"/>
      <c r="D112" s="78"/>
      <c r="E112" s="80"/>
    </row>
    <row r="113" spans="2:5">
      <c r="B113" s="77"/>
      <c r="C113" s="78"/>
      <c r="D113" s="78"/>
      <c r="E113" s="80"/>
    </row>
    <row r="114" spans="2:5">
      <c r="B114" s="77"/>
      <c r="C114" s="78"/>
      <c r="D114" s="78"/>
      <c r="E114" s="80"/>
    </row>
    <row r="115" spans="2:5">
      <c r="B115" s="77"/>
      <c r="C115" s="78"/>
      <c r="D115" s="78"/>
      <c r="E115" s="80"/>
    </row>
    <row r="116" spans="2:5">
      <c r="B116" s="77"/>
      <c r="C116" s="78"/>
      <c r="D116" s="78"/>
      <c r="E116" s="80"/>
    </row>
    <row r="117" spans="2:5">
      <c r="B117" s="77"/>
      <c r="C117" s="78"/>
      <c r="D117" s="78"/>
      <c r="E117" s="80"/>
    </row>
    <row r="118" spans="2:5">
      <c r="B118" s="77"/>
      <c r="C118" s="78"/>
      <c r="D118" s="78"/>
      <c r="E118" s="80"/>
    </row>
    <row r="119" spans="2:5">
      <c r="B119" s="77"/>
      <c r="C119" s="78"/>
      <c r="D119" s="78"/>
      <c r="E119" s="80"/>
    </row>
    <row r="120" spans="2:5">
      <c r="B120" s="77"/>
      <c r="C120" s="78"/>
      <c r="D120" s="78"/>
      <c r="E120" s="80"/>
    </row>
    <row r="121" spans="2:5">
      <c r="B121" s="77"/>
      <c r="C121" s="78"/>
      <c r="D121" s="78"/>
      <c r="E121" s="80"/>
    </row>
    <row r="122" spans="2:5">
      <c r="B122" s="77"/>
      <c r="C122" s="78"/>
      <c r="D122" s="78"/>
      <c r="E122" s="80"/>
    </row>
    <row r="123" spans="2:5">
      <c r="B123" s="77"/>
      <c r="C123" s="78"/>
      <c r="D123" s="78"/>
      <c r="E123" s="80"/>
    </row>
    <row r="124" spans="2:5">
      <c r="B124" s="77"/>
      <c r="C124" s="78"/>
      <c r="D124" s="78"/>
      <c r="E124" s="80"/>
    </row>
    <row r="125" spans="2:5">
      <c r="B125" s="77"/>
      <c r="C125" s="78"/>
      <c r="D125" s="78"/>
      <c r="E125" s="80"/>
    </row>
    <row r="126" spans="2:5">
      <c r="B126" s="77"/>
      <c r="C126" s="78"/>
      <c r="D126" s="78"/>
      <c r="E126" s="80"/>
    </row>
    <row r="127" spans="2:5">
      <c r="B127" s="77"/>
      <c r="C127" s="78"/>
      <c r="D127" s="78"/>
      <c r="E127" s="80"/>
    </row>
    <row r="128" spans="2:5">
      <c r="B128" s="77"/>
      <c r="C128" s="78"/>
      <c r="D128" s="78"/>
      <c r="E128" s="80"/>
    </row>
    <row r="129" spans="2:5">
      <c r="B129" s="77"/>
      <c r="C129" s="78"/>
      <c r="D129" s="78"/>
      <c r="E129" s="80"/>
    </row>
    <row r="130" spans="2:5">
      <c r="B130" s="77"/>
      <c r="C130" s="78"/>
      <c r="D130" s="78"/>
      <c r="E130" s="80"/>
    </row>
    <row r="131" spans="2:5">
      <c r="B131" s="77"/>
      <c r="C131" s="78"/>
      <c r="D131" s="78"/>
      <c r="E131" s="80"/>
    </row>
    <row r="132" spans="2:5">
      <c r="B132" s="77"/>
      <c r="C132" s="78"/>
      <c r="D132" s="78"/>
      <c r="E132" s="80"/>
    </row>
    <row r="133" spans="2:5">
      <c r="B133" s="77"/>
      <c r="C133" s="78"/>
      <c r="D133" s="78"/>
      <c r="E133" s="80"/>
    </row>
    <row r="134" spans="2:5">
      <c r="B134" s="77"/>
      <c r="C134" s="78"/>
      <c r="D134" s="78"/>
      <c r="E134" s="80"/>
    </row>
    <row r="135" spans="2:5">
      <c r="B135" s="77"/>
      <c r="C135" s="78"/>
      <c r="D135" s="78"/>
      <c r="E135" s="80"/>
    </row>
    <row r="136" spans="2:5">
      <c r="B136" s="77"/>
      <c r="C136" s="78"/>
      <c r="D136" s="78"/>
      <c r="E136" s="80"/>
    </row>
    <row r="137" spans="2:5">
      <c r="B137" s="77"/>
      <c r="C137" s="78"/>
      <c r="D137" s="78"/>
      <c r="E137" s="80"/>
    </row>
    <row r="138" spans="2:5">
      <c r="B138" s="77"/>
      <c r="C138" s="78"/>
      <c r="D138" s="78"/>
      <c r="E138" s="80"/>
    </row>
    <row r="139" spans="2:5">
      <c r="B139" s="77"/>
      <c r="C139" s="78"/>
      <c r="D139" s="78"/>
      <c r="E139" s="80"/>
    </row>
    <row r="140" spans="2:5">
      <c r="B140" s="77"/>
      <c r="C140" s="78"/>
      <c r="D140" s="78"/>
      <c r="E140" s="80"/>
    </row>
    <row r="141" spans="2:5">
      <c r="B141" s="77"/>
      <c r="C141" s="78"/>
      <c r="D141" s="78"/>
      <c r="E141" s="80"/>
    </row>
    <row r="142" spans="2:5">
      <c r="B142" s="77"/>
      <c r="C142" s="78"/>
      <c r="D142" s="78"/>
      <c r="E142" s="80"/>
    </row>
    <row r="143" spans="2:5">
      <c r="B143" s="77"/>
      <c r="C143" s="78"/>
      <c r="D143" s="78"/>
      <c r="E143" s="80"/>
    </row>
    <row r="144" spans="2:5">
      <c r="B144" s="77"/>
      <c r="C144" s="78"/>
      <c r="D144" s="78"/>
      <c r="E144" s="80"/>
    </row>
    <row r="145" spans="2:5">
      <c r="B145" s="77"/>
      <c r="C145" s="78"/>
      <c r="D145" s="78"/>
      <c r="E145" s="80"/>
    </row>
    <row r="146" spans="2:5">
      <c r="B146" s="77"/>
      <c r="C146" s="78"/>
      <c r="D146" s="78"/>
      <c r="E146" s="80"/>
    </row>
    <row r="147" spans="2:5">
      <c r="B147" s="77"/>
      <c r="C147" s="78"/>
      <c r="D147" s="78"/>
      <c r="E147" s="80"/>
    </row>
    <row r="148" spans="2:5">
      <c r="B148" s="77"/>
      <c r="C148" s="78"/>
      <c r="D148" s="78"/>
      <c r="E148" s="80"/>
    </row>
    <row r="149" spans="2:5">
      <c r="B149" s="77"/>
      <c r="C149" s="78"/>
      <c r="D149" s="78"/>
      <c r="E149" s="80"/>
    </row>
    <row r="150" spans="2:5">
      <c r="B150" s="77"/>
      <c r="C150" s="78"/>
      <c r="D150" s="78"/>
      <c r="E150" s="80"/>
    </row>
    <row r="151" spans="2:5">
      <c r="B151" s="77"/>
      <c r="C151" s="78"/>
      <c r="D151" s="78"/>
      <c r="E151" s="80"/>
    </row>
    <row r="152" spans="2:5">
      <c r="B152" s="77"/>
      <c r="C152" s="78"/>
      <c r="D152" s="78"/>
      <c r="E152" s="80"/>
    </row>
    <row r="153" spans="2:5">
      <c r="B153" s="77"/>
      <c r="C153" s="78"/>
      <c r="D153" s="78"/>
      <c r="E153" s="80"/>
    </row>
    <row r="154" spans="2:5">
      <c r="B154" s="77"/>
      <c r="C154" s="78"/>
      <c r="D154" s="78"/>
      <c r="E154" s="80"/>
    </row>
    <row r="155" spans="2:5">
      <c r="B155" s="77"/>
      <c r="C155" s="78"/>
      <c r="D155" s="78"/>
      <c r="E155" s="80"/>
    </row>
    <row r="156" spans="2:5">
      <c r="B156" s="77"/>
      <c r="C156" s="78"/>
      <c r="D156" s="78"/>
      <c r="E156" s="80"/>
    </row>
    <row r="157" spans="2:5">
      <c r="B157" s="77"/>
      <c r="C157" s="78"/>
      <c r="D157" s="78"/>
      <c r="E157" s="80"/>
    </row>
    <row r="158" spans="2:5">
      <c r="B158" s="77"/>
      <c r="C158" s="78"/>
      <c r="D158" s="78"/>
      <c r="E158" s="80"/>
    </row>
    <row r="159" spans="2:5">
      <c r="B159" s="77"/>
      <c r="C159" s="78"/>
      <c r="D159" s="78"/>
      <c r="E159" s="80"/>
    </row>
    <row r="160" spans="2:5">
      <c r="B160" s="77"/>
      <c r="C160" s="78"/>
      <c r="D160" s="78"/>
      <c r="E160" s="80"/>
    </row>
    <row r="161" spans="2:5">
      <c r="B161" s="77"/>
      <c r="C161" s="78"/>
      <c r="D161" s="78"/>
      <c r="E161" s="80"/>
    </row>
    <row r="162" spans="2:5">
      <c r="B162" s="77"/>
      <c r="C162" s="78"/>
      <c r="D162" s="78"/>
      <c r="E162" s="80"/>
    </row>
    <row r="163" spans="2:5">
      <c r="B163" s="77"/>
      <c r="C163" s="78"/>
      <c r="D163" s="78"/>
      <c r="E163" s="80"/>
    </row>
    <row r="164" spans="2:5">
      <c r="B164" s="77"/>
      <c r="C164" s="78"/>
      <c r="D164" s="78"/>
      <c r="E164" s="80"/>
    </row>
    <row r="165" spans="2:5">
      <c r="B165" s="77"/>
      <c r="C165" s="78"/>
      <c r="D165" s="78"/>
      <c r="E165" s="80"/>
    </row>
    <row r="166" spans="2:5">
      <c r="B166" s="77"/>
      <c r="C166" s="78"/>
      <c r="D166" s="78"/>
      <c r="E166" s="80"/>
    </row>
    <row r="167" spans="2:5">
      <c r="B167" s="77"/>
      <c r="C167" s="78"/>
      <c r="D167" s="78"/>
      <c r="E167" s="80"/>
    </row>
    <row r="168" spans="2:5">
      <c r="B168" s="77"/>
      <c r="C168" s="78"/>
      <c r="D168" s="78"/>
      <c r="E168" s="80"/>
    </row>
    <row r="169" spans="2:5">
      <c r="B169" s="77"/>
      <c r="C169" s="78"/>
      <c r="D169" s="78"/>
      <c r="E169" s="80"/>
    </row>
    <row r="170" spans="2:5">
      <c r="B170" s="77"/>
      <c r="C170" s="78"/>
      <c r="D170" s="78"/>
      <c r="E170" s="80"/>
    </row>
    <row r="171" spans="2:5">
      <c r="B171" s="77"/>
      <c r="C171" s="78"/>
      <c r="D171" s="78"/>
      <c r="E171" s="80"/>
    </row>
    <row r="172" spans="2:5">
      <c r="B172" s="77"/>
      <c r="C172" s="78"/>
      <c r="D172" s="78"/>
      <c r="E172" s="80"/>
    </row>
    <row r="173" spans="2:5">
      <c r="B173" s="77"/>
      <c r="C173" s="78"/>
      <c r="D173" s="78"/>
      <c r="E173" s="80"/>
    </row>
    <row r="174" spans="2:5">
      <c r="B174" s="77"/>
      <c r="C174" s="78"/>
      <c r="D174" s="78"/>
      <c r="E174" s="80"/>
    </row>
    <row r="175" spans="2:5">
      <c r="B175" s="77"/>
      <c r="C175" s="78"/>
      <c r="D175" s="78"/>
      <c r="E175" s="80"/>
    </row>
    <row r="176" spans="2:5">
      <c r="C176" s="76"/>
      <c r="D176" s="76"/>
    </row>
    <row r="177" spans="3:4">
      <c r="C177" s="76"/>
      <c r="D177" s="76"/>
    </row>
    <row r="178" spans="3:4">
      <c r="C178" s="76"/>
      <c r="D178" s="76"/>
    </row>
    <row r="179" spans="3:4">
      <c r="C179" s="76"/>
      <c r="D179" s="76"/>
    </row>
    <row r="180" spans="3:4">
      <c r="C180" s="76"/>
      <c r="D180" s="76"/>
    </row>
    <row r="181" spans="3:4">
      <c r="C181" s="76"/>
      <c r="D181" s="76"/>
    </row>
    <row r="182" spans="3:4">
      <c r="C182" s="76"/>
      <c r="D182" s="76"/>
    </row>
  </sheetData>
  <hyperlinks>
    <hyperlink ref="A1" location="'ENUM-LIST'!A1" display="Home" xr:uid="{78B6C164-2833-4E31-9F9B-04FC93AD8C9F}"/>
  </hyperlinks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76320-DC50-4D45-AC00-2E73415F8729}">
  <dimension ref="A1:H8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11.140625" hidden="1" customWidth="1"/>
    <col min="6" max="6" width="47.7109375" bestFit="1" customWidth="1"/>
    <col min="8" max="8" width="51.7109375" bestFit="1" customWidth="1"/>
  </cols>
  <sheetData>
    <row r="1" spans="1:8">
      <c r="A1" s="102" t="s">
        <v>3239</v>
      </c>
      <c r="B1" s="55" t="s">
        <v>3939</v>
      </c>
      <c r="C1" s="55" t="s">
        <v>3334</v>
      </c>
      <c r="D1" s="55" t="s">
        <v>405</v>
      </c>
      <c r="E1" s="55" t="s">
        <v>472</v>
      </c>
      <c r="F1" s="36" t="str">
        <f>B1&amp;"|"&amp;C1&amp;"|"&amp;D1&amp;"|"&amp;E1</f>
        <v>pas256_id|dxcc_code|code|subdivision</v>
      </c>
      <c r="H1" s="99" t="s">
        <v>3936</v>
      </c>
    </row>
    <row r="2" spans="1:8">
      <c r="B2" s="6">
        <v>1</v>
      </c>
      <c r="C2" s="6">
        <v>256</v>
      </c>
      <c r="D2" t="s">
        <v>738</v>
      </c>
      <c r="E2" t="s">
        <v>2106</v>
      </c>
      <c r="F2" s="50" t="str">
        <f>B2&amp;"|"&amp;C2&amp;"|"&amp;D2&amp;"|"&amp;E2</f>
        <v>1|256|MD|Madeira</v>
      </c>
      <c r="H2" s="99" t="s">
        <v>1229</v>
      </c>
    </row>
    <row r="3" spans="1:8">
      <c r="H3" s="100" t="s">
        <v>3937</v>
      </c>
    </row>
    <row r="4" spans="1:8">
      <c r="F4" s="26" t="s">
        <v>3940</v>
      </c>
      <c r="H4" s="100" t="s">
        <v>3336</v>
      </c>
    </row>
    <row r="5" spans="1:8">
      <c r="F5" s="26" t="s">
        <v>2105</v>
      </c>
      <c r="H5" s="100" t="s">
        <v>3217</v>
      </c>
    </row>
    <row r="6" spans="1:8">
      <c r="H6" s="100" t="s">
        <v>3416</v>
      </c>
    </row>
    <row r="7" spans="1:8">
      <c r="H7" s="100" t="s">
        <v>3938</v>
      </c>
    </row>
    <row r="8" spans="1:8">
      <c r="H8" s="99" t="s">
        <v>1233</v>
      </c>
    </row>
  </sheetData>
  <hyperlinks>
    <hyperlink ref="A1" location="'ENUM-LIST'!A1" display="Home" xr:uid="{6E84F60B-5179-4158-830B-EE1F94B57AEB}"/>
  </hyperlinks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FAA39-3052-4F11-A11C-A583A7D79A3C}">
  <dimension ref="A1:H16"/>
  <sheetViews>
    <sheetView workbookViewId="0"/>
  </sheetViews>
  <sheetFormatPr defaultRowHeight="15"/>
  <cols>
    <col min="2" max="2" width="9.7109375" style="1" hidden="1" customWidth="1"/>
    <col min="3" max="3" width="10.140625" style="1" hidden="1" customWidth="1"/>
    <col min="4" max="4" width="5.28515625" style="1" hidden="1" customWidth="1"/>
    <col min="5" max="5" width="14.28515625" style="1" hidden="1" customWidth="1"/>
    <col min="6" max="6" width="47.7109375" bestFit="1" customWidth="1"/>
    <col min="8" max="8" width="53" bestFit="1" customWidth="1"/>
  </cols>
  <sheetData>
    <row r="1" spans="1:8">
      <c r="A1" s="102" t="s">
        <v>3239</v>
      </c>
      <c r="B1" s="58" t="s">
        <v>3945</v>
      </c>
      <c r="C1" s="58" t="s">
        <v>3334</v>
      </c>
      <c r="D1" s="58" t="s">
        <v>405</v>
      </c>
      <c r="E1" s="58" t="s">
        <v>472</v>
      </c>
      <c r="F1" s="36" t="str">
        <f>B1&amp;"|"&amp;C1&amp;"|"&amp;D1&amp;"|"&amp;E1</f>
        <v>pas263_id|dxcc_code|code|subdivision</v>
      </c>
      <c r="H1" s="99" t="s">
        <v>3942</v>
      </c>
    </row>
    <row r="2" spans="1:8">
      <c r="B2" s="1">
        <v>1</v>
      </c>
      <c r="C2" s="1">
        <v>263</v>
      </c>
      <c r="D2" s="1" t="s">
        <v>2108</v>
      </c>
      <c r="E2" s="1" t="s">
        <v>2109</v>
      </c>
      <c r="F2" s="50" t="str">
        <f>B2&amp;"|"&amp;C2&amp;"|"&amp;D2&amp;"|"&amp;E2</f>
        <v>1|263|DR|Drenthe</v>
      </c>
      <c r="H2" s="99" t="s">
        <v>1229</v>
      </c>
    </row>
    <row r="3" spans="1:8">
      <c r="B3" s="1">
        <v>2</v>
      </c>
      <c r="C3" s="1">
        <v>263</v>
      </c>
      <c r="D3" s="1" t="s">
        <v>1305</v>
      </c>
      <c r="E3" s="1" t="s">
        <v>2110</v>
      </c>
      <c r="F3" s="50" t="str">
        <f t="shared" ref="F3:F13" si="0">B3&amp;"|"&amp;C3&amp;"|"&amp;D3&amp;"|"&amp;E3</f>
        <v>2|263|FR|Friesland</v>
      </c>
      <c r="H3" s="101" t="s">
        <v>3943</v>
      </c>
    </row>
    <row r="4" spans="1:8">
      <c r="B4" s="1">
        <v>3</v>
      </c>
      <c r="C4" s="1">
        <v>263</v>
      </c>
      <c r="D4" s="1" t="s">
        <v>806</v>
      </c>
      <c r="E4" s="1" t="s">
        <v>2111</v>
      </c>
      <c r="F4" s="50" t="str">
        <f t="shared" si="0"/>
        <v>3|263|GR|Groningen</v>
      </c>
      <c r="H4" s="101" t="s">
        <v>3336</v>
      </c>
    </row>
    <row r="5" spans="1:8">
      <c r="B5" s="1">
        <v>4</v>
      </c>
      <c r="C5" s="1">
        <v>263</v>
      </c>
      <c r="D5" s="1" t="s">
        <v>1005</v>
      </c>
      <c r="E5" s="1" t="s">
        <v>2112</v>
      </c>
      <c r="F5" s="50" t="str">
        <f t="shared" si="0"/>
        <v>4|263|NB|Noord-Brabant</v>
      </c>
      <c r="H5" s="101" t="s">
        <v>3218</v>
      </c>
    </row>
    <row r="6" spans="1:8">
      <c r="B6" s="1">
        <v>5</v>
      </c>
      <c r="C6" s="1">
        <v>263</v>
      </c>
      <c r="D6" s="1" t="s">
        <v>1414</v>
      </c>
      <c r="E6" s="1" t="s">
        <v>2113</v>
      </c>
      <c r="F6" s="50" t="str">
        <f t="shared" si="0"/>
        <v>5|263|OV|Overijssel</v>
      </c>
      <c r="H6" s="101" t="s">
        <v>3416</v>
      </c>
    </row>
    <row r="7" spans="1:8">
      <c r="B7" s="1">
        <v>6</v>
      </c>
      <c r="C7" s="1">
        <v>263</v>
      </c>
      <c r="D7" s="1" t="s">
        <v>2114</v>
      </c>
      <c r="E7" s="1" t="s">
        <v>2115</v>
      </c>
      <c r="F7" s="50" t="str">
        <f t="shared" si="0"/>
        <v>6|263|ZH|Zuid-Holland</v>
      </c>
      <c r="H7" s="101" t="s">
        <v>3944</v>
      </c>
    </row>
    <row r="8" spans="1:8">
      <c r="B8" s="1">
        <v>7</v>
      </c>
      <c r="C8" s="1">
        <v>263</v>
      </c>
      <c r="D8" s="1" t="s">
        <v>2116</v>
      </c>
      <c r="E8" s="1" t="s">
        <v>2117</v>
      </c>
      <c r="F8" s="50" t="str">
        <f t="shared" si="0"/>
        <v>7|263|FL|Flevoland</v>
      </c>
      <c r="H8" s="99" t="s">
        <v>1233</v>
      </c>
    </row>
    <row r="9" spans="1:8">
      <c r="B9" s="1">
        <v>8</v>
      </c>
      <c r="C9" s="1">
        <v>263</v>
      </c>
      <c r="D9" s="1" t="s">
        <v>1254</v>
      </c>
      <c r="E9" s="1" t="s">
        <v>2118</v>
      </c>
      <c r="F9" s="50" t="str">
        <f t="shared" si="0"/>
        <v>8|263|GD|Gelderland</v>
      </c>
    </row>
    <row r="10" spans="1:8">
      <c r="B10" s="1">
        <v>9</v>
      </c>
      <c r="C10" s="1">
        <v>263</v>
      </c>
      <c r="D10" s="1" t="s">
        <v>1341</v>
      </c>
      <c r="E10" s="1" t="s">
        <v>1407</v>
      </c>
      <c r="F10" s="50" t="str">
        <f t="shared" si="0"/>
        <v>9|263|LB|Limburg</v>
      </c>
    </row>
    <row r="11" spans="1:8">
      <c r="B11" s="1">
        <v>10</v>
      </c>
      <c r="C11" s="1">
        <v>263</v>
      </c>
      <c r="D11" s="1" t="s">
        <v>2119</v>
      </c>
      <c r="E11" s="1" t="s">
        <v>2120</v>
      </c>
      <c r="F11" s="50" t="str">
        <f t="shared" si="0"/>
        <v>10|263|NH|Noord-Holland</v>
      </c>
    </row>
    <row r="12" spans="1:8">
      <c r="B12" s="1">
        <v>11</v>
      </c>
      <c r="C12" s="1">
        <v>263</v>
      </c>
      <c r="D12" s="1" t="s">
        <v>2121</v>
      </c>
      <c r="E12" s="1" t="s">
        <v>2122</v>
      </c>
      <c r="F12" s="50" t="str">
        <f t="shared" si="0"/>
        <v>11|263|UT|Utrecht</v>
      </c>
    </row>
    <row r="13" spans="1:8">
      <c r="B13" s="1">
        <v>12</v>
      </c>
      <c r="C13" s="1">
        <v>263</v>
      </c>
      <c r="D13" s="1" t="s">
        <v>2123</v>
      </c>
      <c r="E13" s="1" t="s">
        <v>2124</v>
      </c>
      <c r="F13" s="50" t="str">
        <f t="shared" si="0"/>
        <v>12|263|ZL|Zeeland</v>
      </c>
    </row>
    <row r="15" spans="1:8">
      <c r="F15" s="26" t="s">
        <v>3946</v>
      </c>
    </row>
    <row r="16" spans="1:8">
      <c r="F16" s="26" t="s">
        <v>2107</v>
      </c>
    </row>
  </sheetData>
  <hyperlinks>
    <hyperlink ref="A1" location="'ENUM-LIST'!A1" display="Home" xr:uid="{D14B0496-AB5E-41B9-A16A-331291E08318}"/>
  </hyperlink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EC77A-4FD5-4681-AB99-A2D2C7550101}">
  <dimension ref="A1:H20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21" hidden="1" customWidth="1"/>
    <col min="6" max="6" width="47.7109375" bestFit="1" customWidth="1"/>
    <col min="8" max="8" width="53" bestFit="1" customWidth="1"/>
  </cols>
  <sheetData>
    <row r="1" spans="1:8">
      <c r="A1" s="102" t="s">
        <v>3239</v>
      </c>
      <c r="B1" s="39" t="s">
        <v>3948</v>
      </c>
      <c r="C1" s="39" t="s">
        <v>3334</v>
      </c>
      <c r="D1" s="39" t="s">
        <v>405</v>
      </c>
      <c r="E1" s="55" t="s">
        <v>472</v>
      </c>
      <c r="F1" s="36" t="str">
        <f>B1&amp;"|"&amp;C1&amp;"|"&amp;D1&amp;"|"&amp;E1</f>
        <v>pas269_id|dxcc_code|code|subdivision</v>
      </c>
      <c r="H1" s="99" t="s">
        <v>3949</v>
      </c>
    </row>
    <row r="2" spans="1:8">
      <c r="B2" s="6">
        <v>1</v>
      </c>
      <c r="C2" s="6">
        <v>269</v>
      </c>
      <c r="D2" s="6" t="s">
        <v>870</v>
      </c>
      <c r="E2" t="s">
        <v>2125</v>
      </c>
      <c r="F2" s="50" t="str">
        <f>B2&amp;"|"&amp;C2&amp;"|"&amp;D2&amp;"|"&amp;E2</f>
        <v>1|269|Z|Zachodnio-Pomorskie</v>
      </c>
      <c r="H2" s="99" t="s">
        <v>1229</v>
      </c>
    </row>
    <row r="3" spans="1:8">
      <c r="B3" s="6">
        <v>2</v>
      </c>
      <c r="C3" s="6">
        <v>269</v>
      </c>
      <c r="D3" s="6" t="s">
        <v>863</v>
      </c>
      <c r="E3" t="s">
        <v>2126</v>
      </c>
      <c r="F3" s="50" t="str">
        <f t="shared" ref="F3:F17" si="0">B3&amp;"|"&amp;C3&amp;"|"&amp;D3&amp;"|"&amp;E3</f>
        <v>2|269|F|Pomorskie</v>
      </c>
      <c r="H3" s="101" t="s">
        <v>3950</v>
      </c>
    </row>
    <row r="4" spans="1:8">
      <c r="B4" s="6">
        <v>3</v>
      </c>
      <c r="C4" s="6">
        <v>269</v>
      </c>
      <c r="D4" s="6" t="s">
        <v>840</v>
      </c>
      <c r="E4" t="s">
        <v>2127</v>
      </c>
      <c r="F4" s="50" t="str">
        <f t="shared" si="0"/>
        <v>3|269|P|Kujawsko-Pomorskie</v>
      </c>
      <c r="H4" s="101" t="s">
        <v>3336</v>
      </c>
    </row>
    <row r="5" spans="1:8">
      <c r="B5" s="6">
        <v>4</v>
      </c>
      <c r="C5" s="6">
        <v>269</v>
      </c>
      <c r="D5" s="6" t="s">
        <v>834</v>
      </c>
      <c r="E5" t="s">
        <v>2128</v>
      </c>
      <c r="F5" s="50" t="str">
        <f t="shared" si="0"/>
        <v>4|269|B|Lubuskie</v>
      </c>
      <c r="H5" s="101" t="s">
        <v>3219</v>
      </c>
    </row>
    <row r="6" spans="1:8">
      <c r="B6" s="6">
        <v>5</v>
      </c>
      <c r="C6" s="6">
        <v>269</v>
      </c>
      <c r="D6" s="6" t="s">
        <v>849</v>
      </c>
      <c r="E6" t="s">
        <v>2129</v>
      </c>
      <c r="F6" s="50" t="str">
        <f t="shared" si="0"/>
        <v>5|269|W|Wielkopolskie</v>
      </c>
      <c r="H6" s="101" t="s">
        <v>3416</v>
      </c>
    </row>
    <row r="7" spans="1:8">
      <c r="B7" s="6">
        <v>6</v>
      </c>
      <c r="C7" s="6">
        <v>269</v>
      </c>
      <c r="D7" s="6" t="s">
        <v>857</v>
      </c>
      <c r="E7" t="s">
        <v>2130</v>
      </c>
      <c r="F7" s="50" t="str">
        <f t="shared" si="0"/>
        <v>6|269|J|Warminsko-Mazurskie</v>
      </c>
      <c r="H7" s="101" t="s">
        <v>3951</v>
      </c>
    </row>
    <row r="8" spans="1:8">
      <c r="B8" s="6">
        <v>7</v>
      </c>
      <c r="C8" s="6">
        <v>269</v>
      </c>
      <c r="D8" s="6" t="s">
        <v>878</v>
      </c>
      <c r="E8" t="s">
        <v>2131</v>
      </c>
      <c r="F8" s="50" t="str">
        <f t="shared" si="0"/>
        <v>7|269|O|Podlaskie</v>
      </c>
      <c r="H8" s="99" t="s">
        <v>1233</v>
      </c>
    </row>
    <row r="9" spans="1:8">
      <c r="B9" s="6">
        <v>8</v>
      </c>
      <c r="C9" s="6">
        <v>269</v>
      </c>
      <c r="D9" s="6" t="s">
        <v>771</v>
      </c>
      <c r="E9" t="s">
        <v>2132</v>
      </c>
      <c r="F9" s="50" t="str">
        <f t="shared" si="0"/>
        <v>8|269|R|Mazowieckie</v>
      </c>
    </row>
    <row r="10" spans="1:8">
      <c r="B10" s="6">
        <v>9</v>
      </c>
      <c r="C10" s="6">
        <v>269</v>
      </c>
      <c r="D10" s="6" t="s">
        <v>859</v>
      </c>
      <c r="E10" t="s">
        <v>2133</v>
      </c>
      <c r="F10" s="50" t="str">
        <f t="shared" si="0"/>
        <v>9|269|D|Dolnoslaskie</v>
      </c>
    </row>
    <row r="11" spans="1:8">
      <c r="B11" s="6">
        <v>10</v>
      </c>
      <c r="C11" s="6">
        <v>269</v>
      </c>
      <c r="D11" s="6" t="s">
        <v>868</v>
      </c>
      <c r="E11" t="s">
        <v>2134</v>
      </c>
      <c r="F11" s="50" t="str">
        <f t="shared" si="0"/>
        <v>10|269|U|Opolskie</v>
      </c>
    </row>
    <row r="12" spans="1:8">
      <c r="B12" s="6">
        <v>11</v>
      </c>
      <c r="C12" s="6">
        <v>269</v>
      </c>
      <c r="D12" s="6" t="s">
        <v>832</v>
      </c>
      <c r="E12" t="s">
        <v>2135</v>
      </c>
      <c r="F12" s="50" t="str">
        <f t="shared" si="0"/>
        <v>11|269|C|Lodzkie</v>
      </c>
    </row>
    <row r="13" spans="1:8">
      <c r="B13" s="6">
        <v>12</v>
      </c>
      <c r="C13" s="6">
        <v>269</v>
      </c>
      <c r="D13" s="6" t="s">
        <v>836</v>
      </c>
      <c r="E13" t="s">
        <v>2136</v>
      </c>
      <c r="F13" s="50" t="str">
        <f t="shared" si="0"/>
        <v>12|269|S|Swietokrzyskie</v>
      </c>
    </row>
    <row r="14" spans="1:8">
      <c r="B14" s="6">
        <v>13</v>
      </c>
      <c r="C14" s="6">
        <v>269</v>
      </c>
      <c r="D14" s="6" t="s">
        <v>861</v>
      </c>
      <c r="E14" t="s">
        <v>2137</v>
      </c>
      <c r="F14" s="50" t="str">
        <f t="shared" si="0"/>
        <v>13|269|K|Podkarpackie</v>
      </c>
    </row>
    <row r="15" spans="1:8">
      <c r="B15" s="6">
        <v>14</v>
      </c>
      <c r="C15" s="6">
        <v>269</v>
      </c>
      <c r="D15" s="6" t="s">
        <v>866</v>
      </c>
      <c r="E15" t="s">
        <v>2138</v>
      </c>
      <c r="F15" s="50" t="str">
        <f t="shared" si="0"/>
        <v>14|269|L|Lubelskie</v>
      </c>
    </row>
    <row r="16" spans="1:8">
      <c r="B16" s="6">
        <v>15</v>
      </c>
      <c r="C16" s="6">
        <v>269</v>
      </c>
      <c r="D16" s="6" t="s">
        <v>853</v>
      </c>
      <c r="E16" t="s">
        <v>2139</v>
      </c>
      <c r="F16" s="50" t="str">
        <f t="shared" si="0"/>
        <v>15|269|G|Slaskie</v>
      </c>
    </row>
    <row r="17" spans="2:6">
      <c r="B17" s="6">
        <v>16</v>
      </c>
      <c r="C17" s="6">
        <v>269</v>
      </c>
      <c r="D17" s="6" t="s">
        <v>851</v>
      </c>
      <c r="E17" t="s">
        <v>2140</v>
      </c>
      <c r="F17" s="50" t="str">
        <f t="shared" si="0"/>
        <v>16|269|M|Malopolskie</v>
      </c>
    </row>
    <row r="19" spans="2:6">
      <c r="F19" s="26" t="s">
        <v>3952</v>
      </c>
    </row>
    <row r="20" spans="2:6">
      <c r="F20" s="26" t="s">
        <v>3953</v>
      </c>
    </row>
  </sheetData>
  <hyperlinks>
    <hyperlink ref="A1" location="'ENUM-LIST'!A1" display="Home" xr:uid="{00F1F5C0-49F2-4A7B-BB73-7EA24264C122}"/>
  </hyperlink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F0043-7F07-40CE-ADA1-67E85AE9C604}">
  <dimension ref="A1:H22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15.85546875" hidden="1" customWidth="1"/>
    <col min="6" max="6" width="47.7109375" bestFit="1" customWidth="1"/>
    <col min="8" max="8" width="53" bestFit="1" customWidth="1"/>
  </cols>
  <sheetData>
    <row r="1" spans="1:8">
      <c r="A1" s="102" t="s">
        <v>3239</v>
      </c>
      <c r="B1" s="39" t="s">
        <v>3955</v>
      </c>
      <c r="C1" s="39" t="s">
        <v>3334</v>
      </c>
      <c r="D1" s="39" t="s">
        <v>405</v>
      </c>
      <c r="E1" s="55" t="s">
        <v>472</v>
      </c>
      <c r="F1" s="36" t="str">
        <f>B1&amp;"|"&amp;C1&amp;"|"&amp;D1&amp;"|"&amp;E1</f>
        <v>pas272_id|dxcc_code|code|subdivision</v>
      </c>
      <c r="H1" s="99" t="s">
        <v>3957</v>
      </c>
    </row>
    <row r="2" spans="1:8">
      <c r="B2" s="6">
        <v>1</v>
      </c>
      <c r="C2" s="6">
        <v>272</v>
      </c>
      <c r="D2" s="6" t="s">
        <v>2068</v>
      </c>
      <c r="E2" t="s">
        <v>2141</v>
      </c>
      <c r="F2" s="50" t="str">
        <f>B2&amp;"|"&amp;C2&amp;"|"&amp;D2&amp;"|"&amp;E2</f>
        <v>1|272|AV|Aveiro</v>
      </c>
      <c r="H2" s="99" t="s">
        <v>1229</v>
      </c>
    </row>
    <row r="3" spans="1:8">
      <c r="B3" s="6">
        <v>2</v>
      </c>
      <c r="C3" s="6">
        <v>272</v>
      </c>
      <c r="D3" s="6" t="s">
        <v>2142</v>
      </c>
      <c r="E3" t="s">
        <v>2143</v>
      </c>
      <c r="F3" s="50" t="str">
        <f t="shared" ref="F3:F19" si="0">B3&amp;"|"&amp;C3&amp;"|"&amp;D3&amp;"|"&amp;E3</f>
        <v>2|272|BJ|Beja</v>
      </c>
      <c r="H3" s="101" t="s">
        <v>3958</v>
      </c>
    </row>
    <row r="4" spans="1:8">
      <c r="B4" s="6">
        <v>3</v>
      </c>
      <c r="C4" s="6">
        <v>272</v>
      </c>
      <c r="D4" s="6" t="s">
        <v>561</v>
      </c>
      <c r="E4" t="s">
        <v>2144</v>
      </c>
      <c r="F4" s="50" t="str">
        <f t="shared" si="0"/>
        <v>3|272|BR|Braga</v>
      </c>
      <c r="H4" s="101" t="s">
        <v>3336</v>
      </c>
    </row>
    <row r="5" spans="1:8">
      <c r="B5" s="6">
        <v>4</v>
      </c>
      <c r="C5" s="6">
        <v>272</v>
      </c>
      <c r="D5" s="6" t="s">
        <v>1977</v>
      </c>
      <c r="E5" t="s">
        <v>2145</v>
      </c>
      <c r="F5" s="50" t="str">
        <f t="shared" si="0"/>
        <v>4|272|BG|Bragança</v>
      </c>
      <c r="H5" s="101" t="s">
        <v>3220</v>
      </c>
    </row>
    <row r="6" spans="1:8">
      <c r="B6" s="6">
        <v>5</v>
      </c>
      <c r="C6" s="6">
        <v>272</v>
      </c>
      <c r="D6" s="6" t="s">
        <v>478</v>
      </c>
      <c r="E6" t="s">
        <v>2146</v>
      </c>
      <c r="F6" s="50" t="str">
        <f t="shared" si="0"/>
        <v>5|272|CB|Castelo Branco</v>
      </c>
      <c r="H6" s="101" t="s">
        <v>3416</v>
      </c>
    </row>
    <row r="7" spans="1:8">
      <c r="B7" s="6">
        <v>6</v>
      </c>
      <c r="C7" s="6">
        <v>272</v>
      </c>
      <c r="D7" s="6" t="s">
        <v>804</v>
      </c>
      <c r="E7" t="s">
        <v>2147</v>
      </c>
      <c r="F7" s="50" t="str">
        <f t="shared" si="0"/>
        <v>6|272|CO|Coimbra</v>
      </c>
      <c r="H7" s="101" t="s">
        <v>3959</v>
      </c>
    </row>
    <row r="8" spans="1:8">
      <c r="B8" s="6">
        <v>7</v>
      </c>
      <c r="C8" s="6">
        <v>272</v>
      </c>
      <c r="D8" s="6" t="s">
        <v>519</v>
      </c>
      <c r="E8" t="s">
        <v>2148</v>
      </c>
      <c r="F8" s="50" t="str">
        <f t="shared" si="0"/>
        <v>7|272|EV|Evora</v>
      </c>
      <c r="H8" s="99" t="s">
        <v>1233</v>
      </c>
    </row>
    <row r="9" spans="1:8">
      <c r="B9" s="6">
        <v>8</v>
      </c>
      <c r="C9" s="6">
        <v>272</v>
      </c>
      <c r="D9" s="6" t="s">
        <v>1305</v>
      </c>
      <c r="E9" t="s">
        <v>2149</v>
      </c>
      <c r="F9" s="50" t="str">
        <f t="shared" si="0"/>
        <v>8|272|FR|Faro</v>
      </c>
    </row>
    <row r="10" spans="1:8">
      <c r="B10" s="6">
        <v>9</v>
      </c>
      <c r="C10" s="6">
        <v>272</v>
      </c>
      <c r="D10" s="6" t="s">
        <v>1254</v>
      </c>
      <c r="E10" t="s">
        <v>2150</v>
      </c>
      <c r="F10" s="50" t="str">
        <f t="shared" si="0"/>
        <v>9|272|GD|Guarda</v>
      </c>
    </row>
    <row r="11" spans="1:8">
      <c r="B11" s="6">
        <v>10</v>
      </c>
      <c r="C11" s="6">
        <v>272</v>
      </c>
      <c r="D11" s="6" t="s">
        <v>2151</v>
      </c>
      <c r="E11" t="s">
        <v>2152</v>
      </c>
      <c r="F11" s="50" t="str">
        <f t="shared" si="0"/>
        <v>10|272|LR|Leiria</v>
      </c>
    </row>
    <row r="12" spans="1:8">
      <c r="B12" s="6">
        <v>11</v>
      </c>
      <c r="C12" s="6">
        <v>272</v>
      </c>
      <c r="D12" s="6" t="s">
        <v>2153</v>
      </c>
      <c r="E12" t="s">
        <v>2154</v>
      </c>
      <c r="F12" s="50" t="str">
        <f t="shared" si="0"/>
        <v>11|272|LX|Lisboa</v>
      </c>
    </row>
    <row r="13" spans="1:8">
      <c r="B13" s="6">
        <v>12</v>
      </c>
      <c r="C13" s="6">
        <v>272</v>
      </c>
      <c r="D13" s="6" t="s">
        <v>2087</v>
      </c>
      <c r="E13" t="s">
        <v>2155</v>
      </c>
      <c r="F13" s="50" t="str">
        <f t="shared" si="0"/>
        <v>12|272|PG|Portalegre</v>
      </c>
    </row>
    <row r="14" spans="1:8">
      <c r="B14" s="6">
        <v>13</v>
      </c>
      <c r="C14" s="6">
        <v>272</v>
      </c>
      <c r="D14" s="6" t="s">
        <v>2023</v>
      </c>
      <c r="E14" t="s">
        <v>2156</v>
      </c>
      <c r="F14" s="50" t="str">
        <f t="shared" si="0"/>
        <v>13|272|PT|Porto</v>
      </c>
    </row>
    <row r="15" spans="1:8">
      <c r="B15" s="6">
        <v>14</v>
      </c>
      <c r="C15" s="6">
        <v>272</v>
      </c>
      <c r="D15" s="6" t="s">
        <v>728</v>
      </c>
      <c r="E15" t="s">
        <v>2157</v>
      </c>
      <c r="F15" s="50" t="str">
        <f t="shared" si="0"/>
        <v>14|272|SR|Santarem</v>
      </c>
    </row>
    <row r="16" spans="1:8">
      <c r="B16" s="6">
        <v>15</v>
      </c>
      <c r="C16" s="6">
        <v>272</v>
      </c>
      <c r="D16" s="6" t="s">
        <v>748</v>
      </c>
      <c r="E16" t="s">
        <v>2158</v>
      </c>
      <c r="F16" s="50" t="str">
        <f t="shared" si="0"/>
        <v>15|272|ST|Setubal</v>
      </c>
    </row>
    <row r="17" spans="2:6">
      <c r="B17" s="6">
        <v>16</v>
      </c>
      <c r="C17" s="6">
        <v>272</v>
      </c>
      <c r="D17" s="6" t="s">
        <v>1972</v>
      </c>
      <c r="E17" t="s">
        <v>2159</v>
      </c>
      <c r="F17" s="50" t="str">
        <f t="shared" si="0"/>
        <v>16|272|VC|Viana do Castelo</v>
      </c>
    </row>
    <row r="18" spans="2:6">
      <c r="B18" s="6">
        <v>17</v>
      </c>
      <c r="C18" s="6">
        <v>272</v>
      </c>
      <c r="D18" s="6" t="s">
        <v>703</v>
      </c>
      <c r="E18" t="s">
        <v>2160</v>
      </c>
      <c r="F18" s="50" t="str">
        <f t="shared" si="0"/>
        <v>17|272|VR|Vila Real</v>
      </c>
    </row>
    <row r="19" spans="2:6">
      <c r="B19" s="6">
        <v>18</v>
      </c>
      <c r="C19" s="6">
        <v>272</v>
      </c>
      <c r="D19" s="6" t="s">
        <v>1799</v>
      </c>
      <c r="E19" t="s">
        <v>2161</v>
      </c>
      <c r="F19" s="50" t="str">
        <f t="shared" si="0"/>
        <v>18|272|VS|Viseu</v>
      </c>
    </row>
    <row r="21" spans="2:6">
      <c r="F21" s="26" t="s">
        <v>3956</v>
      </c>
    </row>
    <row r="22" spans="2:6">
      <c r="F22" s="26" t="s">
        <v>2162</v>
      </c>
    </row>
  </sheetData>
  <hyperlinks>
    <hyperlink ref="A1" location="'ENUM-LIST'!A1" display="Home" xr:uid="{D8DCD0DA-9450-43C5-A447-E6A9C3C3E119}"/>
  </hyperlinks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F4D31-3A7B-4B14-9816-1C2387AB27AF}">
  <dimension ref="A1:H46"/>
  <sheetViews>
    <sheetView zoomScale="115" zoomScaleNormal="115" workbookViewId="0"/>
  </sheetViews>
  <sheetFormatPr defaultRowHeight="15"/>
  <cols>
    <col min="2" max="2" width="7" style="6" hidden="1" customWidth="1"/>
    <col min="3" max="3" width="7.5703125" style="6" hidden="1" customWidth="1"/>
    <col min="4" max="4" width="5.28515625" style="6" hidden="1" customWidth="1"/>
    <col min="5" max="5" width="23.28515625" hidden="1" customWidth="1"/>
    <col min="6" max="6" width="47.7109375" bestFit="1" customWidth="1"/>
    <col min="8" max="8" width="53" bestFit="1" customWidth="1"/>
  </cols>
  <sheetData>
    <row r="1" spans="1:8">
      <c r="A1" s="102" t="s">
        <v>3239</v>
      </c>
      <c r="B1" s="39" t="s">
        <v>3961</v>
      </c>
      <c r="C1" s="39" t="s">
        <v>3334</v>
      </c>
      <c r="D1" s="39" t="s">
        <v>405</v>
      </c>
      <c r="E1" s="55" t="s">
        <v>472</v>
      </c>
      <c r="F1" s="36" t="str">
        <f>B1&amp;"|"&amp;C1&amp;"|"&amp;D1&amp;"|"&amp;E1</f>
        <v>pas275_id|dxcc_code|code|subdivision</v>
      </c>
      <c r="H1" s="99" t="s">
        <v>3962</v>
      </c>
    </row>
    <row r="2" spans="1:8">
      <c r="B2" s="6">
        <v>1</v>
      </c>
      <c r="C2" s="6">
        <v>275</v>
      </c>
      <c r="D2" s="6" t="s">
        <v>674</v>
      </c>
      <c r="E2" t="s">
        <v>2163</v>
      </c>
      <c r="F2" s="50" t="str">
        <f>B2&amp;"|"&amp;C2&amp;"|"&amp;D2&amp;"|"&amp;E2</f>
        <v>1|275|AR|Arad</v>
      </c>
      <c r="H2" s="99" t="s">
        <v>1229</v>
      </c>
    </row>
    <row r="3" spans="1:8">
      <c r="B3" s="6">
        <v>2</v>
      </c>
      <c r="C3" s="6">
        <v>275</v>
      </c>
      <c r="D3" s="6" t="s">
        <v>3966</v>
      </c>
      <c r="E3" t="s">
        <v>3967</v>
      </c>
      <c r="F3" s="50" t="str">
        <f t="shared" ref="F3:F43" si="0">B3&amp;"|"&amp;C3&amp;"|"&amp;D3&amp;"|"&amp;E3</f>
        <v>2|275|Cs|Cara'-severin</v>
      </c>
      <c r="H3" s="101" t="s">
        <v>3963</v>
      </c>
    </row>
    <row r="4" spans="1:8">
      <c r="B4" s="6">
        <v>3</v>
      </c>
      <c r="C4" s="6">
        <v>275</v>
      </c>
      <c r="D4" s="6" t="s">
        <v>2164</v>
      </c>
      <c r="E4" t="s">
        <v>2165</v>
      </c>
      <c r="F4" s="50" t="str">
        <f t="shared" si="0"/>
        <v>3|275|HD|Hunedoara</v>
      </c>
      <c r="H4" s="101" t="s">
        <v>3336</v>
      </c>
    </row>
    <row r="5" spans="1:8">
      <c r="B5" s="6">
        <v>4</v>
      </c>
      <c r="C5" s="6">
        <v>275</v>
      </c>
      <c r="D5" s="6" t="s">
        <v>512</v>
      </c>
      <c r="E5" t="s">
        <v>3981</v>
      </c>
      <c r="F5" s="50" t="str">
        <f t="shared" si="0"/>
        <v>4|275|TM|Timis (Timis)</v>
      </c>
      <c r="H5" s="101" t="s">
        <v>3221</v>
      </c>
    </row>
    <row r="6" spans="1:8">
      <c r="B6" s="6">
        <v>5</v>
      </c>
      <c r="C6" s="6">
        <v>275</v>
      </c>
      <c r="D6" s="6" t="s">
        <v>528</v>
      </c>
      <c r="E6" t="s">
        <v>3982</v>
      </c>
      <c r="F6" s="50" t="str">
        <f t="shared" si="0"/>
        <v>5|275|BU|Bucuresti (Bucure'ti)</v>
      </c>
      <c r="H6" s="101" t="s">
        <v>3416</v>
      </c>
    </row>
    <row r="7" spans="1:8">
      <c r="B7" s="6">
        <v>6</v>
      </c>
      <c r="C7" s="6">
        <v>275</v>
      </c>
      <c r="D7" s="6" t="s">
        <v>2166</v>
      </c>
      <c r="E7" t="s">
        <v>2167</v>
      </c>
      <c r="F7" s="50" t="str">
        <f t="shared" si="0"/>
        <v>6|275|IF|Ilfov</v>
      </c>
      <c r="H7" s="101" t="s">
        <v>3964</v>
      </c>
    </row>
    <row r="8" spans="1:8">
      <c r="B8" s="6">
        <v>7</v>
      </c>
      <c r="C8" s="6">
        <v>275</v>
      </c>
      <c r="D8" s="6" t="s">
        <v>561</v>
      </c>
      <c r="E8" t="s">
        <v>3978</v>
      </c>
      <c r="F8" s="50" t="str">
        <f t="shared" si="0"/>
        <v>7|275|BR|Braila (Braila)</v>
      </c>
      <c r="H8" s="99" t="s">
        <v>1233</v>
      </c>
    </row>
    <row r="9" spans="1:8">
      <c r="B9" s="6">
        <v>8</v>
      </c>
      <c r="C9" s="6">
        <v>275</v>
      </c>
      <c r="D9" s="6" t="s">
        <v>534</v>
      </c>
      <c r="E9" t="s">
        <v>2168</v>
      </c>
      <c r="F9" s="50" t="str">
        <f t="shared" si="0"/>
        <v>8|275|CT|Conatarta</v>
      </c>
    </row>
    <row r="10" spans="1:8">
      <c r="B10" s="6">
        <v>9</v>
      </c>
      <c r="C10" s="6">
        <v>275</v>
      </c>
      <c r="D10" s="6" t="s">
        <v>2169</v>
      </c>
      <c r="E10" t="s">
        <v>2170</v>
      </c>
      <c r="F10" s="50" t="str">
        <f t="shared" si="0"/>
        <v>9|275|GL|Galati</v>
      </c>
    </row>
    <row r="11" spans="1:8">
      <c r="B11" s="6">
        <v>10</v>
      </c>
      <c r="C11" s="6">
        <v>275</v>
      </c>
      <c r="D11" s="6" t="s">
        <v>701</v>
      </c>
      <c r="E11" t="s">
        <v>2171</v>
      </c>
      <c r="F11" s="50" t="str">
        <f t="shared" si="0"/>
        <v>10|275|TL|Tulcea</v>
      </c>
    </row>
    <row r="12" spans="1:8">
      <c r="B12" s="6">
        <v>11</v>
      </c>
      <c r="C12" s="6">
        <v>275</v>
      </c>
      <c r="D12" s="6" t="s">
        <v>1452</v>
      </c>
      <c r="E12" t="s">
        <v>2172</v>
      </c>
      <c r="F12" s="50" t="str">
        <f t="shared" si="0"/>
        <v>11|275|VN|Vrancea</v>
      </c>
    </row>
    <row r="13" spans="1:8">
      <c r="B13" s="6">
        <v>12</v>
      </c>
      <c r="C13" s="6">
        <v>275</v>
      </c>
      <c r="D13" s="6" t="s">
        <v>477</v>
      </c>
      <c r="E13" t="s">
        <v>2173</v>
      </c>
      <c r="F13" s="50" t="str">
        <f t="shared" si="0"/>
        <v>12|275|AB|Alba</v>
      </c>
    </row>
    <row r="14" spans="1:8">
      <c r="B14" s="6">
        <v>13</v>
      </c>
      <c r="C14" s="6">
        <v>275</v>
      </c>
      <c r="D14" s="6" t="s">
        <v>2174</v>
      </c>
      <c r="E14" t="s">
        <v>2175</v>
      </c>
      <c r="F14" s="50" t="str">
        <f t="shared" si="0"/>
        <v>13|275|BH|Bihor</v>
      </c>
    </row>
    <row r="15" spans="1:8">
      <c r="B15" s="6">
        <v>14</v>
      </c>
      <c r="C15" s="6">
        <v>275</v>
      </c>
      <c r="D15" s="6" t="s">
        <v>1252</v>
      </c>
      <c r="E15" t="s">
        <v>2176</v>
      </c>
      <c r="F15" s="50" t="str">
        <f t="shared" si="0"/>
        <v>14|275|BN|Bistrita-Nasaud</v>
      </c>
    </row>
    <row r="16" spans="1:8">
      <c r="B16" s="6">
        <v>15</v>
      </c>
      <c r="C16" s="6">
        <v>275</v>
      </c>
      <c r="D16" s="6" t="s">
        <v>2177</v>
      </c>
      <c r="E16" t="s">
        <v>2178</v>
      </c>
      <c r="F16" s="50" t="str">
        <f t="shared" si="0"/>
        <v>15|275|CJ|Cluj</v>
      </c>
    </row>
    <row r="17" spans="2:6">
      <c r="B17" s="6">
        <v>16</v>
      </c>
      <c r="C17" s="6">
        <v>275</v>
      </c>
      <c r="D17" s="6" t="s">
        <v>2179</v>
      </c>
      <c r="E17" t="s">
        <v>3983</v>
      </c>
      <c r="F17" s="50" t="str">
        <f t="shared" si="0"/>
        <v>16|275|MM|Maramures (Maramures)</v>
      </c>
    </row>
    <row r="18" spans="2:6">
      <c r="B18" s="6">
        <v>17</v>
      </c>
      <c r="C18" s="6">
        <v>275</v>
      </c>
      <c r="D18" s="6" t="s">
        <v>3968</v>
      </c>
      <c r="E18" t="s">
        <v>3979</v>
      </c>
      <c r="F18" s="50" t="str">
        <f t="shared" si="0"/>
        <v>17|275|sJ|salaj (salaj)</v>
      </c>
    </row>
    <row r="19" spans="2:6">
      <c r="B19" s="6">
        <v>18</v>
      </c>
      <c r="C19" s="6">
        <v>275</v>
      </c>
      <c r="D19" s="6" t="s">
        <v>3969</v>
      </c>
      <c r="E19" t="s">
        <v>3970</v>
      </c>
      <c r="F19" s="50" t="str">
        <f t="shared" si="0"/>
        <v>18|275|sM|satu Mare</v>
      </c>
    </row>
    <row r="20" spans="2:6">
      <c r="B20" s="6">
        <v>19</v>
      </c>
      <c r="C20" s="6">
        <v>275</v>
      </c>
      <c r="D20" s="6" t="s">
        <v>2180</v>
      </c>
      <c r="E20" t="s">
        <v>3984</v>
      </c>
      <c r="F20" s="50" t="str">
        <f t="shared" si="0"/>
        <v>19|275|BV|Brasov (Bra'ov)</v>
      </c>
    </row>
    <row r="21" spans="2:6">
      <c r="B21" s="6">
        <v>20</v>
      </c>
      <c r="C21" s="6">
        <v>275</v>
      </c>
      <c r="D21" s="6" t="s">
        <v>2181</v>
      </c>
      <c r="E21" t="s">
        <v>2182</v>
      </c>
      <c r="F21" s="50" t="str">
        <f t="shared" si="0"/>
        <v>20|275|CV|Covasna</v>
      </c>
    </row>
    <row r="22" spans="2:6">
      <c r="B22" s="6">
        <v>21</v>
      </c>
      <c r="C22" s="6">
        <v>275</v>
      </c>
      <c r="D22" s="6" t="s">
        <v>563</v>
      </c>
      <c r="E22" t="s">
        <v>2183</v>
      </c>
      <c r="F22" s="50" t="str">
        <f t="shared" si="0"/>
        <v>21|275|HR|Harghita</v>
      </c>
    </row>
    <row r="23" spans="2:6">
      <c r="B23" s="6">
        <v>22</v>
      </c>
      <c r="C23" s="6">
        <v>275</v>
      </c>
      <c r="D23" s="6" t="s">
        <v>3971</v>
      </c>
      <c r="E23" t="s">
        <v>3985</v>
      </c>
      <c r="F23" s="50" t="str">
        <f t="shared" si="0"/>
        <v>22|275|Ms|Mures (Mures)</v>
      </c>
    </row>
    <row r="24" spans="2:6">
      <c r="B24" s="6">
        <v>23</v>
      </c>
      <c r="C24" s="6">
        <v>275</v>
      </c>
      <c r="D24" s="6" t="s">
        <v>3972</v>
      </c>
      <c r="E24" t="s">
        <v>3973</v>
      </c>
      <c r="F24" s="50" t="str">
        <f t="shared" si="0"/>
        <v>23|275|sB|sibiu</v>
      </c>
    </row>
    <row r="25" spans="2:6">
      <c r="B25" s="6">
        <v>24</v>
      </c>
      <c r="C25" s="6">
        <v>275</v>
      </c>
      <c r="D25" s="6" t="s">
        <v>2091</v>
      </c>
      <c r="E25" t="s">
        <v>2184</v>
      </c>
      <c r="F25" s="50" t="str">
        <f t="shared" si="0"/>
        <v>24|275|AG|Arge'</v>
      </c>
    </row>
    <row r="26" spans="2:6">
      <c r="B26" s="6">
        <v>25</v>
      </c>
      <c r="C26" s="6">
        <v>275</v>
      </c>
      <c r="D26" s="6" t="s">
        <v>2185</v>
      </c>
      <c r="E26" t="s">
        <v>2186</v>
      </c>
      <c r="F26" s="50" t="str">
        <f t="shared" si="0"/>
        <v>25|275|DJ|Dolj</v>
      </c>
    </row>
    <row r="27" spans="2:6">
      <c r="B27" s="6">
        <v>26</v>
      </c>
      <c r="C27" s="6">
        <v>275</v>
      </c>
      <c r="D27" s="6" t="s">
        <v>2187</v>
      </c>
      <c r="E27" t="s">
        <v>2188</v>
      </c>
      <c r="F27" s="50" t="str">
        <f t="shared" si="0"/>
        <v>26|275|GJ|Gorj</v>
      </c>
    </row>
    <row r="28" spans="2:6">
      <c r="B28" s="6">
        <v>27</v>
      </c>
      <c r="C28" s="6">
        <v>275</v>
      </c>
      <c r="D28" s="6" t="s">
        <v>1938</v>
      </c>
      <c r="E28" t="s">
        <v>3989</v>
      </c>
      <c r="F28" s="50" t="str">
        <f t="shared" si="0"/>
        <v>27|275|MH|Mehedinti (Mehedinti)</v>
      </c>
    </row>
    <row r="29" spans="2:6">
      <c r="B29" s="6">
        <v>28</v>
      </c>
      <c r="C29" s="6">
        <v>275</v>
      </c>
      <c r="D29" s="6" t="s">
        <v>1796</v>
      </c>
      <c r="E29" t="s">
        <v>2189</v>
      </c>
      <c r="F29" s="50" t="str">
        <f t="shared" si="0"/>
        <v>28|275|OT|Olt</v>
      </c>
    </row>
    <row r="30" spans="2:6">
      <c r="B30" s="6">
        <v>29</v>
      </c>
      <c r="C30" s="6">
        <v>275</v>
      </c>
      <c r="D30" s="6" t="s">
        <v>713</v>
      </c>
      <c r="E30" t="s">
        <v>3988</v>
      </c>
      <c r="F30" s="50" t="str">
        <f t="shared" si="0"/>
        <v>29|275|VL|Valcea</v>
      </c>
    </row>
    <row r="31" spans="2:6">
      <c r="B31" s="6">
        <v>30</v>
      </c>
      <c r="C31" s="6">
        <v>275</v>
      </c>
      <c r="D31" s="6" t="s">
        <v>622</v>
      </c>
      <c r="E31" t="s">
        <v>2190</v>
      </c>
      <c r="F31" s="50" t="str">
        <f t="shared" si="0"/>
        <v>30|275|BC|Bacau</v>
      </c>
    </row>
    <row r="32" spans="2:6">
      <c r="B32" s="6">
        <v>31</v>
      </c>
      <c r="C32" s="6">
        <v>275</v>
      </c>
      <c r="D32" s="6" t="s">
        <v>2051</v>
      </c>
      <c r="E32" t="s">
        <v>2191</v>
      </c>
      <c r="F32" s="50" t="str">
        <f t="shared" si="0"/>
        <v>31|275|BT|Boto'ani</v>
      </c>
    </row>
    <row r="33" spans="2:6">
      <c r="B33" s="6">
        <v>32</v>
      </c>
      <c r="C33" s="6">
        <v>275</v>
      </c>
      <c r="D33" s="6" t="s">
        <v>3974</v>
      </c>
      <c r="E33" t="s">
        <v>3986</v>
      </c>
      <c r="F33" s="50" t="str">
        <f t="shared" si="0"/>
        <v>32|275|Is|Iasi (Iasi)</v>
      </c>
    </row>
    <row r="34" spans="2:6">
      <c r="B34" s="6">
        <v>33</v>
      </c>
      <c r="C34" s="6">
        <v>275</v>
      </c>
      <c r="D34" s="6" t="s">
        <v>1004</v>
      </c>
      <c r="E34" t="s">
        <v>3990</v>
      </c>
      <c r="F34" s="50" t="str">
        <f t="shared" si="0"/>
        <v>33|275|NT|Neamt (Neamt)</v>
      </c>
    </row>
    <row r="35" spans="2:6">
      <c r="B35" s="6">
        <v>34</v>
      </c>
      <c r="C35" s="6">
        <v>275</v>
      </c>
      <c r="D35" s="6" t="s">
        <v>3975</v>
      </c>
      <c r="E35" t="s">
        <v>3976</v>
      </c>
      <c r="F35" s="50" t="str">
        <f t="shared" si="0"/>
        <v>34|275|sV|suceava</v>
      </c>
    </row>
    <row r="36" spans="2:6">
      <c r="B36" s="6">
        <v>35</v>
      </c>
      <c r="C36" s="6">
        <v>275</v>
      </c>
      <c r="D36" s="6" t="s">
        <v>3977</v>
      </c>
      <c r="E36" t="s">
        <v>2192</v>
      </c>
      <c r="F36" s="50" t="str">
        <f t="shared" si="0"/>
        <v>35|275|Vs|Vaslui</v>
      </c>
    </row>
    <row r="37" spans="2:6">
      <c r="B37" s="6">
        <v>36</v>
      </c>
      <c r="C37" s="6">
        <v>275</v>
      </c>
      <c r="D37" s="6" t="s">
        <v>1382</v>
      </c>
      <c r="E37" t="s">
        <v>3980</v>
      </c>
      <c r="F37" s="50" t="str">
        <f t="shared" si="0"/>
        <v>36|275|BZ|Buzau (Buzau)</v>
      </c>
    </row>
    <row r="38" spans="2:6">
      <c r="B38" s="6">
        <v>37</v>
      </c>
      <c r="C38" s="6">
        <v>275</v>
      </c>
      <c r="D38" s="6" t="s">
        <v>1032</v>
      </c>
      <c r="E38" t="s">
        <v>3987</v>
      </c>
      <c r="F38" s="50" t="str">
        <f t="shared" si="0"/>
        <v>37|275|CL|Calarasi (Calarasi)</v>
      </c>
    </row>
    <row r="39" spans="2:6">
      <c r="B39" s="6">
        <v>38</v>
      </c>
      <c r="C39" s="6">
        <v>275</v>
      </c>
      <c r="D39" s="6" t="s">
        <v>2193</v>
      </c>
      <c r="E39" t="s">
        <v>3991</v>
      </c>
      <c r="F39" s="50" t="str">
        <f t="shared" si="0"/>
        <v>38|275|DB|Dambovita (Dambovita)</v>
      </c>
    </row>
    <row r="40" spans="2:6">
      <c r="B40" s="6">
        <v>39</v>
      </c>
      <c r="C40" s="6">
        <v>275</v>
      </c>
      <c r="D40" s="6" t="s">
        <v>806</v>
      </c>
      <c r="E40" t="s">
        <v>2194</v>
      </c>
      <c r="F40" s="50" t="str">
        <f t="shared" si="0"/>
        <v>39|275|GR|Giurqiu</v>
      </c>
    </row>
    <row r="41" spans="2:6">
      <c r="B41" s="6">
        <v>40</v>
      </c>
      <c r="C41" s="6">
        <v>275</v>
      </c>
      <c r="D41" s="6" t="s">
        <v>1355</v>
      </c>
      <c r="E41" t="s">
        <v>2195</v>
      </c>
      <c r="F41" s="50" t="str">
        <f t="shared" si="0"/>
        <v>40|275|IL|Ialomita</v>
      </c>
    </row>
    <row r="42" spans="2:6">
      <c r="B42" s="6">
        <v>41</v>
      </c>
      <c r="C42" s="6">
        <v>275</v>
      </c>
      <c r="D42" s="6" t="s">
        <v>2196</v>
      </c>
      <c r="E42" t="s">
        <v>2197</v>
      </c>
      <c r="F42" s="50" t="str">
        <f t="shared" si="0"/>
        <v>41|275|PH|Prahova</v>
      </c>
    </row>
    <row r="43" spans="2:6">
      <c r="B43" s="6">
        <v>42</v>
      </c>
      <c r="C43" s="6">
        <v>275</v>
      </c>
      <c r="D43" s="6" t="s">
        <v>1058</v>
      </c>
      <c r="E43" t="s">
        <v>2198</v>
      </c>
      <c r="F43" s="50" t="str">
        <f t="shared" si="0"/>
        <v>42|275|TR|Teleorman</v>
      </c>
    </row>
    <row r="45" spans="2:6">
      <c r="F45" s="26" t="s">
        <v>3965</v>
      </c>
    </row>
    <row r="46" spans="2:6">
      <c r="F46" s="26" t="s">
        <v>2199</v>
      </c>
    </row>
  </sheetData>
  <hyperlinks>
    <hyperlink ref="A1" location="'ENUM-LIST'!A1" display="Home" xr:uid="{57C01284-CCFB-4F32-8123-AAECFB78D39F}"/>
  </hyperlink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B6CEA5-EC57-4626-A98C-DB35D9DB00C7}">
  <dimension ref="A1:H51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11.42578125" hidden="1" customWidth="1"/>
    <col min="6" max="6" width="47.7109375" bestFit="1" customWidth="1"/>
    <col min="8" max="8" width="51.7109375" bestFit="1" customWidth="1"/>
  </cols>
  <sheetData>
    <row r="1" spans="1:8">
      <c r="A1" s="102" t="s">
        <v>3239</v>
      </c>
      <c r="B1" s="39" t="s">
        <v>3993</v>
      </c>
      <c r="C1" s="39" t="s">
        <v>3334</v>
      </c>
      <c r="D1" s="39" t="s">
        <v>405</v>
      </c>
      <c r="E1" s="55" t="s">
        <v>472</v>
      </c>
      <c r="F1" s="36" t="str">
        <f>B1&amp;"|"&amp;C1&amp;"|"&amp;D1&amp;"|"&amp;E1</f>
        <v>pas281_id|dxcc_code|code|subdivision</v>
      </c>
      <c r="H1" s="99" t="s">
        <v>3994</v>
      </c>
    </row>
    <row r="2" spans="1:8">
      <c r="B2" s="6">
        <v>1</v>
      </c>
      <c r="C2" s="6">
        <v>281</v>
      </c>
      <c r="D2" s="6" t="s">
        <v>2068</v>
      </c>
      <c r="E2" t="s">
        <v>2202</v>
      </c>
      <c r="F2" s="50" t="str">
        <f>B2&amp;"|"&amp;C2&amp;"|"&amp;D2&amp;"|"&amp;E2</f>
        <v>1|281|AV|Avila</v>
      </c>
      <c r="H2" s="99" t="s">
        <v>1229</v>
      </c>
    </row>
    <row r="3" spans="1:8">
      <c r="B3" s="6">
        <v>2</v>
      </c>
      <c r="C3" s="6">
        <v>281</v>
      </c>
      <c r="D3" s="6" t="s">
        <v>528</v>
      </c>
      <c r="E3" t="s">
        <v>2203</v>
      </c>
      <c r="F3" s="50" t="str">
        <f t="shared" ref="F3:F48" si="0">B3&amp;"|"&amp;C3&amp;"|"&amp;D3&amp;"|"&amp;E3</f>
        <v>2|281|BU|Burgos</v>
      </c>
      <c r="H3" s="100" t="s">
        <v>3995</v>
      </c>
    </row>
    <row r="4" spans="1:8">
      <c r="B4" s="6">
        <v>3</v>
      </c>
      <c r="C4" s="6">
        <v>281</v>
      </c>
      <c r="D4" s="6" t="s">
        <v>832</v>
      </c>
      <c r="E4" t="s">
        <v>2204</v>
      </c>
      <c r="F4" s="50" t="str">
        <f t="shared" si="0"/>
        <v>3|281|C|A Coruña</v>
      </c>
      <c r="H4" s="100" t="s">
        <v>3336</v>
      </c>
    </row>
    <row r="5" spans="1:8">
      <c r="B5" s="6">
        <v>4</v>
      </c>
      <c r="C5" s="6">
        <v>281</v>
      </c>
      <c r="D5" s="6" t="s">
        <v>808</v>
      </c>
      <c r="E5" t="s">
        <v>825</v>
      </c>
      <c r="F5" s="50" t="str">
        <f t="shared" si="0"/>
        <v>4|281|LE|Leon</v>
      </c>
      <c r="H5" s="100" t="s">
        <v>3222</v>
      </c>
    </row>
    <row r="6" spans="1:8">
      <c r="B6" s="6">
        <v>5</v>
      </c>
      <c r="C6" s="6">
        <v>281</v>
      </c>
      <c r="D6" s="6" t="s">
        <v>670</v>
      </c>
      <c r="E6" t="s">
        <v>864</v>
      </c>
      <c r="F6" s="50" t="str">
        <f t="shared" si="0"/>
        <v>5|281|LO|La Rioja</v>
      </c>
      <c r="H6" s="100" t="s">
        <v>3416</v>
      </c>
    </row>
    <row r="7" spans="1:8">
      <c r="B7" s="6">
        <v>6</v>
      </c>
      <c r="C7" s="6">
        <v>281</v>
      </c>
      <c r="D7" s="6" t="s">
        <v>1412</v>
      </c>
      <c r="E7" t="s">
        <v>2205</v>
      </c>
      <c r="F7" s="50" t="str">
        <f t="shared" si="0"/>
        <v>6|281|LU|Lugo</v>
      </c>
      <c r="H7" s="100" t="s">
        <v>3996</v>
      </c>
    </row>
    <row r="8" spans="1:8">
      <c r="B8" s="6">
        <v>7</v>
      </c>
      <c r="C8" s="6">
        <v>281</v>
      </c>
      <c r="D8" s="6" t="s">
        <v>878</v>
      </c>
      <c r="E8" t="s">
        <v>2206</v>
      </c>
      <c r="F8" s="50" t="str">
        <f t="shared" si="0"/>
        <v>7|281|O|Asturias</v>
      </c>
      <c r="H8" s="99" t="s">
        <v>1233</v>
      </c>
    </row>
    <row r="9" spans="1:8">
      <c r="B9" s="6">
        <v>8</v>
      </c>
      <c r="C9" s="6">
        <v>281</v>
      </c>
      <c r="D9" s="6" t="s">
        <v>2207</v>
      </c>
      <c r="E9" t="s">
        <v>2208</v>
      </c>
      <c r="F9" s="50" t="str">
        <f t="shared" si="0"/>
        <v>8|281|OU|Ourense</v>
      </c>
    </row>
    <row r="10" spans="1:8">
      <c r="B10" s="6">
        <v>9</v>
      </c>
      <c r="C10" s="6">
        <v>281</v>
      </c>
      <c r="D10" s="6" t="s">
        <v>840</v>
      </c>
      <c r="E10" t="s">
        <v>2209</v>
      </c>
      <c r="F10" s="50" t="str">
        <f t="shared" si="0"/>
        <v>9|281|P|Palencia</v>
      </c>
    </row>
    <row r="11" spans="1:8">
      <c r="B11" s="6">
        <v>10</v>
      </c>
      <c r="C11" s="6">
        <v>281</v>
      </c>
      <c r="D11" s="6" t="s">
        <v>1054</v>
      </c>
      <c r="E11" t="s">
        <v>2210</v>
      </c>
      <c r="F11" s="50" t="str">
        <f t="shared" si="0"/>
        <v>10|281|PO|Pontevedra</v>
      </c>
    </row>
    <row r="12" spans="1:8">
      <c r="B12" s="6">
        <v>11</v>
      </c>
      <c r="C12" s="6">
        <v>281</v>
      </c>
      <c r="D12" s="6" t="s">
        <v>836</v>
      </c>
      <c r="E12" t="s">
        <v>2211</v>
      </c>
      <c r="F12" s="50" t="str">
        <f t="shared" si="0"/>
        <v>11|281|S|Cantabria</v>
      </c>
    </row>
    <row r="13" spans="1:8">
      <c r="B13" s="6">
        <v>12</v>
      </c>
      <c r="C13" s="6">
        <v>281</v>
      </c>
      <c r="D13" s="6" t="s">
        <v>724</v>
      </c>
      <c r="E13" t="s">
        <v>2212</v>
      </c>
      <c r="F13" s="50" t="str">
        <f t="shared" si="0"/>
        <v>12|281|SA|Salamanca</v>
      </c>
    </row>
    <row r="14" spans="1:8">
      <c r="B14" s="6">
        <v>13</v>
      </c>
      <c r="C14" s="6">
        <v>281</v>
      </c>
      <c r="D14" s="6" t="s">
        <v>953</v>
      </c>
      <c r="E14" t="s">
        <v>2213</v>
      </c>
      <c r="F14" s="50" t="str">
        <f t="shared" si="0"/>
        <v>13|281|SG|Segovia</v>
      </c>
    </row>
    <row r="15" spans="1:8">
      <c r="B15" s="6">
        <v>14</v>
      </c>
      <c r="C15" s="6">
        <v>281</v>
      </c>
      <c r="D15" s="6" t="s">
        <v>752</v>
      </c>
      <c r="E15" t="s">
        <v>2214</v>
      </c>
      <c r="F15" s="50" t="str">
        <f t="shared" si="0"/>
        <v>14|281|SO|Soria</v>
      </c>
    </row>
    <row r="16" spans="1:8">
      <c r="B16" s="6">
        <v>15</v>
      </c>
      <c r="C16" s="6">
        <v>281</v>
      </c>
      <c r="D16" s="6" t="s">
        <v>1060</v>
      </c>
      <c r="E16" t="s">
        <v>2215</v>
      </c>
      <c r="F16" s="50" t="str">
        <f t="shared" si="0"/>
        <v>15|281|VA|Valladolid</v>
      </c>
    </row>
    <row r="17" spans="2:6">
      <c r="B17" s="6">
        <v>16</v>
      </c>
      <c r="C17" s="6">
        <v>281</v>
      </c>
      <c r="D17" s="6" t="s">
        <v>1910</v>
      </c>
      <c r="E17" t="s">
        <v>2216</v>
      </c>
      <c r="F17" s="50" t="str">
        <f t="shared" si="0"/>
        <v>16|281|ZA|Zamora</v>
      </c>
    </row>
    <row r="18" spans="2:6">
      <c r="B18" s="6">
        <v>17</v>
      </c>
      <c r="C18" s="6">
        <v>281</v>
      </c>
      <c r="D18" s="6" t="s">
        <v>1966</v>
      </c>
      <c r="E18" t="s">
        <v>2217</v>
      </c>
      <c r="F18" s="50" t="str">
        <f t="shared" si="0"/>
        <v>17|281|BI|Vizcaya</v>
      </c>
    </row>
    <row r="19" spans="2:6">
      <c r="B19" s="6">
        <v>18</v>
      </c>
      <c r="C19" s="6">
        <v>281</v>
      </c>
      <c r="D19" s="6" t="s">
        <v>2218</v>
      </c>
      <c r="E19" t="s">
        <v>2219</v>
      </c>
      <c r="F19" s="50" t="str">
        <f t="shared" si="0"/>
        <v>18|281|HU|Huesca</v>
      </c>
    </row>
    <row r="20" spans="2:6">
      <c r="B20" s="6">
        <v>19</v>
      </c>
      <c r="C20" s="6">
        <v>281</v>
      </c>
      <c r="D20" s="6" t="s">
        <v>2072</v>
      </c>
      <c r="E20" t="s">
        <v>2220</v>
      </c>
      <c r="F20" s="50" t="str">
        <f t="shared" si="0"/>
        <v>19|281|NA|Navarra</v>
      </c>
    </row>
    <row r="21" spans="2:6">
      <c r="B21" s="6">
        <v>20</v>
      </c>
      <c r="C21" s="6">
        <v>281</v>
      </c>
      <c r="D21" s="6" t="s">
        <v>792</v>
      </c>
      <c r="E21" t="s">
        <v>2221</v>
      </c>
      <c r="F21" s="50" t="str">
        <f t="shared" si="0"/>
        <v>20|281|SS|Guipuzcoa</v>
      </c>
    </row>
    <row r="22" spans="2:6">
      <c r="B22" s="6">
        <v>21</v>
      </c>
      <c r="C22" s="6">
        <v>281</v>
      </c>
      <c r="D22" s="6" t="s">
        <v>2034</v>
      </c>
      <c r="E22" t="s">
        <v>2222</v>
      </c>
      <c r="F22" s="50" t="str">
        <f t="shared" si="0"/>
        <v>21|281|TE|Teruel</v>
      </c>
    </row>
    <row r="23" spans="2:6">
      <c r="B23" s="6">
        <v>22</v>
      </c>
      <c r="C23" s="6">
        <v>281</v>
      </c>
      <c r="D23" s="6" t="s">
        <v>565</v>
      </c>
      <c r="E23" t="s">
        <v>2223</v>
      </c>
      <c r="F23" s="50" t="str">
        <f t="shared" si="0"/>
        <v>22|281|VI|Alava</v>
      </c>
    </row>
    <row r="24" spans="2:6">
      <c r="B24" s="6">
        <v>23</v>
      </c>
      <c r="C24" s="6">
        <v>281</v>
      </c>
      <c r="D24" s="6" t="s">
        <v>870</v>
      </c>
      <c r="E24" t="s">
        <v>2224</v>
      </c>
      <c r="F24" s="50" t="str">
        <f t="shared" si="0"/>
        <v>23|281|Z|Zaragoza</v>
      </c>
    </row>
    <row r="25" spans="2:6">
      <c r="B25" s="6">
        <v>24</v>
      </c>
      <c r="C25" s="6">
        <v>281</v>
      </c>
      <c r="D25" s="6" t="s">
        <v>834</v>
      </c>
      <c r="E25" t="s">
        <v>2225</v>
      </c>
      <c r="F25" s="50" t="str">
        <f t="shared" si="0"/>
        <v>24|281|B|Barcelona</v>
      </c>
    </row>
    <row r="26" spans="2:6">
      <c r="B26" s="6">
        <v>25</v>
      </c>
      <c r="C26" s="6">
        <v>281</v>
      </c>
      <c r="D26" s="6" t="s">
        <v>2226</v>
      </c>
      <c r="E26" t="s">
        <v>2227</v>
      </c>
      <c r="F26" s="50" t="str">
        <f t="shared" si="0"/>
        <v>25|281|GI|Girona</v>
      </c>
    </row>
    <row r="27" spans="2:6">
      <c r="B27" s="6">
        <v>26</v>
      </c>
      <c r="C27" s="6">
        <v>281</v>
      </c>
      <c r="D27" s="6" t="s">
        <v>866</v>
      </c>
      <c r="E27" t="s">
        <v>2228</v>
      </c>
      <c r="F27" s="50" t="str">
        <f t="shared" si="0"/>
        <v>26|281|L|Lleida</v>
      </c>
    </row>
    <row r="28" spans="2:6">
      <c r="B28" s="6">
        <v>27</v>
      </c>
      <c r="C28" s="6">
        <v>281</v>
      </c>
      <c r="D28" s="6" t="s">
        <v>848</v>
      </c>
      <c r="E28" t="s">
        <v>2229</v>
      </c>
      <c r="F28" s="50" t="str">
        <f t="shared" si="0"/>
        <v>27|281|T|Tarragona</v>
      </c>
    </row>
    <row r="29" spans="2:6">
      <c r="B29" s="6">
        <v>28</v>
      </c>
      <c r="C29" s="6">
        <v>281</v>
      </c>
      <c r="D29" s="6" t="s">
        <v>502</v>
      </c>
      <c r="E29" t="s">
        <v>2230</v>
      </c>
      <c r="F29" s="50" t="str">
        <f t="shared" si="0"/>
        <v>28|281|BA|Badajoz</v>
      </c>
    </row>
    <row r="30" spans="2:6">
      <c r="B30" s="6">
        <v>29</v>
      </c>
      <c r="C30" s="6">
        <v>281</v>
      </c>
      <c r="D30" s="6" t="s">
        <v>2231</v>
      </c>
      <c r="E30" t="s">
        <v>2232</v>
      </c>
      <c r="F30" s="50" t="str">
        <f t="shared" si="0"/>
        <v>29|281|CC|Caceres</v>
      </c>
    </row>
    <row r="31" spans="2:6">
      <c r="B31" s="6">
        <v>30</v>
      </c>
      <c r="C31" s="6">
        <v>281</v>
      </c>
      <c r="D31" s="6" t="s">
        <v>1982</v>
      </c>
      <c r="E31" t="s">
        <v>2233</v>
      </c>
      <c r="F31" s="50" t="str">
        <f t="shared" si="0"/>
        <v>30|281|CR|Ciudad Real</v>
      </c>
    </row>
    <row r="32" spans="2:6">
      <c r="B32" s="6">
        <v>31</v>
      </c>
      <c r="C32" s="6">
        <v>281</v>
      </c>
      <c r="D32" s="6" t="s">
        <v>742</v>
      </c>
      <c r="E32" t="s">
        <v>2234</v>
      </c>
      <c r="F32" s="50" t="str">
        <f t="shared" si="0"/>
        <v>31|281|CU|Cuenca</v>
      </c>
    </row>
    <row r="33" spans="2:6">
      <c r="B33" s="6">
        <v>32</v>
      </c>
      <c r="C33" s="6">
        <v>281</v>
      </c>
      <c r="D33" s="6" t="s">
        <v>1047</v>
      </c>
      <c r="E33" t="s">
        <v>2235</v>
      </c>
      <c r="F33" s="50" t="str">
        <f t="shared" si="0"/>
        <v>32|281|GU|Guadalajara</v>
      </c>
    </row>
    <row r="34" spans="2:6">
      <c r="B34" s="6">
        <v>33</v>
      </c>
      <c r="C34" s="6">
        <v>281</v>
      </c>
      <c r="D34" s="6" t="s">
        <v>851</v>
      </c>
      <c r="E34" t="s">
        <v>2236</v>
      </c>
      <c r="F34" s="50" t="str">
        <f t="shared" si="0"/>
        <v>33|281|M|Madrid</v>
      </c>
    </row>
    <row r="35" spans="2:6">
      <c r="B35" s="6">
        <v>34</v>
      </c>
      <c r="C35" s="6">
        <v>281</v>
      </c>
      <c r="D35" s="6" t="s">
        <v>484</v>
      </c>
      <c r="E35" t="s">
        <v>2237</v>
      </c>
      <c r="F35" s="50" t="str">
        <f t="shared" si="0"/>
        <v>34|281|TO|Toledo</v>
      </c>
    </row>
    <row r="36" spans="2:6">
      <c r="B36" s="6">
        <v>35</v>
      </c>
      <c r="C36" s="6">
        <v>281</v>
      </c>
      <c r="D36" s="6" t="s">
        <v>855</v>
      </c>
      <c r="E36" t="s">
        <v>2238</v>
      </c>
      <c r="F36" s="50" t="str">
        <f t="shared" si="0"/>
        <v>35|281|A|Alicante</v>
      </c>
    </row>
    <row r="37" spans="2:6">
      <c r="B37" s="6">
        <v>36</v>
      </c>
      <c r="C37" s="6">
        <v>281</v>
      </c>
      <c r="D37" s="6" t="s">
        <v>477</v>
      </c>
      <c r="E37" t="s">
        <v>2239</v>
      </c>
      <c r="F37" s="50" t="str">
        <f t="shared" si="0"/>
        <v>36|281|AB|Albacete</v>
      </c>
    </row>
    <row r="38" spans="2:6">
      <c r="B38" s="6">
        <v>37</v>
      </c>
      <c r="C38" s="6">
        <v>281</v>
      </c>
      <c r="D38" s="6" t="s">
        <v>1921</v>
      </c>
      <c r="E38" t="s">
        <v>2240</v>
      </c>
      <c r="F38" s="50" t="str">
        <f t="shared" si="0"/>
        <v>37|281|CS|Castellon</v>
      </c>
    </row>
    <row r="39" spans="2:6">
      <c r="B39" s="6">
        <v>38</v>
      </c>
      <c r="C39" s="6">
        <v>281</v>
      </c>
      <c r="D39" s="6" t="s">
        <v>684</v>
      </c>
      <c r="E39" t="s">
        <v>2241</v>
      </c>
      <c r="F39" s="50" t="str">
        <f t="shared" si="0"/>
        <v>38|281|MU|Murcia</v>
      </c>
    </row>
    <row r="40" spans="2:6">
      <c r="B40" s="6">
        <v>39</v>
      </c>
      <c r="C40" s="6">
        <v>281</v>
      </c>
      <c r="D40" s="6" t="s">
        <v>872</v>
      </c>
      <c r="E40" t="s">
        <v>2242</v>
      </c>
      <c r="F40" s="50" t="str">
        <f t="shared" si="0"/>
        <v>39|281|V|Valencia</v>
      </c>
    </row>
    <row r="41" spans="2:6">
      <c r="B41" s="6">
        <v>40</v>
      </c>
      <c r="C41" s="6">
        <v>281</v>
      </c>
      <c r="D41" s="6" t="s">
        <v>506</v>
      </c>
      <c r="E41" t="s">
        <v>2243</v>
      </c>
      <c r="F41" s="50" t="str">
        <f t="shared" si="0"/>
        <v>40|281|AL|Almeria</v>
      </c>
    </row>
    <row r="42" spans="2:6">
      <c r="B42" s="6">
        <v>41</v>
      </c>
      <c r="C42" s="6">
        <v>281</v>
      </c>
      <c r="D42" s="6" t="s">
        <v>787</v>
      </c>
      <c r="E42" t="s">
        <v>2244</v>
      </c>
      <c r="F42" s="50" t="str">
        <f t="shared" si="0"/>
        <v>41|281|CA|Cadiz</v>
      </c>
    </row>
    <row r="43" spans="2:6">
      <c r="B43" s="6">
        <v>42</v>
      </c>
      <c r="C43" s="6">
        <v>281</v>
      </c>
      <c r="D43" s="6" t="s">
        <v>804</v>
      </c>
      <c r="E43" t="s">
        <v>843</v>
      </c>
      <c r="F43" s="50" t="str">
        <f t="shared" si="0"/>
        <v>42|281|CO|Cordoba</v>
      </c>
    </row>
    <row r="44" spans="2:6">
      <c r="B44" s="6">
        <v>43</v>
      </c>
      <c r="C44" s="6">
        <v>281</v>
      </c>
      <c r="D44" s="6" t="s">
        <v>806</v>
      </c>
      <c r="E44" t="s">
        <v>823</v>
      </c>
      <c r="F44" s="50" t="str">
        <f t="shared" si="0"/>
        <v>43|281|GR|Granada</v>
      </c>
    </row>
    <row r="45" spans="2:6">
      <c r="B45" s="6">
        <v>44</v>
      </c>
      <c r="C45" s="6">
        <v>281</v>
      </c>
      <c r="D45" s="6" t="s">
        <v>838</v>
      </c>
      <c r="E45" t="s">
        <v>2245</v>
      </c>
      <c r="F45" s="50" t="str">
        <f t="shared" si="0"/>
        <v>44|281|H|Huelva</v>
      </c>
    </row>
    <row r="46" spans="2:6">
      <c r="B46" s="6">
        <v>45</v>
      </c>
      <c r="C46" s="6">
        <v>281</v>
      </c>
      <c r="D46" s="6" t="s">
        <v>857</v>
      </c>
      <c r="E46" t="s">
        <v>2246</v>
      </c>
      <c r="F46" s="50" t="str">
        <f t="shared" si="0"/>
        <v>45|281|J|Jaen</v>
      </c>
    </row>
    <row r="47" spans="2:6">
      <c r="B47" s="6">
        <v>46</v>
      </c>
      <c r="C47" s="6">
        <v>281</v>
      </c>
      <c r="D47" s="6" t="s">
        <v>567</v>
      </c>
      <c r="E47" t="s">
        <v>2247</v>
      </c>
      <c r="F47" s="50" t="str">
        <f t="shared" si="0"/>
        <v>46|281|MA|Malaga</v>
      </c>
    </row>
    <row r="48" spans="2:6">
      <c r="B48" s="6">
        <v>47</v>
      </c>
      <c r="C48" s="6">
        <v>281</v>
      </c>
      <c r="D48" s="6" t="s">
        <v>888</v>
      </c>
      <c r="E48" t="s">
        <v>2248</v>
      </c>
      <c r="F48" s="50" t="str">
        <f t="shared" si="0"/>
        <v>47|281|SE|Sevilla</v>
      </c>
    </row>
    <row r="50" spans="6:6">
      <c r="F50" s="26" t="s">
        <v>2201</v>
      </c>
    </row>
    <row r="51" spans="6:6">
      <c r="F51" s="26" t="s">
        <v>2200</v>
      </c>
    </row>
  </sheetData>
  <hyperlinks>
    <hyperlink ref="A1" location="'ENUM-LIST'!A1" display="Home" xr:uid="{19E9EB3D-4817-416E-9681-F2CDFDB75E0B}"/>
  </hyperlinks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0F3ED-B98D-4C4D-B21E-57F69626EB9D}">
  <dimension ref="A1:H25"/>
  <sheetViews>
    <sheetView zoomScale="115" zoomScaleNormal="115" workbookViewId="0"/>
  </sheetViews>
  <sheetFormatPr defaultRowHeight="15"/>
  <cols>
    <col min="1" max="1" width="12.85546875" customWidth="1"/>
    <col min="2" max="4" width="12.85546875" style="6" hidden="1" customWidth="1"/>
    <col min="5" max="5" width="12.85546875" hidden="1" customWidth="1"/>
    <col min="6" max="6" width="37.140625" bestFit="1" customWidth="1"/>
    <col min="8" max="8" width="51.7109375" bestFit="1" customWidth="1"/>
  </cols>
  <sheetData>
    <row r="1" spans="1:8">
      <c r="A1" s="102" t="s">
        <v>3239</v>
      </c>
      <c r="B1" s="39" t="s">
        <v>4001</v>
      </c>
      <c r="C1" s="39" t="s">
        <v>3334</v>
      </c>
      <c r="D1" s="39" t="s">
        <v>405</v>
      </c>
      <c r="E1" s="55" t="s">
        <v>472</v>
      </c>
      <c r="F1" s="36" t="str">
        <f>B1&amp;"|"&amp;C1&amp;"|"&amp;D1&amp;"|"&amp;E1</f>
        <v>pas284_id|dxcc_code|code|subdivision</v>
      </c>
      <c r="H1" s="99" t="s">
        <v>3998</v>
      </c>
    </row>
    <row r="2" spans="1:8">
      <c r="B2" s="6">
        <v>1</v>
      </c>
      <c r="C2" s="6">
        <v>284</v>
      </c>
      <c r="D2" s="6" t="s">
        <v>477</v>
      </c>
      <c r="E2" t="s">
        <v>3272</v>
      </c>
      <c r="F2" s="50" t="str">
        <f>B2&amp;"|"&amp;C2&amp;"|"&amp;D2&amp;"|"&amp;E2</f>
        <v>1|284|AB|Stockholm lan</v>
      </c>
      <c r="H2" s="99" t="s">
        <v>1229</v>
      </c>
    </row>
    <row r="3" spans="1:8">
      <c r="B3" s="6">
        <v>2</v>
      </c>
      <c r="C3" s="6">
        <v>284</v>
      </c>
      <c r="D3" s="6" t="s">
        <v>928</v>
      </c>
      <c r="E3" t="s">
        <v>3273</v>
      </c>
      <c r="F3" s="50" t="str">
        <f t="shared" ref="F3:F22" si="0">B3&amp;"|"&amp;C3&amp;"|"&amp;D3&amp;"|"&amp;E3</f>
        <v>2|284|I|Gotlands lan</v>
      </c>
      <c r="H3" s="100" t="s">
        <v>3999</v>
      </c>
    </row>
    <row r="4" spans="1:8">
      <c r="B4" s="6">
        <v>3</v>
      </c>
      <c r="C4" s="6">
        <v>284</v>
      </c>
      <c r="D4" s="6" t="s">
        <v>2250</v>
      </c>
      <c r="E4" t="s">
        <v>3274</v>
      </c>
      <c r="F4" s="50" t="str">
        <f t="shared" si="0"/>
        <v>3|284|BD|Norrbottens lan</v>
      </c>
      <c r="H4" s="100" t="s">
        <v>3336</v>
      </c>
    </row>
    <row r="5" spans="1:8">
      <c r="B5" s="6">
        <v>4</v>
      </c>
      <c r="C5" s="6">
        <v>284</v>
      </c>
      <c r="D5" s="6" t="s">
        <v>901</v>
      </c>
      <c r="E5" t="s">
        <v>3275</v>
      </c>
      <c r="F5" s="50" t="str">
        <f t="shared" si="0"/>
        <v>4|284|AC|Vasterbottens lan</v>
      </c>
      <c r="H5" s="100" t="s">
        <v>3223</v>
      </c>
    </row>
    <row r="6" spans="1:8">
      <c r="B6" s="6">
        <v>5</v>
      </c>
      <c r="C6" s="6">
        <v>284</v>
      </c>
      <c r="D6" s="6" t="s">
        <v>842</v>
      </c>
      <c r="E6" t="s">
        <v>3276</v>
      </c>
      <c r="F6" s="50" t="str">
        <f t="shared" si="0"/>
        <v>5|284|X|Gavleborgs lan</v>
      </c>
      <c r="H6" s="100" t="s">
        <v>3416</v>
      </c>
    </row>
    <row r="7" spans="1:8">
      <c r="B7" s="6">
        <v>6</v>
      </c>
      <c r="C7" s="6">
        <v>284</v>
      </c>
      <c r="D7" s="6" t="s">
        <v>870</v>
      </c>
      <c r="E7" t="s">
        <v>3277</v>
      </c>
      <c r="F7" s="50" t="str">
        <f t="shared" si="0"/>
        <v>6|284|Z|Jamtlands lan</v>
      </c>
      <c r="H7" s="100" t="s">
        <v>4000</v>
      </c>
    </row>
    <row r="8" spans="1:8">
      <c r="B8" s="6">
        <v>7</v>
      </c>
      <c r="C8" s="6">
        <v>284</v>
      </c>
      <c r="D8" s="6" t="s">
        <v>407</v>
      </c>
      <c r="E8" t="s">
        <v>3278</v>
      </c>
      <c r="F8" s="50" t="str">
        <f t="shared" si="0"/>
        <v>7|284|Y|Vasternorrlands lan</v>
      </c>
      <c r="H8" s="99" t="s">
        <v>1233</v>
      </c>
    </row>
    <row r="9" spans="1:8">
      <c r="B9" s="6">
        <v>8</v>
      </c>
      <c r="C9" s="6">
        <v>284</v>
      </c>
      <c r="D9" s="6" t="s">
        <v>849</v>
      </c>
      <c r="E9" t="s">
        <v>3279</v>
      </c>
      <c r="F9" s="50" t="str">
        <f t="shared" si="0"/>
        <v>8|284|W|Dalarna lan</v>
      </c>
    </row>
    <row r="10" spans="1:8">
      <c r="B10" s="6">
        <v>9</v>
      </c>
      <c r="C10" s="6">
        <v>284</v>
      </c>
      <c r="D10" s="6" t="s">
        <v>836</v>
      </c>
      <c r="E10" t="s">
        <v>3280</v>
      </c>
      <c r="F10" s="50" t="str">
        <f t="shared" si="0"/>
        <v>9|284|S|Varmlands lan</v>
      </c>
    </row>
    <row r="11" spans="1:8">
      <c r="B11" s="6">
        <v>10</v>
      </c>
      <c r="C11" s="6">
        <v>284</v>
      </c>
      <c r="D11" s="6" t="s">
        <v>878</v>
      </c>
      <c r="E11" t="s">
        <v>3281</v>
      </c>
      <c r="F11" s="50" t="str">
        <f t="shared" si="0"/>
        <v>10|284|O|Vastra Gotalands lan</v>
      </c>
    </row>
    <row r="12" spans="1:8">
      <c r="B12" s="6">
        <v>11</v>
      </c>
      <c r="C12" s="6">
        <v>284</v>
      </c>
      <c r="D12" s="6" t="s">
        <v>848</v>
      </c>
      <c r="E12" t="s">
        <v>3282</v>
      </c>
      <c r="F12" s="50" t="str">
        <f t="shared" si="0"/>
        <v>11|284|T|Orebro lan</v>
      </c>
    </row>
    <row r="13" spans="1:8">
      <c r="B13" s="6">
        <v>12</v>
      </c>
      <c r="C13" s="6">
        <v>284</v>
      </c>
      <c r="D13" s="6" t="s">
        <v>846</v>
      </c>
      <c r="E13" t="s">
        <v>3283</v>
      </c>
      <c r="F13" s="50" t="str">
        <f t="shared" si="0"/>
        <v>12|284|E|Ostergotlands lan</v>
      </c>
    </row>
    <row r="14" spans="1:8">
      <c r="B14" s="6">
        <v>13</v>
      </c>
      <c r="C14" s="6">
        <v>284</v>
      </c>
      <c r="D14" s="6" t="s">
        <v>859</v>
      </c>
      <c r="E14" t="s">
        <v>3284</v>
      </c>
      <c r="F14" s="50" t="str">
        <f t="shared" si="0"/>
        <v>13|284|D|Sodermanlands lan</v>
      </c>
    </row>
    <row r="15" spans="1:8">
      <c r="B15" s="6">
        <v>14</v>
      </c>
      <c r="C15" s="6">
        <v>284</v>
      </c>
      <c r="D15" s="6" t="s">
        <v>832</v>
      </c>
      <c r="E15" t="s">
        <v>3285</v>
      </c>
      <c r="F15" s="50" t="str">
        <f t="shared" si="0"/>
        <v>14|284|C|Uppsala lan</v>
      </c>
    </row>
    <row r="16" spans="1:8">
      <c r="B16" s="6">
        <v>15</v>
      </c>
      <c r="C16" s="6">
        <v>284</v>
      </c>
      <c r="D16" s="6" t="s">
        <v>868</v>
      </c>
      <c r="E16" t="s">
        <v>3286</v>
      </c>
      <c r="F16" s="50" t="str">
        <f t="shared" si="0"/>
        <v>15|284|U|Vastmanlands lan</v>
      </c>
    </row>
    <row r="17" spans="2:6">
      <c r="B17" s="6">
        <v>16</v>
      </c>
      <c r="C17" s="6">
        <v>284</v>
      </c>
      <c r="D17" s="6" t="s">
        <v>844</v>
      </c>
      <c r="E17" t="s">
        <v>3287</v>
      </c>
      <c r="F17" s="50" t="str">
        <f t="shared" si="0"/>
        <v>16|284|N|Hallands lan</v>
      </c>
    </row>
    <row r="18" spans="2:6">
      <c r="B18" s="6">
        <v>17</v>
      </c>
      <c r="C18" s="6">
        <v>284</v>
      </c>
      <c r="D18" s="6" t="s">
        <v>861</v>
      </c>
      <c r="E18" t="s">
        <v>3288</v>
      </c>
      <c r="F18" s="50" t="str">
        <f t="shared" si="0"/>
        <v>17|284|K|Blekinge lan</v>
      </c>
    </row>
    <row r="19" spans="2:6">
      <c r="B19" s="6">
        <v>18</v>
      </c>
      <c r="C19" s="6">
        <v>284</v>
      </c>
      <c r="D19" s="6" t="s">
        <v>863</v>
      </c>
      <c r="E19" t="s">
        <v>3289</v>
      </c>
      <c r="F19" s="50" t="str">
        <f t="shared" si="0"/>
        <v>18|284|F|Jonkopings lan</v>
      </c>
    </row>
    <row r="20" spans="2:6">
      <c r="B20" s="6">
        <v>19</v>
      </c>
      <c r="C20" s="6">
        <v>284</v>
      </c>
      <c r="D20" s="6" t="s">
        <v>838</v>
      </c>
      <c r="E20" t="s">
        <v>3290</v>
      </c>
      <c r="F20" s="50" t="str">
        <f t="shared" si="0"/>
        <v>19|284|H|Kalmar lan</v>
      </c>
    </row>
    <row r="21" spans="2:6">
      <c r="B21" s="6">
        <v>20</v>
      </c>
      <c r="C21" s="6">
        <v>284</v>
      </c>
      <c r="D21" s="6" t="s">
        <v>853</v>
      </c>
      <c r="E21" t="s">
        <v>3291</v>
      </c>
      <c r="F21" s="50" t="str">
        <f t="shared" si="0"/>
        <v>20|284|G|Kronobergs lan</v>
      </c>
    </row>
    <row r="22" spans="2:6">
      <c r="B22" s="6">
        <v>21</v>
      </c>
      <c r="C22" s="6">
        <v>284</v>
      </c>
      <c r="D22" s="6" t="s">
        <v>866</v>
      </c>
      <c r="E22" t="s">
        <v>3292</v>
      </c>
      <c r="F22" s="50" t="str">
        <f t="shared" si="0"/>
        <v>21|284|L|Skane lan</v>
      </c>
    </row>
    <row r="24" spans="2:6">
      <c r="F24" s="26" t="s">
        <v>3997</v>
      </c>
    </row>
    <row r="25" spans="2:6">
      <c r="F25" s="26" t="s">
        <v>2249</v>
      </c>
    </row>
  </sheetData>
  <hyperlinks>
    <hyperlink ref="A1" location="'ENUM-LIST'!A1" display="Home" xr:uid="{D218390C-2346-40BA-A5A0-672F78A97DAB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3A399-242D-4154-8FBB-7802D41E235D}">
  <dimension ref="A1:H8"/>
  <sheetViews>
    <sheetView zoomScaleNormal="100" workbookViewId="0"/>
  </sheetViews>
  <sheetFormatPr defaultRowHeight="15"/>
  <cols>
    <col min="2" max="2" width="7.7109375" hidden="1" customWidth="1"/>
    <col min="3" max="3" width="10.140625" hidden="1" customWidth="1"/>
    <col min="4" max="4" width="5.28515625" hidden="1" customWidth="1"/>
    <col min="5" max="5" width="11.140625" hidden="1" customWidth="1"/>
    <col min="6" max="6" width="38.140625" bestFit="1" customWidth="1"/>
    <col min="8" max="8" width="48.7109375" bestFit="1" customWidth="1"/>
  </cols>
  <sheetData>
    <row r="1" spans="1:8">
      <c r="A1" s="102" t="s">
        <v>3239</v>
      </c>
      <c r="B1" s="22" t="s">
        <v>3387</v>
      </c>
      <c r="C1" s="22" t="s">
        <v>3334</v>
      </c>
      <c r="D1" s="22" t="s">
        <v>405</v>
      </c>
      <c r="E1" s="35" t="s">
        <v>472</v>
      </c>
      <c r="F1" s="36" t="str">
        <f>B1&amp;"|"&amp;C1&amp;"|"&amp;D1&amp;"|"&amp;E1</f>
        <v>pas6_id|dxcc_code|code|subdivision</v>
      </c>
      <c r="H1" s="109" t="s">
        <v>3170</v>
      </c>
    </row>
    <row r="2" spans="1:8">
      <c r="B2" s="6">
        <v>1</v>
      </c>
      <c r="C2" s="6">
        <v>6</v>
      </c>
      <c r="D2" s="33" t="s">
        <v>473</v>
      </c>
      <c r="E2" s="34" t="s">
        <v>474</v>
      </c>
      <c r="F2" s="50" t="str">
        <f t="shared" ref="F2" si="0">B2&amp;"|"&amp;C2&amp;"|"&amp;D2&amp;"|"&amp;E2</f>
        <v>1|6|AK|Alaska</v>
      </c>
      <c r="H2" s="109" t="s">
        <v>1229</v>
      </c>
    </row>
    <row r="3" spans="1:8">
      <c r="B3" s="46"/>
      <c r="C3" s="46"/>
      <c r="D3" s="46"/>
      <c r="E3" s="46"/>
      <c r="F3" s="46"/>
      <c r="H3" s="110" t="s">
        <v>1230</v>
      </c>
    </row>
    <row r="4" spans="1:8">
      <c r="F4" s="53" t="s">
        <v>3388</v>
      </c>
      <c r="H4" s="110" t="s">
        <v>1234</v>
      </c>
    </row>
    <row r="5" spans="1:8">
      <c r="F5" s="53" t="s">
        <v>474</v>
      </c>
      <c r="H5" s="110" t="s">
        <v>3171</v>
      </c>
    </row>
    <row r="6" spans="1:8">
      <c r="H6" s="110" t="s">
        <v>3416</v>
      </c>
    </row>
    <row r="7" spans="1:8">
      <c r="H7" s="109" t="s">
        <v>3172</v>
      </c>
    </row>
    <row r="8" spans="1:8">
      <c r="H8" s="109" t="s">
        <v>1233</v>
      </c>
    </row>
  </sheetData>
  <hyperlinks>
    <hyperlink ref="A1" location="'ENUM-LIST'!A1" display="Home" xr:uid="{F133E89A-7BCB-4B7B-AF63-4DF921F871FF}"/>
  </hyperlink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5AFA5-60ED-4E38-8CCF-032DFA881EE6}">
  <dimension ref="A1:H30"/>
  <sheetViews>
    <sheetView workbookViewId="0"/>
  </sheetViews>
  <sheetFormatPr defaultRowHeight="15"/>
  <cols>
    <col min="1" max="1" width="6.28515625" bestFit="1" customWidth="1"/>
    <col min="2" max="4" width="16" style="6" hidden="1" customWidth="1"/>
    <col min="5" max="5" width="16" hidden="1" customWidth="1"/>
    <col min="6" max="6" width="37.140625" bestFit="1" customWidth="1"/>
    <col min="8" max="8" width="53" bestFit="1" customWidth="1"/>
  </cols>
  <sheetData>
    <row r="1" spans="1:8">
      <c r="A1" s="102" t="s">
        <v>3239</v>
      </c>
      <c r="B1" s="39" t="s">
        <v>4007</v>
      </c>
      <c r="C1" s="39" t="s">
        <v>3334</v>
      </c>
      <c r="D1" s="39" t="s">
        <v>405</v>
      </c>
      <c r="E1" s="55" t="s">
        <v>472</v>
      </c>
      <c r="F1" s="36" t="str">
        <f>B1&amp;"|"&amp;C1&amp;"|"&amp;D1&amp;"|"&amp;E1</f>
        <v>pas297_id|dxcc_code|code|subdivision</v>
      </c>
      <c r="H1" s="99" t="s">
        <v>4003</v>
      </c>
    </row>
    <row r="2" spans="1:8">
      <c r="B2" s="6">
        <v>1</v>
      </c>
      <c r="C2" s="6">
        <v>287</v>
      </c>
      <c r="D2" s="6" t="s">
        <v>2091</v>
      </c>
      <c r="E2" t="s">
        <v>2252</v>
      </c>
      <c r="F2" s="50" t="str">
        <f>B2&amp;"|"&amp;C2&amp;"|"&amp;D2&amp;"|"&amp;E2</f>
        <v>1|287|AG|Aargau</v>
      </c>
      <c r="H2" s="99" t="s">
        <v>1229</v>
      </c>
    </row>
    <row r="3" spans="1:8">
      <c r="B3" s="6">
        <v>2</v>
      </c>
      <c r="C3" s="6">
        <v>287</v>
      </c>
      <c r="D3" s="6" t="s">
        <v>674</v>
      </c>
      <c r="E3" t="s">
        <v>2253</v>
      </c>
      <c r="F3" s="50" t="str">
        <f t="shared" ref="F3:F27" si="0">B3&amp;"|"&amp;C3&amp;"|"&amp;D3&amp;"|"&amp;E3</f>
        <v>2|287|AR|Appenzell Ausserrhoden</v>
      </c>
      <c r="H3" s="101" t="s">
        <v>4004</v>
      </c>
    </row>
    <row r="4" spans="1:8">
      <c r="B4" s="6">
        <v>3</v>
      </c>
      <c r="C4" s="6">
        <v>287</v>
      </c>
      <c r="D4" s="6" t="s">
        <v>2254</v>
      </c>
      <c r="E4" t="s">
        <v>2255</v>
      </c>
      <c r="F4" s="50" t="str">
        <f t="shared" si="0"/>
        <v>3|287|AI|Appenzell Innerrhoden</v>
      </c>
      <c r="H4" s="101" t="s">
        <v>3336</v>
      </c>
    </row>
    <row r="5" spans="1:8">
      <c r="B5" s="6">
        <v>4</v>
      </c>
      <c r="C5" s="6">
        <v>287</v>
      </c>
      <c r="D5" s="6" t="s">
        <v>1250</v>
      </c>
      <c r="E5" t="s">
        <v>2256</v>
      </c>
      <c r="F5" s="50" t="str">
        <f t="shared" si="0"/>
        <v>4|287|BL|Basel Landschaft</v>
      </c>
      <c r="H5" s="101" t="s">
        <v>3224</v>
      </c>
    </row>
    <row r="6" spans="1:8">
      <c r="B6" s="6">
        <v>5</v>
      </c>
      <c r="C6" s="6">
        <v>287</v>
      </c>
      <c r="D6" s="6" t="s">
        <v>1979</v>
      </c>
      <c r="E6" t="s">
        <v>2257</v>
      </c>
      <c r="F6" s="50" t="str">
        <f t="shared" si="0"/>
        <v>5|287|BS|Basel Stadt</v>
      </c>
      <c r="H6" s="101" t="s">
        <v>3416</v>
      </c>
    </row>
    <row r="7" spans="1:8">
      <c r="B7" s="6">
        <v>6</v>
      </c>
      <c r="C7" s="6">
        <v>287</v>
      </c>
      <c r="D7" s="6" t="s">
        <v>1885</v>
      </c>
      <c r="E7" t="s">
        <v>2258</v>
      </c>
      <c r="F7" s="50" t="str">
        <f t="shared" si="0"/>
        <v>6|287|BE|Bern</v>
      </c>
      <c r="H7" s="101" t="s">
        <v>4005</v>
      </c>
    </row>
    <row r="8" spans="1:8">
      <c r="B8" s="6">
        <v>7</v>
      </c>
      <c r="C8" s="6">
        <v>287</v>
      </c>
      <c r="D8" s="6" t="s">
        <v>1305</v>
      </c>
      <c r="E8" t="s">
        <v>2259</v>
      </c>
      <c r="F8" s="50" t="str">
        <f t="shared" si="0"/>
        <v>7|287|FR|Freiburg / Fribourg</v>
      </c>
      <c r="H8" s="99" t="s">
        <v>1233</v>
      </c>
    </row>
    <row r="9" spans="1:8">
      <c r="B9" s="6">
        <v>8</v>
      </c>
      <c r="C9" s="6">
        <v>287</v>
      </c>
      <c r="D9" s="6" t="s">
        <v>1958</v>
      </c>
      <c r="E9" t="s">
        <v>2260</v>
      </c>
      <c r="F9" s="50" t="str">
        <f t="shared" si="0"/>
        <v>8|287|GE|Genf / Genève</v>
      </c>
    </row>
    <row r="10" spans="1:8">
      <c r="B10" s="6">
        <v>9</v>
      </c>
      <c r="C10" s="6">
        <v>287</v>
      </c>
      <c r="D10" s="6" t="s">
        <v>2169</v>
      </c>
      <c r="E10" t="s">
        <v>2261</v>
      </c>
      <c r="F10" s="50" t="str">
        <f t="shared" si="0"/>
        <v>9|287|GL|Glarus</v>
      </c>
    </row>
    <row r="11" spans="1:8">
      <c r="B11" s="6">
        <v>10</v>
      </c>
      <c r="C11" s="6">
        <v>287</v>
      </c>
      <c r="D11" s="6" t="s">
        <v>806</v>
      </c>
      <c r="E11" t="s">
        <v>2262</v>
      </c>
      <c r="F11" s="50" t="str">
        <f t="shared" si="0"/>
        <v>10|287|GR|Graubuenden / Grisons</v>
      </c>
    </row>
    <row r="12" spans="1:8">
      <c r="B12" s="6">
        <v>11</v>
      </c>
      <c r="C12" s="6">
        <v>287</v>
      </c>
      <c r="D12" s="6" t="s">
        <v>1339</v>
      </c>
      <c r="E12" t="s">
        <v>1835</v>
      </c>
      <c r="F12" s="50" t="str">
        <f t="shared" si="0"/>
        <v>11|287|JU|Jura</v>
      </c>
    </row>
    <row r="13" spans="1:8">
      <c r="B13" s="6">
        <v>12</v>
      </c>
      <c r="C13" s="6">
        <v>287</v>
      </c>
      <c r="D13" s="6" t="s">
        <v>1412</v>
      </c>
      <c r="E13" t="s">
        <v>2263</v>
      </c>
      <c r="F13" s="50" t="str">
        <f t="shared" si="0"/>
        <v>12|287|LU|Luzern</v>
      </c>
    </row>
    <row r="14" spans="1:8">
      <c r="B14" s="6">
        <v>13</v>
      </c>
      <c r="C14" s="6">
        <v>287</v>
      </c>
      <c r="D14" s="6" t="s">
        <v>1052</v>
      </c>
      <c r="E14" t="s">
        <v>2264</v>
      </c>
      <c r="F14" s="50" t="str">
        <f t="shared" si="0"/>
        <v>13|287|NE|Neuenburg / Neuchâtel</v>
      </c>
    </row>
    <row r="15" spans="1:8">
      <c r="B15" s="6">
        <v>14</v>
      </c>
      <c r="C15" s="6">
        <v>287</v>
      </c>
      <c r="D15" s="6" t="s">
        <v>1896</v>
      </c>
      <c r="E15" t="s">
        <v>2265</v>
      </c>
      <c r="F15" s="50" t="str">
        <f t="shared" si="0"/>
        <v>14|287|NW|Nidwalden</v>
      </c>
    </row>
    <row r="16" spans="1:8">
      <c r="B16" s="6">
        <v>15</v>
      </c>
      <c r="C16" s="6">
        <v>287</v>
      </c>
      <c r="D16" s="6" t="s">
        <v>1300</v>
      </c>
      <c r="E16" t="s">
        <v>2266</v>
      </c>
      <c r="F16" s="50" t="str">
        <f t="shared" si="0"/>
        <v>15|287|OW|Obwalden</v>
      </c>
    </row>
    <row r="17" spans="2:6">
      <c r="B17" s="6">
        <v>16</v>
      </c>
      <c r="C17" s="6">
        <v>287</v>
      </c>
      <c r="D17" s="6" t="s">
        <v>1901</v>
      </c>
      <c r="E17" t="s">
        <v>2267</v>
      </c>
      <c r="F17" s="50" t="str">
        <f t="shared" si="0"/>
        <v>16|287|SH|Schaffhausen</v>
      </c>
    </row>
    <row r="18" spans="2:6">
      <c r="B18" s="6">
        <v>17</v>
      </c>
      <c r="C18" s="6">
        <v>287</v>
      </c>
      <c r="D18" s="6" t="s">
        <v>1365</v>
      </c>
      <c r="E18" t="s">
        <v>2268</v>
      </c>
      <c r="F18" s="50" t="str">
        <f t="shared" si="0"/>
        <v>17|287|SZ|Schwyz</v>
      </c>
    </row>
    <row r="19" spans="2:6">
      <c r="B19" s="6">
        <v>18</v>
      </c>
      <c r="C19" s="6">
        <v>287</v>
      </c>
      <c r="D19" s="6" t="s">
        <v>752</v>
      </c>
      <c r="E19" t="s">
        <v>2269</v>
      </c>
      <c r="F19" s="50" t="str">
        <f t="shared" si="0"/>
        <v>18|287|SO|Solothurn</v>
      </c>
    </row>
    <row r="20" spans="2:6">
      <c r="B20" s="6">
        <v>19</v>
      </c>
      <c r="C20" s="6">
        <v>287</v>
      </c>
      <c r="D20" s="6" t="s">
        <v>953</v>
      </c>
      <c r="E20" t="s">
        <v>2270</v>
      </c>
      <c r="F20" s="50" t="str">
        <f t="shared" si="0"/>
        <v>19|287|SG|St. Gallen</v>
      </c>
    </row>
    <row r="21" spans="2:6">
      <c r="B21" s="6">
        <v>20</v>
      </c>
      <c r="C21" s="6">
        <v>287</v>
      </c>
      <c r="D21" s="6" t="s">
        <v>1221</v>
      </c>
      <c r="E21" t="s">
        <v>2271</v>
      </c>
      <c r="F21" s="50" t="str">
        <f t="shared" si="0"/>
        <v>20|287|TI|Tessin / Ticino</v>
      </c>
    </row>
    <row r="22" spans="2:6">
      <c r="B22" s="6">
        <v>21</v>
      </c>
      <c r="C22" s="6">
        <v>287</v>
      </c>
      <c r="D22" s="6" t="s">
        <v>2272</v>
      </c>
      <c r="E22" t="s">
        <v>2273</v>
      </c>
      <c r="F22" s="50" t="str">
        <f t="shared" si="0"/>
        <v>21|287|TG|Thurgau</v>
      </c>
    </row>
    <row r="23" spans="2:6">
      <c r="B23" s="6">
        <v>22</v>
      </c>
      <c r="C23" s="6">
        <v>287</v>
      </c>
      <c r="D23" s="6" t="s">
        <v>2274</v>
      </c>
      <c r="E23" t="s">
        <v>2275</v>
      </c>
      <c r="F23" s="50" t="str">
        <f t="shared" si="0"/>
        <v>22|287|UR|Uri</v>
      </c>
    </row>
    <row r="24" spans="2:6">
      <c r="B24" s="6">
        <v>23</v>
      </c>
      <c r="C24" s="6">
        <v>287</v>
      </c>
      <c r="D24" s="6" t="s">
        <v>1444</v>
      </c>
      <c r="E24" t="s">
        <v>2276</v>
      </c>
      <c r="F24" s="50" t="str">
        <f t="shared" si="0"/>
        <v>23|287|VD|Waadt / Vaud</v>
      </c>
    </row>
    <row r="25" spans="2:6">
      <c r="B25" s="6">
        <v>24</v>
      </c>
      <c r="C25" s="6">
        <v>287</v>
      </c>
      <c r="D25" s="6" t="s">
        <v>1799</v>
      </c>
      <c r="E25" t="s">
        <v>2277</v>
      </c>
      <c r="F25" s="50" t="str">
        <f t="shared" si="0"/>
        <v>24|287|VS|Wallis / Valais</v>
      </c>
    </row>
    <row r="26" spans="2:6">
      <c r="B26" s="6">
        <v>25</v>
      </c>
      <c r="C26" s="6">
        <v>287</v>
      </c>
      <c r="D26" s="6" t="s">
        <v>2114</v>
      </c>
      <c r="E26" t="s">
        <v>2278</v>
      </c>
      <c r="F26" s="50" t="str">
        <f t="shared" si="0"/>
        <v>25|287|ZH|Zuerich</v>
      </c>
    </row>
    <row r="27" spans="2:6">
      <c r="B27" s="6">
        <v>26</v>
      </c>
      <c r="C27" s="6">
        <v>287</v>
      </c>
      <c r="D27" s="6" t="s">
        <v>2279</v>
      </c>
      <c r="E27" t="s">
        <v>2280</v>
      </c>
      <c r="F27" s="50" t="str">
        <f t="shared" si="0"/>
        <v>26|287|ZG|Zug</v>
      </c>
    </row>
    <row r="29" spans="2:6">
      <c r="F29" s="26" t="s">
        <v>4006</v>
      </c>
    </row>
    <row r="30" spans="2:6">
      <c r="F30" s="26" t="s">
        <v>2251</v>
      </c>
    </row>
  </sheetData>
  <hyperlinks>
    <hyperlink ref="A1" location="'ENUM-LIST'!A1" display="Home" xr:uid="{28A7BF76-40D4-4930-962D-E797C856B188}"/>
  </hyperlink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0ABE3-5839-423E-A405-96B797C175C3}">
  <dimension ref="A1:H30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23.28515625" hidden="1" customWidth="1"/>
    <col min="6" max="6" width="47.7109375" bestFit="1" customWidth="1"/>
    <col min="8" max="8" width="53" bestFit="1" customWidth="1"/>
  </cols>
  <sheetData>
    <row r="1" spans="1:8">
      <c r="A1" s="102" t="s">
        <v>3239</v>
      </c>
      <c r="B1" s="39" t="s">
        <v>4009</v>
      </c>
      <c r="C1" s="39" t="s">
        <v>3334</v>
      </c>
      <c r="D1" s="39" t="s">
        <v>405</v>
      </c>
      <c r="E1" s="55" t="s">
        <v>472</v>
      </c>
      <c r="F1" s="36" t="str">
        <f>B1&amp;"|"&amp;C1&amp;"|"&amp;D1&amp;"|"&amp;E1</f>
        <v>pas288_id|dxcc_code|code|subdivision</v>
      </c>
      <c r="H1" s="99" t="s">
        <v>3225</v>
      </c>
    </row>
    <row r="2" spans="1:8">
      <c r="B2" s="6">
        <v>1</v>
      </c>
      <c r="C2" s="6">
        <v>288</v>
      </c>
      <c r="D2" s="6" t="s">
        <v>1056</v>
      </c>
      <c r="E2" t="s">
        <v>2282</v>
      </c>
      <c r="F2" s="50" t="str">
        <f>B2&amp;"|"&amp;C2&amp;"|"&amp;D2&amp;"|"&amp;E2</f>
        <v>1|288|SU|Sums'ka Oblast'</v>
      </c>
      <c r="H2" s="99" t="s">
        <v>1229</v>
      </c>
    </row>
    <row r="3" spans="1:8">
      <c r="B3" s="6">
        <v>2</v>
      </c>
      <c r="C3" s="6">
        <v>288</v>
      </c>
      <c r="D3" s="6" t="s">
        <v>2034</v>
      </c>
      <c r="E3" t="s">
        <v>2283</v>
      </c>
      <c r="F3" s="50" t="str">
        <f t="shared" ref="F3:F27" si="0">B3&amp;"|"&amp;C3&amp;"|"&amp;D3&amp;"|"&amp;E3</f>
        <v>2|288|TE|Ternopil's'ka Oblast'</v>
      </c>
      <c r="H3" s="101" t="s">
        <v>4011</v>
      </c>
    </row>
    <row r="4" spans="1:8">
      <c r="B4" s="6">
        <v>3</v>
      </c>
      <c r="C4" s="6">
        <v>288</v>
      </c>
      <c r="D4" s="6" t="s">
        <v>788</v>
      </c>
      <c r="E4" t="s">
        <v>2284</v>
      </c>
      <c r="F4" s="50" t="str">
        <f t="shared" si="0"/>
        <v>3|288|CH|Cherkas'ka Oblast'</v>
      </c>
      <c r="H4" s="101" t="s">
        <v>3336</v>
      </c>
    </row>
    <row r="5" spans="1:8">
      <c r="B5" s="6">
        <v>4</v>
      </c>
      <c r="C5" s="6">
        <v>288</v>
      </c>
      <c r="D5" s="6" t="s">
        <v>1910</v>
      </c>
      <c r="E5" t="s">
        <v>2285</v>
      </c>
      <c r="F5" s="50" t="str">
        <f t="shared" si="0"/>
        <v>4|288|ZA|Zakarpats'ka Oblast'</v>
      </c>
      <c r="H5" s="101" t="s">
        <v>3226</v>
      </c>
    </row>
    <row r="6" spans="1:8">
      <c r="B6" s="6">
        <v>5</v>
      </c>
      <c r="C6" s="6">
        <v>288</v>
      </c>
      <c r="D6" s="6" t="s">
        <v>2286</v>
      </c>
      <c r="E6" t="s">
        <v>2287</v>
      </c>
      <c r="F6" s="50" t="str">
        <f t="shared" si="0"/>
        <v>5|288|DN|Dnipropetrovs'ka Oblast'</v>
      </c>
      <c r="H6" s="101" t="s">
        <v>3416</v>
      </c>
    </row>
    <row r="7" spans="1:8">
      <c r="B7" s="6">
        <v>6</v>
      </c>
      <c r="C7" s="6">
        <v>288</v>
      </c>
      <c r="D7" s="6" t="s">
        <v>2288</v>
      </c>
      <c r="E7" t="s">
        <v>2289</v>
      </c>
      <c r="F7" s="50" t="str">
        <f t="shared" si="0"/>
        <v>6|288|OD|Odes'ka Oblast'</v>
      </c>
      <c r="H7" s="101" t="s">
        <v>4012</v>
      </c>
    </row>
    <row r="8" spans="1:8">
      <c r="B8" s="6">
        <v>7</v>
      </c>
      <c r="C8" s="6">
        <v>288</v>
      </c>
      <c r="D8" s="6" t="s">
        <v>1369</v>
      </c>
      <c r="E8" t="s">
        <v>2290</v>
      </c>
      <c r="F8" s="50" t="str">
        <f t="shared" si="0"/>
        <v>7|288|HE|Khersons'ka Oblast'</v>
      </c>
      <c r="H8" s="99" t="s">
        <v>1233</v>
      </c>
    </row>
    <row r="9" spans="1:8">
      <c r="B9" s="6">
        <v>8</v>
      </c>
      <c r="C9" s="6">
        <v>288</v>
      </c>
      <c r="D9" s="6" t="s">
        <v>1054</v>
      </c>
      <c r="E9" t="s">
        <v>2291</v>
      </c>
      <c r="F9" s="50" t="str">
        <f t="shared" si="0"/>
        <v>8|288|PO|Poltavs'ka Oblast'</v>
      </c>
    </row>
    <row r="10" spans="1:8">
      <c r="B10" s="6">
        <v>9</v>
      </c>
      <c r="C10" s="6">
        <v>288</v>
      </c>
      <c r="D10" s="6" t="s">
        <v>1384</v>
      </c>
      <c r="E10" t="s">
        <v>2292</v>
      </c>
      <c r="F10" s="50" t="str">
        <f t="shared" si="0"/>
        <v>9|288|DO|Donets'ka Oblast'</v>
      </c>
    </row>
    <row r="11" spans="1:8">
      <c r="B11" s="6">
        <v>10</v>
      </c>
      <c r="C11" s="6">
        <v>288</v>
      </c>
      <c r="D11" s="6" t="s">
        <v>813</v>
      </c>
      <c r="E11" t="s">
        <v>2293</v>
      </c>
      <c r="F11" s="50" t="str">
        <f t="shared" si="0"/>
        <v>10|288|RI|Rivnens'ka Oblast'</v>
      </c>
    </row>
    <row r="12" spans="1:8">
      <c r="B12" s="6">
        <v>11</v>
      </c>
      <c r="C12" s="6">
        <v>288</v>
      </c>
      <c r="D12" s="6" t="s">
        <v>535</v>
      </c>
      <c r="E12" t="s">
        <v>2294</v>
      </c>
      <c r="F12" s="50" t="str">
        <f t="shared" si="0"/>
        <v>11|288|HA|Kharkivs'ka Oblast'</v>
      </c>
    </row>
    <row r="13" spans="1:8">
      <c r="B13" s="6">
        <v>12</v>
      </c>
      <c r="C13" s="6">
        <v>288</v>
      </c>
      <c r="D13" s="6" t="s">
        <v>1412</v>
      </c>
      <c r="E13" t="s">
        <v>2295</v>
      </c>
      <c r="F13" s="50" t="str">
        <f t="shared" si="0"/>
        <v>12|288|LU|Luhans'ka Oblast'</v>
      </c>
    </row>
    <row r="14" spans="1:8">
      <c r="B14" s="6">
        <v>13</v>
      </c>
      <c r="C14" s="6">
        <v>288</v>
      </c>
      <c r="D14" s="6" t="s">
        <v>565</v>
      </c>
      <c r="E14" t="s">
        <v>2296</v>
      </c>
      <c r="F14" s="50" t="str">
        <f t="shared" si="0"/>
        <v>13|288|VI|Vinnyts'ka Oblast'</v>
      </c>
    </row>
    <row r="15" spans="1:8">
      <c r="B15" s="6">
        <v>14</v>
      </c>
      <c r="C15" s="6">
        <v>288</v>
      </c>
      <c r="D15" s="6" t="s">
        <v>678</v>
      </c>
      <c r="E15" t="s">
        <v>2297</v>
      </c>
      <c r="F15" s="50" t="str">
        <f t="shared" si="0"/>
        <v>14|288|VO|Volyos'ka Oblast'</v>
      </c>
    </row>
    <row r="16" spans="1:8">
      <c r="B16" s="6">
        <v>15</v>
      </c>
      <c r="C16" s="6">
        <v>288</v>
      </c>
      <c r="D16" s="6" t="s">
        <v>2298</v>
      </c>
      <c r="E16" t="s">
        <v>2299</v>
      </c>
      <c r="F16" s="50" t="str">
        <f t="shared" si="0"/>
        <v>15|288|ZP|Zaporiz'ka Oblast'</v>
      </c>
    </row>
    <row r="17" spans="2:6">
      <c r="B17" s="6">
        <v>16</v>
      </c>
      <c r="C17" s="6">
        <v>288</v>
      </c>
      <c r="D17" s="6" t="s">
        <v>1982</v>
      </c>
      <c r="E17" t="s">
        <v>2300</v>
      </c>
      <c r="F17" s="50" t="str">
        <f t="shared" si="0"/>
        <v>16|288|CR|Chernihivs'ka Oblast'</v>
      </c>
    </row>
    <row r="18" spans="2:6">
      <c r="B18" s="6">
        <v>17</v>
      </c>
      <c r="C18" s="6">
        <v>288</v>
      </c>
      <c r="D18" s="6" t="s">
        <v>2166</v>
      </c>
      <c r="E18" t="s">
        <v>2301</v>
      </c>
      <c r="F18" s="50" t="str">
        <f t="shared" si="0"/>
        <v>17|288|IF|Ivano-Frankivs'ka Oblast'</v>
      </c>
    </row>
    <row r="19" spans="2:6">
      <c r="B19" s="6">
        <v>18</v>
      </c>
      <c r="C19" s="6">
        <v>288</v>
      </c>
      <c r="D19" s="6" t="s">
        <v>486</v>
      </c>
      <c r="E19" t="s">
        <v>2302</v>
      </c>
      <c r="F19" s="50" t="str">
        <f t="shared" si="0"/>
        <v>18|288|HM|Khmel'nyts'ka Oblast'</v>
      </c>
    </row>
    <row r="20" spans="2:6">
      <c r="B20" s="6">
        <v>19</v>
      </c>
      <c r="C20" s="6">
        <v>288</v>
      </c>
      <c r="D20" s="6" t="s">
        <v>2303</v>
      </c>
      <c r="E20" t="s">
        <v>2304</v>
      </c>
      <c r="F20" s="50" t="str">
        <f t="shared" si="0"/>
        <v>19|288|KV|Kyïv</v>
      </c>
    </row>
    <row r="21" spans="2:6">
      <c r="B21" s="6">
        <v>20</v>
      </c>
      <c r="C21" s="6">
        <v>288</v>
      </c>
      <c r="D21" s="6" t="s">
        <v>504</v>
      </c>
      <c r="E21" t="s">
        <v>2305</v>
      </c>
      <c r="F21" s="50" t="str">
        <f t="shared" si="0"/>
        <v>20|288|KO|Kyivs'ka Oblast'</v>
      </c>
    </row>
    <row r="22" spans="2:6">
      <c r="B22" s="6">
        <v>21</v>
      </c>
      <c r="C22" s="6">
        <v>288</v>
      </c>
      <c r="D22" s="6" t="s">
        <v>732</v>
      </c>
      <c r="E22" t="s">
        <v>2306</v>
      </c>
      <c r="F22" s="50" t="str">
        <f t="shared" si="0"/>
        <v>21|288|KI|Kirovohrads'ka Oblast'</v>
      </c>
    </row>
    <row r="23" spans="2:6">
      <c r="B23" s="6">
        <v>22</v>
      </c>
      <c r="C23" s="6">
        <v>288</v>
      </c>
      <c r="D23" s="6" t="s">
        <v>1439</v>
      </c>
      <c r="E23" t="s">
        <v>2307</v>
      </c>
      <c r="F23" s="50" t="str">
        <f t="shared" si="0"/>
        <v>22|288|LV|L'vivs'ka Oblast'</v>
      </c>
    </row>
    <row r="24" spans="2:6">
      <c r="B24" s="6">
        <v>23</v>
      </c>
      <c r="C24" s="6">
        <v>288</v>
      </c>
      <c r="D24" s="6" t="s">
        <v>2114</v>
      </c>
      <c r="E24" t="s">
        <v>2308</v>
      </c>
      <c r="F24" s="50" t="str">
        <f t="shared" si="0"/>
        <v>23|288|ZH|Zhytomyrs'ka Oblast'</v>
      </c>
    </row>
    <row r="25" spans="2:6">
      <c r="B25" s="6">
        <v>24</v>
      </c>
      <c r="C25" s="6">
        <v>288</v>
      </c>
      <c r="D25" s="6" t="s">
        <v>756</v>
      </c>
      <c r="E25" t="s">
        <v>2309</v>
      </c>
      <c r="F25" s="50" t="str">
        <f t="shared" si="0"/>
        <v>24|288|CN|Chernivets'ka Oblast'</v>
      </c>
    </row>
    <row r="26" spans="2:6">
      <c r="B26" s="6">
        <v>25</v>
      </c>
      <c r="C26" s="6">
        <v>288</v>
      </c>
      <c r="D26" s="6" t="s">
        <v>1894</v>
      </c>
      <c r="E26" t="s">
        <v>2310</v>
      </c>
      <c r="F26" s="50" t="str">
        <f t="shared" si="0"/>
        <v>25|288|NI|Mykolaivs'ka Oblast'</v>
      </c>
    </row>
    <row r="27" spans="2:6">
      <c r="B27" s="6">
        <v>26</v>
      </c>
      <c r="C27" s="6">
        <v>288</v>
      </c>
      <c r="D27" s="6" t="s">
        <v>744</v>
      </c>
      <c r="E27" t="s">
        <v>2311</v>
      </c>
      <c r="F27" s="50" t="str">
        <f t="shared" si="0"/>
        <v>26|288|KR|Respublika Krym</v>
      </c>
    </row>
    <row r="28" spans="2:6">
      <c r="B28" s="6">
        <v>27</v>
      </c>
      <c r="C28" s="6">
        <v>288</v>
      </c>
      <c r="D28" s="6" t="s">
        <v>517</v>
      </c>
      <c r="E28" t="s">
        <v>2312</v>
      </c>
    </row>
    <row r="29" spans="2:6">
      <c r="F29" s="26" t="s">
        <v>4010</v>
      </c>
    </row>
    <row r="30" spans="2:6">
      <c r="F30" s="26" t="s">
        <v>2281</v>
      </c>
    </row>
  </sheetData>
  <hyperlinks>
    <hyperlink ref="A1" location="'ENUM-LIST'!A1" display="Home" xr:uid="{0749E65D-1A69-4FA5-980D-E3EC6DF4D626}"/>
  </hyperlink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68904-6D58-43A6-BA7A-D3D8CBC004BE}">
  <dimension ref="A1:R109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18.7109375" style="1" hidden="1" customWidth="1"/>
    <col min="6" max="6" width="37.140625" bestFit="1" customWidth="1"/>
    <col min="8" max="8" width="10" style="1" hidden="1" customWidth="1"/>
    <col min="9" max="9" width="9.7109375" style="1" hidden="1" customWidth="1"/>
    <col min="10" max="10" width="10" style="1" hidden="1" customWidth="1"/>
    <col min="11" max="11" width="37.5703125" bestFit="1" customWidth="1"/>
    <col min="12" max="12" width="6.28515625" style="43" customWidth="1"/>
    <col min="13" max="13" width="17.7109375" style="18" hidden="1" customWidth="1"/>
    <col min="14" max="14" width="9.7109375" style="18" hidden="1" customWidth="1"/>
    <col min="15" max="15" width="10.42578125" style="6" hidden="1" customWidth="1"/>
    <col min="16" max="16" width="38.5703125" bestFit="1" customWidth="1"/>
    <col min="18" max="18" width="63.28515625" bestFit="1" customWidth="1"/>
  </cols>
  <sheetData>
    <row r="1" spans="1:18">
      <c r="A1" s="102" t="s">
        <v>3239</v>
      </c>
      <c r="B1" s="39" t="s">
        <v>4014</v>
      </c>
      <c r="C1" s="39" t="s">
        <v>3334</v>
      </c>
      <c r="D1" s="40" t="s">
        <v>405</v>
      </c>
      <c r="E1" s="41" t="s">
        <v>472</v>
      </c>
      <c r="F1" s="52" t="str">
        <f>B1&amp;"|"&amp;C1&amp;"|"&amp;D1&amp;"|"&amp;E1</f>
        <v>pas291_id|dxcc_code|code|subdivision</v>
      </c>
      <c r="G1" s="46"/>
      <c r="H1" s="112" t="s">
        <v>4022</v>
      </c>
      <c r="I1" s="112" t="s">
        <v>4014</v>
      </c>
      <c r="J1" s="112" t="s">
        <v>3349</v>
      </c>
      <c r="K1" s="52" t="str">
        <f>H1&amp;"|"&amp;I1&amp;"|"&amp;J1</f>
        <v>pas291_cqzone_id|pas291_id|cqzone_id</v>
      </c>
      <c r="L1" s="89"/>
      <c r="M1" s="23" t="s">
        <v>4023</v>
      </c>
      <c r="N1" s="23" t="s">
        <v>4014</v>
      </c>
      <c r="O1" s="23" t="s">
        <v>3357</v>
      </c>
      <c r="P1" s="52" t="str">
        <f>M1&amp;"|"&amp;N1&amp;"|"&amp;O1</f>
        <v>pas291_ituzone_id|pas291_id|ituzone_id</v>
      </c>
      <c r="R1" s="123" t="s">
        <v>4015</v>
      </c>
    </row>
    <row r="2" spans="1:18">
      <c r="B2" s="6">
        <v>1</v>
      </c>
      <c r="C2" s="6">
        <v>291</v>
      </c>
      <c r="D2" s="33" t="s">
        <v>534</v>
      </c>
      <c r="E2" s="34" t="s">
        <v>2314</v>
      </c>
      <c r="F2" s="50" t="str">
        <f>B2&amp;"|"&amp;C2&amp;"|"&amp;D2&amp;"|"&amp;E2</f>
        <v>1|291|CT|Connecticut</v>
      </c>
      <c r="H2" s="1">
        <f>B2</f>
        <v>1</v>
      </c>
      <c r="I2" s="1">
        <f>B2</f>
        <v>1</v>
      </c>
      <c r="J2" s="1">
        <v>5</v>
      </c>
      <c r="K2" s="50" t="str">
        <f t="shared" ref="K2:K50" si="0">H2&amp;"|"&amp;I2&amp;"|"&amp;J2</f>
        <v>1|1|5</v>
      </c>
      <c r="L2" s="42"/>
      <c r="M2" s="44">
        <v>1</v>
      </c>
      <c r="N2" s="44">
        <f>B2</f>
        <v>1</v>
      </c>
      <c r="O2" s="6">
        <v>8</v>
      </c>
      <c r="P2" s="50" t="str">
        <f t="shared" ref="P2:P61" si="1">M2&amp;"|"&amp;N2&amp;"|"&amp;O2</f>
        <v>1|1|8</v>
      </c>
      <c r="R2" s="123" t="s">
        <v>1229</v>
      </c>
    </row>
    <row r="3" spans="1:18">
      <c r="B3" s="6">
        <v>2</v>
      </c>
      <c r="C3" s="6">
        <v>291</v>
      </c>
      <c r="D3" s="33" t="s">
        <v>1049</v>
      </c>
      <c r="E3" s="34" t="s">
        <v>2315</v>
      </c>
      <c r="F3" s="50" t="str">
        <f t="shared" ref="F3:F50" si="2">B3&amp;"|"&amp;C3&amp;"|"&amp;D3&amp;"|"&amp;E3</f>
        <v>2|291|ME|Maine</v>
      </c>
      <c r="H3" s="1">
        <f t="shared" ref="H3:H50" si="3">B3</f>
        <v>2</v>
      </c>
      <c r="I3" s="1">
        <f t="shared" ref="I3:I50" si="4">B3</f>
        <v>2</v>
      </c>
      <c r="J3" s="1">
        <v>5</v>
      </c>
      <c r="K3" s="50" t="str">
        <f t="shared" si="0"/>
        <v>2|2|5</v>
      </c>
      <c r="L3" s="42"/>
      <c r="M3" s="44">
        <v>2</v>
      </c>
      <c r="N3" s="44">
        <f t="shared" ref="N3:N19" si="5">B3</f>
        <v>2</v>
      </c>
      <c r="O3" s="6">
        <v>8</v>
      </c>
      <c r="P3" s="50" t="str">
        <f t="shared" si="1"/>
        <v>2|2|8</v>
      </c>
      <c r="R3" s="124" t="s">
        <v>4016</v>
      </c>
    </row>
    <row r="4" spans="1:18">
      <c r="B4" s="6">
        <v>3</v>
      </c>
      <c r="C4" s="6">
        <v>291</v>
      </c>
      <c r="D4" s="33" t="s">
        <v>567</v>
      </c>
      <c r="E4" s="34" t="s">
        <v>2316</v>
      </c>
      <c r="F4" s="50" t="str">
        <f t="shared" si="2"/>
        <v>3|291|MA|Massachusetts</v>
      </c>
      <c r="H4" s="1">
        <f t="shared" si="3"/>
        <v>3</v>
      </c>
      <c r="I4" s="1">
        <f t="shared" si="4"/>
        <v>3</v>
      </c>
      <c r="J4" s="1">
        <v>5</v>
      </c>
      <c r="K4" s="50" t="str">
        <f t="shared" si="0"/>
        <v>3|3|5</v>
      </c>
      <c r="L4" s="42"/>
      <c r="M4" s="44">
        <v>3</v>
      </c>
      <c r="N4" s="44">
        <f t="shared" si="5"/>
        <v>3</v>
      </c>
      <c r="O4" s="6">
        <v>8</v>
      </c>
      <c r="P4" s="50" t="str">
        <f t="shared" si="1"/>
        <v>3|3|8</v>
      </c>
      <c r="R4" s="124" t="s">
        <v>3336</v>
      </c>
    </row>
    <row r="5" spans="1:18">
      <c r="B5" s="6">
        <v>4</v>
      </c>
      <c r="C5" s="6">
        <v>291</v>
      </c>
      <c r="D5" s="33" t="s">
        <v>2119</v>
      </c>
      <c r="E5" s="34" t="s">
        <v>2317</v>
      </c>
      <c r="F5" s="50" t="str">
        <f t="shared" si="2"/>
        <v>4|291|NH|New Hampshire</v>
      </c>
      <c r="H5" s="1">
        <f t="shared" si="3"/>
        <v>4</v>
      </c>
      <c r="I5" s="1">
        <f t="shared" si="4"/>
        <v>4</v>
      </c>
      <c r="J5" s="1">
        <v>5</v>
      </c>
      <c r="K5" s="50" t="str">
        <f t="shared" si="0"/>
        <v>4|4|5</v>
      </c>
      <c r="L5" s="42"/>
      <c r="M5" s="44">
        <v>4</v>
      </c>
      <c r="N5" s="44">
        <f t="shared" si="5"/>
        <v>4</v>
      </c>
      <c r="O5" s="6">
        <v>8</v>
      </c>
      <c r="P5" s="50" t="str">
        <f t="shared" si="1"/>
        <v>4|4|8</v>
      </c>
      <c r="R5" s="124" t="s">
        <v>2313</v>
      </c>
    </row>
    <row r="6" spans="1:18">
      <c r="B6" s="6">
        <v>5</v>
      </c>
      <c r="C6" s="6">
        <v>291</v>
      </c>
      <c r="D6" s="33" t="s">
        <v>813</v>
      </c>
      <c r="E6" s="34" t="s">
        <v>2318</v>
      </c>
      <c r="F6" s="50" t="str">
        <f t="shared" si="2"/>
        <v>5|291|RI|Rhode Island</v>
      </c>
      <c r="H6" s="1">
        <f t="shared" si="3"/>
        <v>5</v>
      </c>
      <c r="I6" s="1">
        <f t="shared" si="4"/>
        <v>5</v>
      </c>
      <c r="J6" s="1">
        <v>5</v>
      </c>
      <c r="K6" s="50" t="str">
        <f t="shared" si="0"/>
        <v>5|5|5</v>
      </c>
      <c r="L6" s="42"/>
      <c r="M6" s="44">
        <v>5</v>
      </c>
      <c r="N6" s="44">
        <f t="shared" si="5"/>
        <v>5</v>
      </c>
      <c r="O6" s="6">
        <v>8</v>
      </c>
      <c r="P6" s="50" t="str">
        <f t="shared" si="1"/>
        <v>5|5|8</v>
      </c>
      <c r="R6" s="124" t="s">
        <v>4017</v>
      </c>
    </row>
    <row r="7" spans="1:18">
      <c r="B7" s="6">
        <v>6</v>
      </c>
      <c r="C7" s="6">
        <v>291</v>
      </c>
      <c r="D7" s="33" t="s">
        <v>1441</v>
      </c>
      <c r="E7" s="34" t="s">
        <v>2319</v>
      </c>
      <c r="F7" s="50" t="str">
        <f t="shared" si="2"/>
        <v>6|291|VT|Vermont</v>
      </c>
      <c r="H7" s="1">
        <f t="shared" si="3"/>
        <v>6</v>
      </c>
      <c r="I7" s="1">
        <f t="shared" si="4"/>
        <v>6</v>
      </c>
      <c r="J7" s="1">
        <v>5</v>
      </c>
      <c r="K7" s="50" t="str">
        <f t="shared" si="0"/>
        <v>6|6|5</v>
      </c>
      <c r="L7" s="42"/>
      <c r="M7" s="44">
        <v>6</v>
      </c>
      <c r="N7" s="44">
        <f t="shared" si="5"/>
        <v>6</v>
      </c>
      <c r="O7" s="6">
        <v>8</v>
      </c>
      <c r="P7" s="50" t="str">
        <f t="shared" si="1"/>
        <v>6|6|8</v>
      </c>
      <c r="R7" s="123" t="s">
        <v>4018</v>
      </c>
    </row>
    <row r="8" spans="1:18">
      <c r="B8" s="6">
        <v>7</v>
      </c>
      <c r="C8" s="6">
        <v>291</v>
      </c>
      <c r="D8" s="33" t="s">
        <v>2320</v>
      </c>
      <c r="E8" s="34" t="s">
        <v>2321</v>
      </c>
      <c r="F8" s="50" t="str">
        <f t="shared" si="2"/>
        <v>7|291|NJ|New Jersey</v>
      </c>
      <c r="H8" s="1">
        <f t="shared" si="3"/>
        <v>7</v>
      </c>
      <c r="I8" s="1">
        <f t="shared" si="4"/>
        <v>7</v>
      </c>
      <c r="J8" s="1">
        <v>5</v>
      </c>
      <c r="K8" s="50" t="str">
        <f t="shared" si="0"/>
        <v>7|7|5</v>
      </c>
      <c r="L8" s="42"/>
      <c r="M8" s="44">
        <v>7</v>
      </c>
      <c r="N8" s="44">
        <f t="shared" si="5"/>
        <v>7</v>
      </c>
      <c r="O8" s="6">
        <v>8</v>
      </c>
      <c r="P8" s="50" t="str">
        <f t="shared" si="1"/>
        <v>7|7|8</v>
      </c>
      <c r="R8" s="123" t="s">
        <v>1233</v>
      </c>
    </row>
    <row r="9" spans="1:18">
      <c r="B9" s="6">
        <v>8</v>
      </c>
      <c r="C9" s="6">
        <v>291</v>
      </c>
      <c r="D9" s="33" t="s">
        <v>2322</v>
      </c>
      <c r="E9" s="34" t="s">
        <v>2323</v>
      </c>
      <c r="F9" s="50" t="str">
        <f t="shared" si="2"/>
        <v>8|291|NY|New York</v>
      </c>
      <c r="H9" s="1">
        <f t="shared" si="3"/>
        <v>8</v>
      </c>
      <c r="I9" s="1">
        <f t="shared" si="4"/>
        <v>8</v>
      </c>
      <c r="J9" s="1">
        <v>5</v>
      </c>
      <c r="K9" s="50" t="str">
        <f t="shared" si="0"/>
        <v>8|8|5</v>
      </c>
      <c r="L9" s="42"/>
      <c r="M9" s="44">
        <v>8</v>
      </c>
      <c r="N9" s="44">
        <f t="shared" si="5"/>
        <v>8</v>
      </c>
      <c r="O9" s="6">
        <v>8</v>
      </c>
      <c r="P9" s="50" t="str">
        <f t="shared" si="1"/>
        <v>8|8|8</v>
      </c>
      <c r="R9" s="26"/>
    </row>
    <row r="10" spans="1:18">
      <c r="B10" s="6">
        <v>9</v>
      </c>
      <c r="C10" s="6">
        <v>291</v>
      </c>
      <c r="D10" s="33" t="s">
        <v>2324</v>
      </c>
      <c r="E10" s="34" t="s">
        <v>2325</v>
      </c>
      <c r="F10" s="50" t="str">
        <f t="shared" si="2"/>
        <v>9|291|DE|Delaware</v>
      </c>
      <c r="H10" s="1">
        <f t="shared" si="3"/>
        <v>9</v>
      </c>
      <c r="I10" s="1">
        <f t="shared" si="4"/>
        <v>9</v>
      </c>
      <c r="J10" s="1">
        <v>5</v>
      </c>
      <c r="K10" s="50" t="str">
        <f t="shared" si="0"/>
        <v>9|9|5</v>
      </c>
      <c r="L10" s="42"/>
      <c r="M10" s="44">
        <v>9</v>
      </c>
      <c r="N10" s="44">
        <f t="shared" si="5"/>
        <v>9</v>
      </c>
      <c r="O10" s="6">
        <v>8</v>
      </c>
      <c r="P10" s="50" t="str">
        <f t="shared" si="1"/>
        <v>9|9|8</v>
      </c>
      <c r="R10" s="99" t="s">
        <v>4019</v>
      </c>
    </row>
    <row r="11" spans="1:18">
      <c r="B11" s="6">
        <v>10</v>
      </c>
      <c r="C11" s="6">
        <v>291</v>
      </c>
      <c r="D11" s="33" t="s">
        <v>1044</v>
      </c>
      <c r="E11" s="34" t="s">
        <v>2326</v>
      </c>
      <c r="F11" s="50" t="str">
        <f t="shared" si="2"/>
        <v>10|291|DC|District of Columbia</v>
      </c>
      <c r="H11" s="1">
        <f t="shared" si="3"/>
        <v>10</v>
      </c>
      <c r="I11" s="1">
        <f t="shared" si="4"/>
        <v>10</v>
      </c>
      <c r="J11" s="1">
        <v>5</v>
      </c>
      <c r="K11" s="50" t="str">
        <f t="shared" si="0"/>
        <v>10|10|5</v>
      </c>
      <c r="L11" s="42"/>
      <c r="M11" s="44">
        <v>10</v>
      </c>
      <c r="N11" s="44">
        <f t="shared" si="5"/>
        <v>10</v>
      </c>
      <c r="O11" s="6">
        <v>8</v>
      </c>
      <c r="P11" s="50" t="str">
        <f t="shared" si="1"/>
        <v>10|10|8</v>
      </c>
      <c r="R11" s="99" t="s">
        <v>1229</v>
      </c>
    </row>
    <row r="12" spans="1:18">
      <c r="B12" s="6">
        <v>11</v>
      </c>
      <c r="C12" s="6">
        <v>291</v>
      </c>
      <c r="D12" s="33" t="s">
        <v>738</v>
      </c>
      <c r="E12" s="34" t="s">
        <v>2327</v>
      </c>
      <c r="F12" s="50" t="str">
        <f t="shared" si="2"/>
        <v>11|291|MD|Maryland</v>
      </c>
      <c r="H12" s="1">
        <f t="shared" si="3"/>
        <v>11</v>
      </c>
      <c r="I12" s="1">
        <f t="shared" si="4"/>
        <v>11</v>
      </c>
      <c r="J12" s="1">
        <v>5</v>
      </c>
      <c r="K12" s="50" t="str">
        <f t="shared" si="0"/>
        <v>11|11|5</v>
      </c>
      <c r="L12" s="42"/>
      <c r="M12" s="44">
        <v>11</v>
      </c>
      <c r="N12" s="44">
        <f t="shared" si="5"/>
        <v>11</v>
      </c>
      <c r="O12" s="6">
        <v>8</v>
      </c>
      <c r="P12" s="50" t="str">
        <f t="shared" si="1"/>
        <v>11|11|8</v>
      </c>
      <c r="R12" s="100" t="s">
        <v>4024</v>
      </c>
    </row>
    <row r="13" spans="1:18">
      <c r="B13" s="6">
        <v>12</v>
      </c>
      <c r="C13" s="6">
        <v>291</v>
      </c>
      <c r="D13" s="33" t="s">
        <v>790</v>
      </c>
      <c r="E13" s="34" t="s">
        <v>2328</v>
      </c>
      <c r="F13" s="50" t="str">
        <f t="shared" si="2"/>
        <v>12|291|PA|Pennsylvania</v>
      </c>
      <c r="H13" s="1">
        <f t="shared" si="3"/>
        <v>12</v>
      </c>
      <c r="I13" s="1">
        <f t="shared" si="4"/>
        <v>12</v>
      </c>
      <c r="J13" s="1">
        <v>5</v>
      </c>
      <c r="K13" s="50" t="str">
        <f t="shared" si="0"/>
        <v>12|12|5</v>
      </c>
      <c r="L13" s="42"/>
      <c r="M13" s="44">
        <v>12</v>
      </c>
      <c r="N13" s="44">
        <f t="shared" si="5"/>
        <v>12</v>
      </c>
      <c r="O13" s="6">
        <v>8</v>
      </c>
      <c r="P13" s="50" t="str">
        <f t="shared" si="1"/>
        <v>12|12|8</v>
      </c>
      <c r="R13" s="100" t="s">
        <v>4020</v>
      </c>
    </row>
    <row r="14" spans="1:18">
      <c r="B14" s="6">
        <v>13</v>
      </c>
      <c r="C14" s="6">
        <v>291</v>
      </c>
      <c r="D14" s="33" t="s">
        <v>506</v>
      </c>
      <c r="E14" s="34" t="s">
        <v>2329</v>
      </c>
      <c r="F14" s="50" t="str">
        <f t="shared" si="2"/>
        <v>13|291|AL|Alabama</v>
      </c>
      <c r="H14" s="1">
        <f t="shared" si="3"/>
        <v>13</v>
      </c>
      <c r="I14" s="1">
        <f t="shared" si="4"/>
        <v>13</v>
      </c>
      <c r="J14" s="1">
        <v>4</v>
      </c>
      <c r="K14" s="50" t="str">
        <f t="shared" si="0"/>
        <v>13|13|4</v>
      </c>
      <c r="L14" s="42"/>
      <c r="M14" s="44">
        <v>13</v>
      </c>
      <c r="N14" s="44">
        <f t="shared" si="5"/>
        <v>13</v>
      </c>
      <c r="O14" s="6">
        <v>8</v>
      </c>
      <c r="P14" s="50" t="str">
        <f t="shared" si="1"/>
        <v>13|13|8</v>
      </c>
      <c r="R14" s="100" t="s">
        <v>3352</v>
      </c>
    </row>
    <row r="15" spans="1:18">
      <c r="B15" s="6">
        <v>14</v>
      </c>
      <c r="C15" s="6">
        <v>291</v>
      </c>
      <c r="D15" s="33" t="s">
        <v>2116</v>
      </c>
      <c r="E15" s="34" t="s">
        <v>1018</v>
      </c>
      <c r="F15" s="50" t="str">
        <f t="shared" si="2"/>
        <v>14|291|FL|Florida</v>
      </c>
      <c r="H15" s="1">
        <f t="shared" si="3"/>
        <v>14</v>
      </c>
      <c r="I15" s="1">
        <f t="shared" si="4"/>
        <v>14</v>
      </c>
      <c r="J15" s="1">
        <v>5</v>
      </c>
      <c r="K15" s="50" t="str">
        <f t="shared" si="0"/>
        <v>14|14|5</v>
      </c>
      <c r="L15" s="42"/>
      <c r="M15" s="44">
        <v>14</v>
      </c>
      <c r="N15" s="44">
        <f t="shared" si="5"/>
        <v>14</v>
      </c>
      <c r="O15" s="6">
        <v>8</v>
      </c>
      <c r="P15" s="50" t="str">
        <f t="shared" si="1"/>
        <v>14|14|8</v>
      </c>
      <c r="R15" s="99" t="s">
        <v>1233</v>
      </c>
    </row>
    <row r="16" spans="1:18">
      <c r="B16" s="6">
        <v>15</v>
      </c>
      <c r="C16" s="6">
        <v>291</v>
      </c>
      <c r="D16" s="33" t="s">
        <v>508</v>
      </c>
      <c r="E16" s="34" t="s">
        <v>2330</v>
      </c>
      <c r="F16" s="50" t="str">
        <f t="shared" si="2"/>
        <v>15|291|GA|Georgia</v>
      </c>
      <c r="H16" s="1">
        <f t="shared" si="3"/>
        <v>15</v>
      </c>
      <c r="I16" s="1">
        <f t="shared" si="4"/>
        <v>15</v>
      </c>
      <c r="J16" s="118">
        <v>5</v>
      </c>
      <c r="K16" s="50" t="str">
        <f t="shared" si="0"/>
        <v>15|15|5</v>
      </c>
      <c r="L16" s="42"/>
      <c r="M16" s="44">
        <v>15</v>
      </c>
      <c r="N16" s="44">
        <f t="shared" si="5"/>
        <v>15</v>
      </c>
      <c r="O16" s="6">
        <v>8</v>
      </c>
      <c r="P16" s="50" t="str">
        <f t="shared" si="1"/>
        <v>15|15|8</v>
      </c>
      <c r="R16" s="26"/>
    </row>
    <row r="17" spans="2:18">
      <c r="B17" s="6">
        <v>16</v>
      </c>
      <c r="C17" s="6">
        <v>291</v>
      </c>
      <c r="D17" s="33" t="s">
        <v>537</v>
      </c>
      <c r="E17" s="34" t="s">
        <v>2331</v>
      </c>
      <c r="F17" s="50" t="str">
        <f t="shared" si="2"/>
        <v>16|291|KY|Kentucky</v>
      </c>
      <c r="H17" s="1">
        <f t="shared" si="3"/>
        <v>16</v>
      </c>
      <c r="I17" s="1">
        <f t="shared" si="4"/>
        <v>16</v>
      </c>
      <c r="J17" s="118">
        <v>4</v>
      </c>
      <c r="K17" s="50" t="str">
        <f t="shared" si="0"/>
        <v>16|16|4</v>
      </c>
      <c r="L17" s="42"/>
      <c r="M17" s="44">
        <v>16</v>
      </c>
      <c r="N17" s="44">
        <f t="shared" si="5"/>
        <v>16</v>
      </c>
      <c r="O17" s="6">
        <v>8</v>
      </c>
      <c r="P17" s="50" t="str">
        <f t="shared" si="1"/>
        <v>16|16|8</v>
      </c>
      <c r="R17" s="99" t="s">
        <v>4021</v>
      </c>
    </row>
    <row r="18" spans="2:18">
      <c r="B18" s="6">
        <v>17</v>
      </c>
      <c r="C18" s="6">
        <v>291</v>
      </c>
      <c r="D18" s="33" t="s">
        <v>2332</v>
      </c>
      <c r="E18" s="34" t="s">
        <v>2333</v>
      </c>
      <c r="F18" s="50" t="str">
        <f t="shared" si="2"/>
        <v>17|291|NC|North Carolina</v>
      </c>
      <c r="H18" s="1">
        <f t="shared" si="3"/>
        <v>17</v>
      </c>
      <c r="I18" s="1">
        <f t="shared" si="4"/>
        <v>17</v>
      </c>
      <c r="J18" s="1">
        <v>4</v>
      </c>
      <c r="K18" s="50" t="str">
        <f t="shared" si="0"/>
        <v>17|17|4</v>
      </c>
      <c r="L18" s="42"/>
      <c r="M18" s="44">
        <v>17</v>
      </c>
      <c r="N18" s="44">
        <f t="shared" si="5"/>
        <v>17</v>
      </c>
      <c r="O18" s="6">
        <v>8</v>
      </c>
      <c r="P18" s="50" t="str">
        <f t="shared" si="1"/>
        <v>17|17|8</v>
      </c>
      <c r="R18" s="99" t="s">
        <v>1229</v>
      </c>
    </row>
    <row r="19" spans="2:18">
      <c r="B19" s="6">
        <v>18</v>
      </c>
      <c r="C19" s="6">
        <v>291</v>
      </c>
      <c r="D19" s="33" t="s">
        <v>886</v>
      </c>
      <c r="E19" s="34" t="s">
        <v>2334</v>
      </c>
      <c r="F19" s="50" t="str">
        <f t="shared" si="2"/>
        <v>18|291|SC|South Carolina</v>
      </c>
      <c r="H19" s="1">
        <f t="shared" si="3"/>
        <v>18</v>
      </c>
      <c r="I19" s="1">
        <f t="shared" si="4"/>
        <v>18</v>
      </c>
      <c r="J19" s="1">
        <v>5</v>
      </c>
      <c r="K19" s="50" t="str">
        <f t="shared" si="0"/>
        <v>18|18|5</v>
      </c>
      <c r="L19" s="42"/>
      <c r="M19" s="44">
        <v>18</v>
      </c>
      <c r="N19" s="44">
        <f t="shared" si="5"/>
        <v>18</v>
      </c>
      <c r="O19" s="6">
        <v>8</v>
      </c>
      <c r="P19" s="50" t="str">
        <f t="shared" si="1"/>
        <v>18|18|8</v>
      </c>
      <c r="R19" s="101" t="s">
        <v>4025</v>
      </c>
    </row>
    <row r="20" spans="2:18">
      <c r="B20" s="6">
        <v>19</v>
      </c>
      <c r="C20" s="6">
        <v>291</v>
      </c>
      <c r="D20" s="33" t="s">
        <v>490</v>
      </c>
      <c r="E20" s="34" t="s">
        <v>2335</v>
      </c>
      <c r="F20" s="50" t="str">
        <f t="shared" si="2"/>
        <v>19|291|TN|Tennessee</v>
      </c>
      <c r="H20" s="1">
        <f t="shared" si="3"/>
        <v>19</v>
      </c>
      <c r="I20" s="1">
        <f t="shared" si="4"/>
        <v>19</v>
      </c>
      <c r="J20" s="1">
        <v>4</v>
      </c>
      <c r="K20" s="50" t="str">
        <f t="shared" si="0"/>
        <v>19|19|4</v>
      </c>
      <c r="L20" s="42"/>
      <c r="M20" s="44">
        <v>19</v>
      </c>
      <c r="N20" s="44">
        <v>19</v>
      </c>
      <c r="O20" s="6">
        <v>7</v>
      </c>
      <c r="P20" s="50" t="str">
        <f t="shared" si="1"/>
        <v>19|19|7</v>
      </c>
      <c r="R20" s="101" t="s">
        <v>4020</v>
      </c>
    </row>
    <row r="21" spans="2:18">
      <c r="B21" s="6">
        <v>20</v>
      </c>
      <c r="C21" s="6">
        <v>291</v>
      </c>
      <c r="D21" s="33" t="s">
        <v>1060</v>
      </c>
      <c r="E21" s="34" t="s">
        <v>2336</v>
      </c>
      <c r="F21" s="50" t="str">
        <f t="shared" si="2"/>
        <v>20|291|VA|Virginia</v>
      </c>
      <c r="H21" s="1">
        <f t="shared" si="3"/>
        <v>20</v>
      </c>
      <c r="I21" s="1">
        <f t="shared" si="4"/>
        <v>20</v>
      </c>
      <c r="J21" s="1">
        <v>5</v>
      </c>
      <c r="K21" s="50" t="str">
        <f t="shared" si="0"/>
        <v>20|20|5</v>
      </c>
      <c r="L21" s="42"/>
      <c r="M21" s="44">
        <v>20</v>
      </c>
      <c r="N21" s="44">
        <v>19</v>
      </c>
      <c r="O21" s="6">
        <v>8</v>
      </c>
      <c r="P21" s="50" t="str">
        <f t="shared" si="1"/>
        <v>20|19|8</v>
      </c>
      <c r="R21" s="101" t="s">
        <v>3354</v>
      </c>
    </row>
    <row r="22" spans="2:18">
      <c r="B22" s="6">
        <v>21</v>
      </c>
      <c r="C22" s="6">
        <v>291</v>
      </c>
      <c r="D22" s="33" t="s">
        <v>674</v>
      </c>
      <c r="E22" s="34" t="s">
        <v>2337</v>
      </c>
      <c r="F22" s="50" t="str">
        <f t="shared" si="2"/>
        <v>21|291|AR|Arkansas</v>
      </c>
      <c r="H22" s="1">
        <f t="shared" si="3"/>
        <v>21</v>
      </c>
      <c r="I22" s="1">
        <f t="shared" si="4"/>
        <v>21</v>
      </c>
      <c r="J22" s="1">
        <v>4</v>
      </c>
      <c r="K22" s="50" t="str">
        <f t="shared" si="0"/>
        <v>21|21|4</v>
      </c>
      <c r="L22" s="42"/>
      <c r="M22" s="44">
        <v>21</v>
      </c>
      <c r="N22" s="44">
        <v>20</v>
      </c>
      <c r="O22" s="6">
        <v>8</v>
      </c>
      <c r="P22" s="50" t="str">
        <f t="shared" si="1"/>
        <v>21|20|8</v>
      </c>
      <c r="R22" s="99" t="s">
        <v>1233</v>
      </c>
    </row>
    <row r="23" spans="2:18">
      <c r="B23" s="6">
        <v>22</v>
      </c>
      <c r="C23" s="6">
        <v>291</v>
      </c>
      <c r="D23" s="33" t="s">
        <v>1027</v>
      </c>
      <c r="E23" s="34" t="s">
        <v>2338</v>
      </c>
      <c r="F23" s="50" t="str">
        <f t="shared" si="2"/>
        <v>22|291|LA|Louisiana</v>
      </c>
      <c r="H23" s="1">
        <f t="shared" si="3"/>
        <v>22</v>
      </c>
      <c r="I23" s="1">
        <f t="shared" si="4"/>
        <v>22</v>
      </c>
      <c r="J23" s="1">
        <v>4</v>
      </c>
      <c r="K23" s="50" t="str">
        <f t="shared" si="0"/>
        <v>22|22|4</v>
      </c>
      <c r="L23" s="42"/>
      <c r="M23" s="44">
        <v>22</v>
      </c>
      <c r="N23" s="44">
        <v>21</v>
      </c>
      <c r="O23" s="6">
        <v>7</v>
      </c>
      <c r="P23" s="50" t="str">
        <f t="shared" si="1"/>
        <v>22|21|7</v>
      </c>
    </row>
    <row r="24" spans="2:18">
      <c r="B24" s="6">
        <v>23</v>
      </c>
      <c r="C24" s="6">
        <v>291</v>
      </c>
      <c r="D24" s="33" t="s">
        <v>810</v>
      </c>
      <c r="E24" s="34" t="s">
        <v>2339</v>
      </c>
      <c r="F24" s="50" t="str">
        <f t="shared" si="2"/>
        <v>23|291|MS|Mississippi</v>
      </c>
      <c r="H24" s="1">
        <f t="shared" si="3"/>
        <v>23</v>
      </c>
      <c r="I24" s="1">
        <f t="shared" si="4"/>
        <v>23</v>
      </c>
      <c r="J24" s="1">
        <v>4</v>
      </c>
      <c r="K24" s="50" t="str">
        <f t="shared" si="0"/>
        <v>23|23|4</v>
      </c>
      <c r="L24" s="42"/>
      <c r="M24" s="44">
        <v>23</v>
      </c>
      <c r="N24" s="44">
        <v>21</v>
      </c>
      <c r="O24" s="6">
        <v>8</v>
      </c>
      <c r="P24" s="50" t="str">
        <f t="shared" si="1"/>
        <v>23|21|8</v>
      </c>
    </row>
    <row r="25" spans="2:18">
      <c r="B25" s="6">
        <v>24</v>
      </c>
      <c r="C25" s="6">
        <v>291</v>
      </c>
      <c r="D25" s="33" t="s">
        <v>1410</v>
      </c>
      <c r="E25" s="34" t="s">
        <v>2340</v>
      </c>
      <c r="F25" s="50" t="str">
        <f t="shared" si="2"/>
        <v>24|291|NM|New Mexico</v>
      </c>
      <c r="H25" s="1">
        <f t="shared" si="3"/>
        <v>24</v>
      </c>
      <c r="I25" s="1">
        <f t="shared" si="4"/>
        <v>24</v>
      </c>
      <c r="J25" s="1">
        <v>4</v>
      </c>
      <c r="K25" s="50" t="str">
        <f t="shared" si="0"/>
        <v>24|24|4</v>
      </c>
      <c r="L25" s="42"/>
      <c r="M25" s="44">
        <v>24</v>
      </c>
      <c r="N25" s="44">
        <v>22</v>
      </c>
      <c r="O25" s="6">
        <v>7</v>
      </c>
      <c r="P25" s="50" t="str">
        <f t="shared" si="1"/>
        <v>24|22|7</v>
      </c>
    </row>
    <row r="26" spans="2:18">
      <c r="B26" s="6">
        <v>25</v>
      </c>
      <c r="C26" s="6">
        <v>291</v>
      </c>
      <c r="D26" s="33" t="s">
        <v>2341</v>
      </c>
      <c r="E26" s="34" t="s">
        <v>2342</v>
      </c>
      <c r="F26" s="50" t="str">
        <f t="shared" si="2"/>
        <v>25|291|OK|Oklahoma</v>
      </c>
      <c r="H26" s="1">
        <f t="shared" si="3"/>
        <v>25</v>
      </c>
      <c r="I26" s="1">
        <f t="shared" si="4"/>
        <v>25</v>
      </c>
      <c r="J26" s="1">
        <v>4</v>
      </c>
      <c r="K26" s="50" t="str">
        <f t="shared" si="0"/>
        <v>25|25|4</v>
      </c>
      <c r="L26" s="42"/>
      <c r="M26" s="44">
        <v>25</v>
      </c>
      <c r="N26" s="44">
        <v>22</v>
      </c>
      <c r="O26" s="6">
        <v>8</v>
      </c>
      <c r="P26" s="50" t="str">
        <f t="shared" si="1"/>
        <v>25|22|8</v>
      </c>
    </row>
    <row r="27" spans="2:18">
      <c r="B27" s="6">
        <v>26</v>
      </c>
      <c r="C27" s="6">
        <v>291</v>
      </c>
      <c r="D27" s="33" t="s">
        <v>2343</v>
      </c>
      <c r="E27" s="34" t="s">
        <v>2344</v>
      </c>
      <c r="F27" s="50" t="str">
        <f t="shared" si="2"/>
        <v>26|291|TX|Texas</v>
      </c>
      <c r="H27" s="1">
        <f t="shared" si="3"/>
        <v>26</v>
      </c>
      <c r="I27" s="1">
        <f t="shared" si="4"/>
        <v>26</v>
      </c>
      <c r="J27" s="1">
        <v>4</v>
      </c>
      <c r="K27" s="50" t="str">
        <f t="shared" si="0"/>
        <v>26|26|4</v>
      </c>
      <c r="L27" s="42"/>
      <c r="M27" s="44">
        <v>26</v>
      </c>
      <c r="N27" s="44">
        <v>23</v>
      </c>
      <c r="O27" s="6">
        <v>7</v>
      </c>
      <c r="P27" s="50" t="str">
        <f t="shared" si="1"/>
        <v>26|23|7</v>
      </c>
    </row>
    <row r="28" spans="2:18">
      <c r="B28" s="6">
        <v>27</v>
      </c>
      <c r="C28" s="6">
        <v>291</v>
      </c>
      <c r="D28" s="33" t="s">
        <v>787</v>
      </c>
      <c r="E28" s="34" t="s">
        <v>2345</v>
      </c>
      <c r="F28" s="50" t="str">
        <f t="shared" si="2"/>
        <v>27|291|CA|California</v>
      </c>
      <c r="H28" s="1">
        <f t="shared" si="3"/>
        <v>27</v>
      </c>
      <c r="I28" s="1">
        <f t="shared" si="4"/>
        <v>27</v>
      </c>
      <c r="J28" s="1">
        <v>3</v>
      </c>
      <c r="K28" s="50" t="str">
        <f t="shared" si="0"/>
        <v>27|27|3</v>
      </c>
      <c r="L28" s="42"/>
      <c r="M28" s="44">
        <v>27</v>
      </c>
      <c r="N28" s="44">
        <v>23</v>
      </c>
      <c r="O28" s="6">
        <v>8</v>
      </c>
      <c r="P28" s="50" t="str">
        <f t="shared" si="1"/>
        <v>27|23|8</v>
      </c>
    </row>
    <row r="29" spans="2:18">
      <c r="B29" s="6">
        <v>28</v>
      </c>
      <c r="C29" s="6">
        <v>291</v>
      </c>
      <c r="D29" s="33" t="s">
        <v>2346</v>
      </c>
      <c r="E29" s="34" t="s">
        <v>2347</v>
      </c>
      <c r="F29" s="50" t="str">
        <f t="shared" si="2"/>
        <v>28|291|AZ|Arizona</v>
      </c>
      <c r="H29" s="1">
        <f t="shared" si="3"/>
        <v>28</v>
      </c>
      <c r="I29" s="1">
        <f t="shared" si="4"/>
        <v>28</v>
      </c>
      <c r="J29" s="1">
        <v>3</v>
      </c>
      <c r="K29" s="50" t="str">
        <f t="shared" si="0"/>
        <v>28|28|3</v>
      </c>
      <c r="L29" s="42"/>
      <c r="M29" s="44">
        <v>28</v>
      </c>
      <c r="N29" s="44">
        <v>24</v>
      </c>
      <c r="O29" s="6">
        <v>7</v>
      </c>
      <c r="P29" s="50" t="str">
        <f t="shared" si="1"/>
        <v>28|24|7</v>
      </c>
    </row>
    <row r="30" spans="2:18">
      <c r="B30" s="6">
        <v>29</v>
      </c>
      <c r="C30" s="6">
        <v>291</v>
      </c>
      <c r="D30" s="33" t="s">
        <v>2348</v>
      </c>
      <c r="E30" s="34" t="s">
        <v>2349</v>
      </c>
      <c r="F30" s="50" t="str">
        <f t="shared" si="2"/>
        <v>29|291|ID|Idaho</v>
      </c>
      <c r="H30" s="1">
        <f t="shared" si="3"/>
        <v>29</v>
      </c>
      <c r="I30" s="1">
        <f t="shared" si="4"/>
        <v>29</v>
      </c>
      <c r="J30" s="1">
        <v>3</v>
      </c>
      <c r="K30" s="50" t="str">
        <f t="shared" si="0"/>
        <v>29|29|3</v>
      </c>
      <c r="L30" s="42"/>
      <c r="M30" s="44">
        <v>29</v>
      </c>
      <c r="N30" s="44">
        <v>25</v>
      </c>
      <c r="O30" s="6">
        <v>7</v>
      </c>
      <c r="P30" s="50" t="str">
        <f t="shared" si="1"/>
        <v>29|25|7</v>
      </c>
    </row>
    <row r="31" spans="2:18">
      <c r="B31" s="6">
        <v>30</v>
      </c>
      <c r="C31" s="6">
        <v>291</v>
      </c>
      <c r="D31" s="33" t="s">
        <v>811</v>
      </c>
      <c r="E31" s="34" t="s">
        <v>1443</v>
      </c>
      <c r="F31" s="50" t="str">
        <f t="shared" si="2"/>
        <v>30|291|MT|Montana</v>
      </c>
      <c r="H31" s="1">
        <f t="shared" si="3"/>
        <v>30</v>
      </c>
      <c r="I31" s="1">
        <f t="shared" si="4"/>
        <v>30</v>
      </c>
      <c r="J31" s="1">
        <v>4</v>
      </c>
      <c r="K31" s="50" t="str">
        <f t="shared" si="0"/>
        <v>30|30|4</v>
      </c>
      <c r="L31" s="42"/>
      <c r="M31" s="44">
        <v>30</v>
      </c>
      <c r="N31" s="44">
        <v>26</v>
      </c>
      <c r="O31" s="6">
        <v>7</v>
      </c>
      <c r="P31" s="50" t="str">
        <f t="shared" si="1"/>
        <v>30|26|7</v>
      </c>
    </row>
    <row r="32" spans="2:18">
      <c r="B32" s="6">
        <v>31</v>
      </c>
      <c r="C32" s="6">
        <v>291</v>
      </c>
      <c r="D32" s="33" t="s">
        <v>680</v>
      </c>
      <c r="E32" s="34" t="s">
        <v>2350</v>
      </c>
      <c r="F32" s="50" t="str">
        <f t="shared" si="2"/>
        <v>31|291|NV|Nevada</v>
      </c>
      <c r="H32" s="1">
        <f t="shared" si="3"/>
        <v>31</v>
      </c>
      <c r="I32" s="1">
        <f t="shared" si="4"/>
        <v>31</v>
      </c>
      <c r="J32" s="1">
        <v>3</v>
      </c>
      <c r="K32" s="50" t="str">
        <f t="shared" si="0"/>
        <v>31|31|3</v>
      </c>
      <c r="L32" s="42"/>
      <c r="M32" s="44">
        <v>31</v>
      </c>
      <c r="N32" s="44">
        <v>27</v>
      </c>
      <c r="O32" s="6">
        <v>6</v>
      </c>
      <c r="P32" s="50" t="str">
        <f t="shared" si="1"/>
        <v>31|27|6</v>
      </c>
    </row>
    <row r="33" spans="2:16">
      <c r="B33" s="6">
        <v>32</v>
      </c>
      <c r="C33" s="6">
        <v>291</v>
      </c>
      <c r="D33" s="33" t="s">
        <v>689</v>
      </c>
      <c r="E33" s="34" t="s">
        <v>2351</v>
      </c>
      <c r="F33" s="50" t="str">
        <f t="shared" si="2"/>
        <v>32|291|OR|Oregon</v>
      </c>
      <c r="H33" s="1">
        <f t="shared" si="3"/>
        <v>32</v>
      </c>
      <c r="I33" s="1">
        <f t="shared" si="4"/>
        <v>32</v>
      </c>
      <c r="J33" s="1">
        <v>3</v>
      </c>
      <c r="K33" s="50" t="str">
        <f t="shared" si="0"/>
        <v>32|32|3</v>
      </c>
      <c r="L33" s="42"/>
      <c r="M33" s="44">
        <v>32</v>
      </c>
      <c r="N33" s="44">
        <v>28</v>
      </c>
      <c r="O33" s="6">
        <v>6</v>
      </c>
      <c r="P33" s="50" t="str">
        <f t="shared" si="1"/>
        <v>32|28|6</v>
      </c>
    </row>
    <row r="34" spans="2:16">
      <c r="B34" s="6">
        <v>33</v>
      </c>
      <c r="C34" s="6">
        <v>291</v>
      </c>
      <c r="D34" s="33" t="s">
        <v>2121</v>
      </c>
      <c r="E34" s="34" t="s">
        <v>2352</v>
      </c>
      <c r="F34" s="50" t="str">
        <f t="shared" si="2"/>
        <v>33|291|UT|Utah</v>
      </c>
      <c r="H34" s="1">
        <f t="shared" si="3"/>
        <v>33</v>
      </c>
      <c r="I34" s="1">
        <f t="shared" si="4"/>
        <v>33</v>
      </c>
      <c r="J34" s="1">
        <v>3</v>
      </c>
      <c r="K34" s="50" t="str">
        <f t="shared" si="0"/>
        <v>33|33|3</v>
      </c>
      <c r="L34" s="42"/>
      <c r="M34" s="44">
        <v>33</v>
      </c>
      <c r="N34" s="44">
        <v>28</v>
      </c>
      <c r="O34" s="6">
        <v>7</v>
      </c>
      <c r="P34" s="50" t="str">
        <f t="shared" si="1"/>
        <v>33|28|7</v>
      </c>
    </row>
    <row r="35" spans="2:16">
      <c r="B35" s="6">
        <v>34</v>
      </c>
      <c r="C35" s="6">
        <v>291</v>
      </c>
      <c r="D35" s="33" t="s">
        <v>1075</v>
      </c>
      <c r="E35" s="34" t="s">
        <v>2353</v>
      </c>
      <c r="F35" s="50" t="str">
        <f t="shared" si="2"/>
        <v>34|291|WA|Washington</v>
      </c>
      <c r="H35" s="1">
        <f t="shared" si="3"/>
        <v>34</v>
      </c>
      <c r="I35" s="1">
        <f t="shared" si="4"/>
        <v>34</v>
      </c>
      <c r="J35" s="1">
        <v>3</v>
      </c>
      <c r="K35" s="50" t="str">
        <f t="shared" si="0"/>
        <v>34|34|3</v>
      </c>
      <c r="L35" s="42"/>
      <c r="M35" s="44">
        <v>34</v>
      </c>
      <c r="N35" s="44">
        <v>29</v>
      </c>
      <c r="O35" s="6">
        <v>6</v>
      </c>
      <c r="P35" s="50" t="str">
        <f t="shared" si="1"/>
        <v>34|29|6</v>
      </c>
    </row>
    <row r="36" spans="2:16">
      <c r="B36" s="6">
        <v>35</v>
      </c>
      <c r="C36" s="6">
        <v>291</v>
      </c>
      <c r="D36" s="33" t="s">
        <v>1283</v>
      </c>
      <c r="E36" s="34" t="s">
        <v>2354</v>
      </c>
      <c r="F36" s="50" t="str">
        <f t="shared" si="2"/>
        <v>35|291|WY|Wyoming</v>
      </c>
      <c r="H36" s="1">
        <f t="shared" si="3"/>
        <v>35</v>
      </c>
      <c r="I36" s="1">
        <f t="shared" si="4"/>
        <v>35</v>
      </c>
      <c r="J36" s="1">
        <v>4</v>
      </c>
      <c r="K36" s="50" t="str">
        <f t="shared" si="0"/>
        <v>35|35|4</v>
      </c>
      <c r="L36" s="42"/>
      <c r="M36" s="44">
        <v>35</v>
      </c>
      <c r="N36" s="44">
        <v>30</v>
      </c>
      <c r="O36" s="6">
        <v>6</v>
      </c>
      <c r="P36" s="50" t="str">
        <f t="shared" si="1"/>
        <v>35|30|6</v>
      </c>
    </row>
    <row r="37" spans="2:16">
      <c r="B37" s="6">
        <v>36</v>
      </c>
      <c r="C37" s="6">
        <v>291</v>
      </c>
      <c r="D37" s="33" t="s">
        <v>559</v>
      </c>
      <c r="E37" s="34" t="s">
        <v>2355</v>
      </c>
      <c r="F37" s="50" t="str">
        <f t="shared" si="2"/>
        <v>36|291|MI|Michigan</v>
      </c>
      <c r="H37" s="1">
        <f t="shared" si="3"/>
        <v>36</v>
      </c>
      <c r="I37" s="1">
        <f t="shared" si="4"/>
        <v>36</v>
      </c>
      <c r="J37" s="1">
        <v>4</v>
      </c>
      <c r="K37" s="50" t="str">
        <f t="shared" si="0"/>
        <v>36|36|4</v>
      </c>
      <c r="L37" s="42"/>
      <c r="M37" s="44">
        <v>36</v>
      </c>
      <c r="N37" s="44">
        <v>30</v>
      </c>
      <c r="O37" s="6">
        <v>7</v>
      </c>
      <c r="P37" s="50" t="str">
        <f t="shared" si="1"/>
        <v>36|30|7</v>
      </c>
    </row>
    <row r="38" spans="2:16">
      <c r="B38" s="6">
        <v>37</v>
      </c>
      <c r="C38" s="6">
        <v>291</v>
      </c>
      <c r="D38" s="33" t="s">
        <v>2356</v>
      </c>
      <c r="E38" s="34" t="s">
        <v>2357</v>
      </c>
      <c r="F38" s="50" t="str">
        <f t="shared" si="2"/>
        <v>37|291|OH|Ohio</v>
      </c>
      <c r="H38" s="1">
        <f t="shared" si="3"/>
        <v>37</v>
      </c>
      <c r="I38" s="1">
        <f t="shared" si="4"/>
        <v>37</v>
      </c>
      <c r="J38" s="1">
        <v>4</v>
      </c>
      <c r="K38" s="50" t="str">
        <f t="shared" si="0"/>
        <v>37|37|4</v>
      </c>
      <c r="L38" s="42"/>
      <c r="M38" s="44">
        <v>37</v>
      </c>
      <c r="N38" s="44">
        <v>31</v>
      </c>
      <c r="O38" s="6">
        <v>6</v>
      </c>
      <c r="P38" s="50" t="str">
        <f t="shared" si="1"/>
        <v>37|31|6</v>
      </c>
    </row>
    <row r="39" spans="2:16">
      <c r="B39" s="6">
        <v>38</v>
      </c>
      <c r="C39" s="6">
        <v>291</v>
      </c>
      <c r="D39" s="33" t="s">
        <v>1417</v>
      </c>
      <c r="E39" s="34" t="s">
        <v>2358</v>
      </c>
      <c r="F39" s="50" t="str">
        <f t="shared" si="2"/>
        <v>38|291|WV|West Virginia</v>
      </c>
      <c r="H39" s="1">
        <f t="shared" si="3"/>
        <v>38</v>
      </c>
      <c r="I39" s="1">
        <f t="shared" si="4"/>
        <v>38</v>
      </c>
      <c r="J39" s="1">
        <v>5</v>
      </c>
      <c r="K39" s="50" t="str">
        <f t="shared" si="0"/>
        <v>38|38|5</v>
      </c>
      <c r="L39" s="42"/>
      <c r="M39" s="44">
        <v>38</v>
      </c>
      <c r="N39" s="44">
        <v>32</v>
      </c>
      <c r="O39" s="6">
        <v>6</v>
      </c>
      <c r="P39" s="50" t="str">
        <f t="shared" si="1"/>
        <v>38|32|6</v>
      </c>
    </row>
    <row r="40" spans="2:16" s="80" customFormat="1">
      <c r="B40" s="6">
        <v>39</v>
      </c>
      <c r="C40" s="6">
        <v>291</v>
      </c>
      <c r="D40" s="83" t="s">
        <v>1355</v>
      </c>
      <c r="E40" s="84" t="s">
        <v>2359</v>
      </c>
      <c r="F40" s="50" t="str">
        <f t="shared" si="2"/>
        <v>39|291|IL|Illinois</v>
      </c>
      <c r="H40" s="1">
        <f t="shared" si="3"/>
        <v>39</v>
      </c>
      <c r="I40" s="1">
        <f t="shared" si="4"/>
        <v>39</v>
      </c>
      <c r="J40" s="78">
        <v>4</v>
      </c>
      <c r="K40" s="50" t="str">
        <f t="shared" si="0"/>
        <v>39|39|4</v>
      </c>
      <c r="L40" s="85"/>
      <c r="M40" s="44">
        <v>39</v>
      </c>
      <c r="N40" s="86">
        <v>33</v>
      </c>
      <c r="O40" s="77">
        <v>6</v>
      </c>
      <c r="P40" s="50" t="str">
        <f t="shared" si="1"/>
        <v>39|33|6</v>
      </c>
    </row>
    <row r="41" spans="2:16" s="80" customFormat="1">
      <c r="B41" s="6">
        <v>40</v>
      </c>
      <c r="C41" s="6">
        <v>291</v>
      </c>
      <c r="D41" s="83" t="s">
        <v>758</v>
      </c>
      <c r="E41" s="84" t="s">
        <v>2360</v>
      </c>
      <c r="F41" s="50" t="str">
        <f t="shared" si="2"/>
        <v>40|291|IN|Indiana</v>
      </c>
      <c r="H41" s="1">
        <f t="shared" si="3"/>
        <v>40</v>
      </c>
      <c r="I41" s="1">
        <f t="shared" si="4"/>
        <v>40</v>
      </c>
      <c r="J41" s="78">
        <v>4</v>
      </c>
      <c r="K41" s="50" t="str">
        <f t="shared" si="0"/>
        <v>40|40|4</v>
      </c>
      <c r="L41" s="85"/>
      <c r="M41" s="44">
        <v>40</v>
      </c>
      <c r="N41" s="86">
        <v>33</v>
      </c>
      <c r="O41" s="77">
        <v>7</v>
      </c>
      <c r="P41" s="50" t="str">
        <f t="shared" si="1"/>
        <v>40|33|7</v>
      </c>
    </row>
    <row r="42" spans="2:16" s="80" customFormat="1">
      <c r="B42" s="6">
        <v>41</v>
      </c>
      <c r="C42" s="6">
        <v>291</v>
      </c>
      <c r="D42" s="83" t="s">
        <v>2361</v>
      </c>
      <c r="E42" s="84" t="s">
        <v>2362</v>
      </c>
      <c r="F42" s="50" t="str">
        <f t="shared" si="2"/>
        <v>41|291|WI|Wisconsin</v>
      </c>
      <c r="H42" s="1">
        <f t="shared" si="3"/>
        <v>41</v>
      </c>
      <c r="I42" s="1">
        <f t="shared" si="4"/>
        <v>41</v>
      </c>
      <c r="J42" s="78">
        <v>4</v>
      </c>
      <c r="K42" s="50" t="str">
        <f t="shared" si="0"/>
        <v>41|41|4</v>
      </c>
      <c r="L42" s="85"/>
      <c r="M42" s="44">
        <v>41</v>
      </c>
      <c r="N42" s="86">
        <v>34</v>
      </c>
      <c r="O42" s="77">
        <v>6</v>
      </c>
      <c r="P42" s="50" t="str">
        <f t="shared" si="1"/>
        <v>41|34|6</v>
      </c>
    </row>
    <row r="43" spans="2:16" s="80" customFormat="1">
      <c r="B43" s="6">
        <v>42</v>
      </c>
      <c r="C43" s="6">
        <v>291</v>
      </c>
      <c r="D43" s="83" t="s">
        <v>804</v>
      </c>
      <c r="E43" s="84" t="s">
        <v>2363</v>
      </c>
      <c r="F43" s="50" t="str">
        <f t="shared" si="2"/>
        <v>42|291|CO|Colorado</v>
      </c>
      <c r="H43" s="1">
        <f t="shared" si="3"/>
        <v>42</v>
      </c>
      <c r="I43" s="1">
        <f t="shared" si="4"/>
        <v>42</v>
      </c>
      <c r="J43" s="78">
        <v>4</v>
      </c>
      <c r="K43" s="50" t="str">
        <f t="shared" si="0"/>
        <v>42|42|4</v>
      </c>
      <c r="L43" s="85"/>
      <c r="M43" s="44">
        <v>42</v>
      </c>
      <c r="N43" s="86">
        <v>35</v>
      </c>
      <c r="O43" s="77">
        <v>7</v>
      </c>
      <c r="P43" s="50" t="str">
        <f t="shared" si="1"/>
        <v>42|35|7</v>
      </c>
    </row>
    <row r="44" spans="2:16" s="80" customFormat="1">
      <c r="B44" s="6">
        <v>43</v>
      </c>
      <c r="C44" s="6">
        <v>291</v>
      </c>
      <c r="D44" s="83" t="s">
        <v>2364</v>
      </c>
      <c r="E44" s="84" t="s">
        <v>2365</v>
      </c>
      <c r="F44" s="50" t="str">
        <f t="shared" si="2"/>
        <v>43|291|IA|Iowa</v>
      </c>
      <c r="H44" s="1">
        <f t="shared" si="3"/>
        <v>43</v>
      </c>
      <c r="I44" s="1">
        <f t="shared" si="4"/>
        <v>43</v>
      </c>
      <c r="J44" s="78">
        <v>4</v>
      </c>
      <c r="K44" s="50" t="str">
        <f t="shared" si="0"/>
        <v>43|43|4</v>
      </c>
      <c r="L44" s="85"/>
      <c r="M44" s="44">
        <v>43</v>
      </c>
      <c r="N44" s="86">
        <v>36</v>
      </c>
      <c r="O44" s="77">
        <v>7</v>
      </c>
      <c r="P44" s="50" t="str">
        <f t="shared" si="1"/>
        <v>43|36|7</v>
      </c>
    </row>
    <row r="45" spans="2:16" s="80" customFormat="1">
      <c r="B45" s="6">
        <v>44</v>
      </c>
      <c r="C45" s="6">
        <v>291</v>
      </c>
      <c r="D45" s="83" t="s">
        <v>699</v>
      </c>
      <c r="E45" s="84" t="s">
        <v>2366</v>
      </c>
      <c r="F45" s="50" t="str">
        <f t="shared" si="2"/>
        <v>44|291|KS|Kansas</v>
      </c>
      <c r="H45" s="1">
        <f t="shared" si="3"/>
        <v>44</v>
      </c>
      <c r="I45" s="1">
        <f t="shared" si="4"/>
        <v>44</v>
      </c>
      <c r="J45" s="78">
        <v>4</v>
      </c>
      <c r="K45" s="50" t="str">
        <f t="shared" si="0"/>
        <v>44|44|4</v>
      </c>
      <c r="L45" s="85"/>
      <c r="M45" s="44">
        <v>44</v>
      </c>
      <c r="N45" s="86">
        <v>36</v>
      </c>
      <c r="O45" s="77">
        <v>8</v>
      </c>
      <c r="P45" s="50" t="str">
        <f t="shared" si="1"/>
        <v>44|36|8</v>
      </c>
    </row>
    <row r="46" spans="2:16" s="80" customFormat="1">
      <c r="B46" s="6">
        <v>45</v>
      </c>
      <c r="C46" s="6">
        <v>291</v>
      </c>
      <c r="D46" s="83" t="s">
        <v>809</v>
      </c>
      <c r="E46" s="84" t="s">
        <v>2367</v>
      </c>
      <c r="F46" s="50" t="str">
        <f t="shared" si="2"/>
        <v>45|291|MN|Minnesota</v>
      </c>
      <c r="H46" s="1">
        <f t="shared" si="3"/>
        <v>45</v>
      </c>
      <c r="I46" s="1">
        <f t="shared" si="4"/>
        <v>45</v>
      </c>
      <c r="J46" s="78">
        <v>4</v>
      </c>
      <c r="K46" s="50" t="str">
        <f t="shared" si="0"/>
        <v>45|45|4</v>
      </c>
      <c r="L46" s="85"/>
      <c r="M46" s="44">
        <v>45</v>
      </c>
      <c r="N46" s="86">
        <v>37</v>
      </c>
      <c r="O46" s="77">
        <v>8</v>
      </c>
      <c r="P46" s="50" t="str">
        <f t="shared" si="1"/>
        <v>45|37|8</v>
      </c>
    </row>
    <row r="47" spans="2:16" s="80" customFormat="1">
      <c r="B47" s="6">
        <v>46</v>
      </c>
      <c r="C47" s="6">
        <v>291</v>
      </c>
      <c r="D47" s="29" t="s">
        <v>687</v>
      </c>
      <c r="E47" s="61" t="s">
        <v>2368</v>
      </c>
      <c r="F47" s="50" t="str">
        <f t="shared" si="2"/>
        <v>46|291|MO|Missouri</v>
      </c>
      <c r="H47" s="1">
        <f t="shared" si="3"/>
        <v>46</v>
      </c>
      <c r="I47" s="1">
        <f t="shared" si="4"/>
        <v>46</v>
      </c>
      <c r="J47" s="78">
        <v>4</v>
      </c>
      <c r="K47" s="50" t="str">
        <f t="shared" si="0"/>
        <v>46|46|4</v>
      </c>
      <c r="L47" s="85"/>
      <c r="M47" s="44">
        <v>46</v>
      </c>
      <c r="N47" s="86">
        <v>38</v>
      </c>
      <c r="O47" s="77">
        <v>8</v>
      </c>
      <c r="P47" s="50" t="str">
        <f t="shared" si="1"/>
        <v>46|38|8</v>
      </c>
    </row>
    <row r="48" spans="2:16" s="80" customFormat="1">
      <c r="B48" s="6">
        <v>47</v>
      </c>
      <c r="C48" s="6">
        <v>291</v>
      </c>
      <c r="D48" s="29" t="s">
        <v>1052</v>
      </c>
      <c r="E48" s="61" t="s">
        <v>2369</v>
      </c>
      <c r="F48" s="50" t="str">
        <f t="shared" si="2"/>
        <v>47|291|NE|Nebraska</v>
      </c>
      <c r="H48" s="1">
        <f t="shared" si="3"/>
        <v>47</v>
      </c>
      <c r="I48" s="1">
        <f t="shared" si="4"/>
        <v>47</v>
      </c>
      <c r="J48" s="78">
        <v>4</v>
      </c>
      <c r="K48" s="50" t="str">
        <f t="shared" si="0"/>
        <v>47|47|4</v>
      </c>
      <c r="L48" s="85"/>
      <c r="M48" s="44">
        <v>47</v>
      </c>
      <c r="N48" s="86">
        <v>39</v>
      </c>
      <c r="O48" s="77">
        <v>7</v>
      </c>
      <c r="P48" s="50" t="str">
        <f t="shared" si="1"/>
        <v>47|39|7</v>
      </c>
    </row>
    <row r="49" spans="2:16" s="80" customFormat="1">
      <c r="B49" s="6">
        <v>48</v>
      </c>
      <c r="C49" s="6">
        <v>291</v>
      </c>
      <c r="D49" s="29" t="s">
        <v>1296</v>
      </c>
      <c r="E49" s="61" t="s">
        <v>2370</v>
      </c>
      <c r="F49" s="50" t="str">
        <f t="shared" si="2"/>
        <v>48|291|ND|North Dakota</v>
      </c>
      <c r="H49" s="1">
        <f t="shared" si="3"/>
        <v>48</v>
      </c>
      <c r="I49" s="1">
        <f t="shared" si="4"/>
        <v>48</v>
      </c>
      <c r="J49" s="78">
        <v>4</v>
      </c>
      <c r="K49" s="50" t="str">
        <f t="shared" si="0"/>
        <v>48|48|4</v>
      </c>
      <c r="L49" s="85"/>
      <c r="M49" s="44">
        <v>48</v>
      </c>
      <c r="N49" s="86">
        <v>39</v>
      </c>
      <c r="O49" s="77">
        <v>8</v>
      </c>
      <c r="P49" s="50" t="str">
        <f t="shared" si="1"/>
        <v>48|39|8</v>
      </c>
    </row>
    <row r="50" spans="2:16" s="80" customFormat="1">
      <c r="B50" s="6">
        <v>49</v>
      </c>
      <c r="C50" s="6">
        <v>291</v>
      </c>
      <c r="D50" s="29" t="s">
        <v>1318</v>
      </c>
      <c r="E50" s="61" t="s">
        <v>2371</v>
      </c>
      <c r="F50" s="50" t="str">
        <f t="shared" si="2"/>
        <v>49|291|SD|South Dakota</v>
      </c>
      <c r="H50" s="1">
        <f t="shared" si="3"/>
        <v>49</v>
      </c>
      <c r="I50" s="1">
        <f t="shared" si="4"/>
        <v>49</v>
      </c>
      <c r="J50" s="78">
        <v>4</v>
      </c>
      <c r="K50" s="50" t="str">
        <f t="shared" si="0"/>
        <v>49|49|4</v>
      </c>
      <c r="L50" s="85"/>
      <c r="M50" s="44">
        <v>49</v>
      </c>
      <c r="N50" s="86">
        <v>40</v>
      </c>
      <c r="O50" s="77">
        <v>8</v>
      </c>
      <c r="P50" s="50" t="str">
        <f t="shared" si="1"/>
        <v>49|40|8</v>
      </c>
    </row>
    <row r="51" spans="2:16" s="80" customFormat="1">
      <c r="B51" s="29"/>
      <c r="C51" s="29"/>
      <c r="D51" s="29"/>
      <c r="E51" s="61"/>
      <c r="F51" s="28"/>
      <c r="H51" s="78"/>
      <c r="I51" s="78"/>
      <c r="J51" s="78"/>
      <c r="K51" s="85"/>
      <c r="L51" s="85"/>
      <c r="M51" s="44">
        <v>50</v>
      </c>
      <c r="N51" s="86">
        <v>41</v>
      </c>
      <c r="O51" s="77">
        <v>7</v>
      </c>
      <c r="P51" s="50" t="str">
        <f t="shared" si="1"/>
        <v>50|41|7</v>
      </c>
    </row>
    <row r="52" spans="2:16" s="80" customFormat="1">
      <c r="B52" s="29"/>
      <c r="C52" s="29"/>
      <c r="D52" s="29"/>
      <c r="E52" s="61"/>
      <c r="F52" s="91" t="s">
        <v>4026</v>
      </c>
      <c r="H52" s="78"/>
      <c r="I52" s="78"/>
      <c r="J52" s="78"/>
      <c r="K52" s="90" t="s">
        <v>4027</v>
      </c>
      <c r="L52" s="85"/>
      <c r="M52" s="44">
        <v>51</v>
      </c>
      <c r="N52" s="86">
        <v>41</v>
      </c>
      <c r="O52" s="77">
        <v>8</v>
      </c>
      <c r="P52" s="50" t="str">
        <f t="shared" si="1"/>
        <v>51|41|8</v>
      </c>
    </row>
    <row r="53" spans="2:16">
      <c r="F53" s="26" t="s">
        <v>2372</v>
      </c>
      <c r="M53" s="44">
        <v>52</v>
      </c>
      <c r="N53" s="18">
        <v>42</v>
      </c>
      <c r="O53" s="6">
        <v>7</v>
      </c>
      <c r="P53" s="50" t="str">
        <f t="shared" si="1"/>
        <v>52|42|7</v>
      </c>
    </row>
    <row r="54" spans="2:16">
      <c r="F54" s="53"/>
      <c r="G54" s="46"/>
      <c r="H54" s="45"/>
      <c r="I54" s="45"/>
      <c r="J54" s="45"/>
      <c r="K54" s="53"/>
      <c r="L54" s="54"/>
      <c r="M54" s="44">
        <v>53</v>
      </c>
      <c r="N54" s="81">
        <v>43</v>
      </c>
      <c r="O54" s="24">
        <v>7</v>
      </c>
      <c r="P54" s="50" t="str">
        <f t="shared" si="1"/>
        <v>53|43|7</v>
      </c>
    </row>
    <row r="55" spans="2:16">
      <c r="F55" s="53"/>
      <c r="M55" s="44">
        <v>54</v>
      </c>
      <c r="N55" s="18">
        <v>44</v>
      </c>
      <c r="O55" s="6">
        <v>7</v>
      </c>
      <c r="P55" s="50" t="str">
        <f t="shared" si="1"/>
        <v>54|44|7</v>
      </c>
    </row>
    <row r="56" spans="2:16">
      <c r="K56" s="27"/>
      <c r="M56" s="44">
        <v>55</v>
      </c>
      <c r="N56" s="18">
        <v>45</v>
      </c>
      <c r="O56" s="6">
        <v>7</v>
      </c>
      <c r="P56" s="50" t="str">
        <f t="shared" si="1"/>
        <v>55|45|7</v>
      </c>
    </row>
    <row r="57" spans="2:16">
      <c r="K57" s="6"/>
      <c r="L57" s="18"/>
      <c r="M57" s="44">
        <v>56</v>
      </c>
      <c r="N57" s="18">
        <v>46</v>
      </c>
      <c r="O57" s="6">
        <v>7</v>
      </c>
      <c r="P57" s="50" t="str">
        <f t="shared" si="1"/>
        <v>56|46|7</v>
      </c>
    </row>
    <row r="58" spans="2:16">
      <c r="K58" s="6"/>
      <c r="L58" s="6"/>
      <c r="M58" s="44">
        <v>57</v>
      </c>
      <c r="N58" s="18">
        <v>46</v>
      </c>
      <c r="O58" s="6">
        <v>8</v>
      </c>
      <c r="P58" s="50" t="str">
        <f t="shared" si="1"/>
        <v>57|46|8</v>
      </c>
    </row>
    <row r="59" spans="2:16">
      <c r="K59" s="6"/>
      <c r="L59" s="6"/>
      <c r="M59" s="44">
        <v>58</v>
      </c>
      <c r="N59" s="18">
        <v>47</v>
      </c>
      <c r="O59" s="6">
        <v>7</v>
      </c>
      <c r="P59" s="50" t="str">
        <f t="shared" si="1"/>
        <v>58|47|7</v>
      </c>
    </row>
    <row r="60" spans="2:16">
      <c r="K60" s="6"/>
      <c r="L60" s="6"/>
      <c r="M60" s="44">
        <v>59</v>
      </c>
      <c r="N60" s="18">
        <v>48</v>
      </c>
      <c r="O60" s="6">
        <v>7</v>
      </c>
      <c r="P60" s="50" t="str">
        <f t="shared" si="1"/>
        <v>59|48|7</v>
      </c>
    </row>
    <row r="61" spans="2:16">
      <c r="E61" s="87"/>
      <c r="K61" s="6"/>
      <c r="L61" s="6"/>
      <c r="M61" s="44">
        <v>60</v>
      </c>
      <c r="N61" s="18">
        <v>49</v>
      </c>
      <c r="O61" s="6">
        <v>7</v>
      </c>
      <c r="P61" s="50" t="str">
        <f t="shared" si="1"/>
        <v>60|49|7</v>
      </c>
    </row>
    <row r="62" spans="2:16">
      <c r="E62" s="87"/>
      <c r="K62" s="6"/>
      <c r="L62" s="6"/>
      <c r="M62" s="6"/>
    </row>
    <row r="63" spans="2:16">
      <c r="E63" s="87"/>
      <c r="K63" s="6"/>
      <c r="L63" s="6"/>
      <c r="M63" s="6"/>
      <c r="P63" s="26" t="s">
        <v>4028</v>
      </c>
    </row>
    <row r="64" spans="2:16">
      <c r="E64" s="87"/>
      <c r="K64" s="6"/>
      <c r="L64" s="6"/>
      <c r="M64" s="6"/>
    </row>
    <row r="65" spans="5:13">
      <c r="E65" s="87"/>
      <c r="K65" s="6"/>
      <c r="L65" s="6"/>
      <c r="M65" s="6"/>
    </row>
    <row r="66" spans="5:13">
      <c r="E66" s="87"/>
      <c r="K66" s="6"/>
      <c r="L66" s="6"/>
      <c r="M66" s="6"/>
    </row>
    <row r="67" spans="5:13">
      <c r="E67" s="87"/>
      <c r="K67" s="6"/>
      <c r="L67" s="6"/>
      <c r="M67" s="6"/>
    </row>
    <row r="68" spans="5:13">
      <c r="E68" s="87"/>
      <c r="K68" s="6"/>
      <c r="L68" s="6"/>
      <c r="M68" s="6"/>
    </row>
    <row r="69" spans="5:13">
      <c r="E69" s="87"/>
      <c r="K69" s="6"/>
      <c r="L69" s="6"/>
      <c r="M69" s="6"/>
    </row>
    <row r="70" spans="5:13">
      <c r="E70" s="87"/>
      <c r="K70" s="6"/>
      <c r="L70" s="6"/>
      <c r="M70" s="6"/>
    </row>
    <row r="71" spans="5:13">
      <c r="E71" s="87"/>
      <c r="K71" s="6"/>
      <c r="L71" s="6"/>
      <c r="M71" s="6"/>
    </row>
    <row r="72" spans="5:13">
      <c r="E72" s="87"/>
      <c r="K72" s="6"/>
      <c r="L72" s="6"/>
      <c r="M72" s="6"/>
    </row>
    <row r="73" spans="5:13">
      <c r="E73" s="87"/>
      <c r="K73" s="6"/>
      <c r="L73" s="6"/>
      <c r="M73" s="6"/>
    </row>
    <row r="74" spans="5:13">
      <c r="E74" s="87"/>
      <c r="K74" s="6"/>
      <c r="L74" s="6"/>
      <c r="M74" s="6"/>
    </row>
    <row r="75" spans="5:13">
      <c r="E75" s="87"/>
      <c r="K75" s="6"/>
      <c r="L75" s="88"/>
      <c r="M75" s="6"/>
    </row>
    <row r="76" spans="5:13">
      <c r="E76" s="87"/>
      <c r="K76" s="6"/>
      <c r="L76" s="6"/>
      <c r="M76" s="6"/>
    </row>
    <row r="77" spans="5:13">
      <c r="E77" s="87"/>
      <c r="K77" s="6"/>
      <c r="L77" s="88"/>
      <c r="M77" s="6"/>
    </row>
    <row r="78" spans="5:13">
      <c r="E78" s="87"/>
      <c r="K78" s="6"/>
      <c r="L78" s="88"/>
      <c r="M78" s="6"/>
    </row>
    <row r="79" spans="5:13">
      <c r="E79" s="87"/>
      <c r="K79" s="6"/>
      <c r="L79" s="88"/>
      <c r="M79" s="6"/>
    </row>
    <row r="80" spans="5:13">
      <c r="E80" s="87"/>
      <c r="K80" s="6"/>
      <c r="L80" s="6"/>
      <c r="M80" s="6"/>
    </row>
    <row r="81" spans="5:13">
      <c r="E81" s="87"/>
      <c r="K81" s="6"/>
      <c r="L81" s="6"/>
      <c r="M81" s="6"/>
    </row>
    <row r="82" spans="5:13">
      <c r="E82" s="87"/>
      <c r="K82" s="6"/>
      <c r="L82" s="6"/>
      <c r="M82" s="6"/>
    </row>
    <row r="83" spans="5:13">
      <c r="E83" s="87"/>
      <c r="K83" s="6"/>
      <c r="L83" s="6"/>
      <c r="M83" s="6"/>
    </row>
    <row r="84" spans="5:13">
      <c r="E84" s="87"/>
      <c r="K84" s="6"/>
      <c r="L84" s="88"/>
      <c r="M84" s="6"/>
    </row>
    <row r="85" spans="5:13">
      <c r="E85" s="87"/>
      <c r="K85" s="6"/>
      <c r="L85" s="6"/>
      <c r="M85" s="6"/>
    </row>
    <row r="86" spans="5:13">
      <c r="E86" s="87"/>
      <c r="K86" s="6"/>
      <c r="L86" s="88"/>
      <c r="M86" s="6"/>
    </row>
    <row r="87" spans="5:13">
      <c r="E87" s="87"/>
      <c r="K87" s="6"/>
      <c r="L87" s="6"/>
      <c r="M87" s="6"/>
    </row>
    <row r="88" spans="5:13">
      <c r="E88" s="87"/>
      <c r="K88" s="6"/>
      <c r="L88" s="6"/>
      <c r="M88" s="6"/>
    </row>
    <row r="89" spans="5:13">
      <c r="E89" s="87"/>
      <c r="K89" s="6"/>
      <c r="L89" s="88"/>
      <c r="M89" s="6"/>
    </row>
    <row r="90" spans="5:13">
      <c r="E90" s="87"/>
      <c r="K90" s="6"/>
      <c r="L90" s="6"/>
      <c r="M90" s="6"/>
    </row>
    <row r="91" spans="5:13">
      <c r="E91" s="87"/>
      <c r="K91" s="6"/>
      <c r="L91" s="6"/>
      <c r="M91" s="6"/>
    </row>
    <row r="92" spans="5:13">
      <c r="E92" s="87"/>
      <c r="K92" s="6"/>
      <c r="L92" s="88"/>
      <c r="M92" s="6"/>
    </row>
    <row r="93" spans="5:13">
      <c r="E93" s="87"/>
      <c r="K93" s="6"/>
      <c r="L93" s="6"/>
      <c r="M93" s="6"/>
    </row>
    <row r="94" spans="5:13">
      <c r="E94" s="87"/>
      <c r="K94" s="6"/>
      <c r="L94" s="6"/>
      <c r="M94" s="6"/>
    </row>
    <row r="95" spans="5:13">
      <c r="E95" s="87"/>
      <c r="K95" s="6"/>
      <c r="L95" s="88"/>
      <c r="M95" s="6"/>
    </row>
    <row r="96" spans="5:13">
      <c r="E96" s="87"/>
      <c r="K96" s="6"/>
      <c r="L96" s="6"/>
      <c r="M96" s="6"/>
    </row>
    <row r="97" spans="5:13">
      <c r="E97" s="87"/>
      <c r="K97" s="6"/>
      <c r="L97" s="88"/>
      <c r="M97" s="6"/>
    </row>
    <row r="98" spans="5:13">
      <c r="E98" s="87"/>
      <c r="K98" s="6"/>
      <c r="L98" s="6"/>
      <c r="M98" s="6"/>
    </row>
    <row r="99" spans="5:13">
      <c r="E99" s="87"/>
      <c r="K99" s="6"/>
      <c r="L99" s="6"/>
      <c r="M99" s="6"/>
    </row>
    <row r="100" spans="5:13">
      <c r="E100" s="87"/>
      <c r="K100" s="6"/>
      <c r="L100" s="6"/>
      <c r="M100" s="6"/>
    </row>
    <row r="101" spans="5:13">
      <c r="E101" s="87"/>
      <c r="K101" s="6"/>
      <c r="L101" s="6"/>
      <c r="M101" s="6"/>
    </row>
    <row r="102" spans="5:13">
      <c r="E102" s="87"/>
      <c r="K102" s="6"/>
      <c r="L102" s="88"/>
      <c r="M102" s="6"/>
    </row>
    <row r="103" spans="5:13">
      <c r="E103" s="87"/>
      <c r="K103" s="6"/>
      <c r="L103" s="6"/>
      <c r="M103" s="6"/>
    </row>
    <row r="104" spans="5:13">
      <c r="E104" s="87"/>
      <c r="K104" s="6"/>
      <c r="L104" s="6"/>
      <c r="M104" s="6"/>
    </row>
    <row r="105" spans="5:13">
      <c r="E105" s="87"/>
      <c r="K105" s="6"/>
      <c r="L105" s="6"/>
      <c r="M105" s="6"/>
    </row>
    <row r="106" spans="5:13">
      <c r="E106" s="87"/>
      <c r="K106" s="6"/>
      <c r="L106" s="6"/>
      <c r="M106" s="6"/>
    </row>
    <row r="107" spans="5:13">
      <c r="E107" s="87"/>
    </row>
    <row r="108" spans="5:13">
      <c r="E108" s="87"/>
    </row>
    <row r="109" spans="5:13">
      <c r="E109" s="87"/>
    </row>
  </sheetData>
  <hyperlinks>
    <hyperlink ref="A1" location="'ENUM-LIST'!A1" display="Home" xr:uid="{278943C6-9B56-4DD0-A5C5-BF4591A74D42}"/>
  </hyperlinks>
  <pageMargins left="0.7" right="0.7" top="0.75" bottom="0.75" header="0.3" footer="0.3"/>
  <pageSetup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4B2FD-977A-4861-902E-D42096578EFD}">
  <dimension ref="A1:H32"/>
  <sheetViews>
    <sheetView workbookViewId="0"/>
  </sheetViews>
  <sheetFormatPr defaultRowHeight="15"/>
  <cols>
    <col min="1" max="1" width="10.28515625" bestFit="1" customWidth="1"/>
    <col min="2" max="2" width="3" style="6" hidden="1" customWidth="1"/>
    <col min="3" max="3" width="7.5703125" style="6" hidden="1" customWidth="1"/>
    <col min="4" max="4" width="5.28515625" style="6" hidden="1" customWidth="1"/>
    <col min="5" max="5" width="12.140625" hidden="1" customWidth="1"/>
    <col min="6" max="6" width="47.7109375" bestFit="1" customWidth="1"/>
    <col min="8" max="8" width="53" bestFit="1" customWidth="1"/>
  </cols>
  <sheetData>
    <row r="1" spans="1:8">
      <c r="A1" s="102" t="s">
        <v>3239</v>
      </c>
      <c r="B1" s="39" t="s">
        <v>4029</v>
      </c>
      <c r="C1" s="39" t="s">
        <v>3334</v>
      </c>
      <c r="D1" s="39" t="s">
        <v>405</v>
      </c>
      <c r="E1" s="55" t="s">
        <v>472</v>
      </c>
      <c r="F1" s="36" t="str">
        <f>B1&amp;"|"&amp;C1&amp;"|"&amp;D1&amp;"|"&amp;E1</f>
        <v>pas318|dxcc_code|code|subdivision</v>
      </c>
      <c r="H1" s="99" t="s">
        <v>4030</v>
      </c>
    </row>
    <row r="2" spans="1:8">
      <c r="A2" s="26" t="s">
        <v>4033</v>
      </c>
      <c r="B2" s="6">
        <v>1</v>
      </c>
      <c r="C2" s="6">
        <v>318</v>
      </c>
      <c r="D2" s="6" t="s">
        <v>786</v>
      </c>
      <c r="E2" t="s">
        <v>2375</v>
      </c>
      <c r="F2" s="50" t="str">
        <f>B2&amp;"|"&amp;C2&amp;"|"&amp;D2&amp;"|"&amp;E2</f>
        <v>1|318|AH|Anhui</v>
      </c>
      <c r="H2" s="99" t="s">
        <v>1229</v>
      </c>
    </row>
    <row r="3" spans="1:8">
      <c r="A3" s="26" t="s">
        <v>2374</v>
      </c>
      <c r="B3" s="6">
        <v>2</v>
      </c>
      <c r="C3" s="6">
        <v>318</v>
      </c>
      <c r="D3" s="6" t="s">
        <v>2142</v>
      </c>
      <c r="E3" t="s">
        <v>2376</v>
      </c>
      <c r="F3" s="50" t="str">
        <f t="shared" ref="F3:F32" si="0">B3&amp;"|"&amp;C3&amp;"|"&amp;D3&amp;"|"&amp;E3</f>
        <v>2|318|BJ|Beijing</v>
      </c>
      <c r="H3" s="101" t="s">
        <v>4031</v>
      </c>
    </row>
    <row r="4" spans="1:8">
      <c r="B4" s="6">
        <v>3</v>
      </c>
      <c r="C4" s="6">
        <v>318</v>
      </c>
      <c r="D4" s="6" t="s">
        <v>2377</v>
      </c>
      <c r="E4" t="s">
        <v>2378</v>
      </c>
      <c r="F4" s="50" t="str">
        <f t="shared" si="0"/>
        <v>3|318|CQ|Chongqing</v>
      </c>
      <c r="H4" s="101" t="s">
        <v>3336</v>
      </c>
    </row>
    <row r="5" spans="1:8">
      <c r="B5" s="6">
        <v>4</v>
      </c>
      <c r="C5" s="6">
        <v>318</v>
      </c>
      <c r="D5" s="6" t="s">
        <v>2379</v>
      </c>
      <c r="E5" t="s">
        <v>2380</v>
      </c>
      <c r="F5" s="50" t="str">
        <f t="shared" si="0"/>
        <v>4|318|FJ|Fujian</v>
      </c>
      <c r="H5" s="101" t="s">
        <v>3227</v>
      </c>
    </row>
    <row r="6" spans="1:8">
      <c r="B6" s="6">
        <v>5</v>
      </c>
      <c r="C6" s="6">
        <v>318</v>
      </c>
      <c r="D6" s="6" t="s">
        <v>1254</v>
      </c>
      <c r="E6" t="s">
        <v>2381</v>
      </c>
      <c r="F6" s="50" t="str">
        <f t="shared" si="0"/>
        <v>5|318|GD|Guangdong</v>
      </c>
      <c r="H6" s="101" t="s">
        <v>3416</v>
      </c>
    </row>
    <row r="7" spans="1:8">
      <c r="B7" s="6">
        <v>6</v>
      </c>
      <c r="C7" s="6">
        <v>318</v>
      </c>
      <c r="D7" s="6" t="s">
        <v>1292</v>
      </c>
      <c r="E7" t="s">
        <v>2382</v>
      </c>
      <c r="F7" s="50" t="str">
        <f t="shared" si="0"/>
        <v>6|318|GS|Gansu</v>
      </c>
      <c r="H7" s="101" t="s">
        <v>4032</v>
      </c>
    </row>
    <row r="8" spans="1:8">
      <c r="B8" s="6">
        <v>7</v>
      </c>
      <c r="C8" s="6">
        <v>318</v>
      </c>
      <c r="D8" s="6" t="s">
        <v>2383</v>
      </c>
      <c r="E8" t="s">
        <v>2384</v>
      </c>
      <c r="F8" s="50" t="str">
        <f t="shared" si="0"/>
        <v>7|318|GX|Guangxi</v>
      </c>
      <c r="H8" s="99" t="s">
        <v>1233</v>
      </c>
    </row>
    <row r="9" spans="1:8">
      <c r="B9" s="6">
        <v>8</v>
      </c>
      <c r="C9" s="6">
        <v>318</v>
      </c>
      <c r="D9" s="6" t="s">
        <v>2385</v>
      </c>
      <c r="E9" t="s">
        <v>2386</v>
      </c>
      <c r="F9" s="50" t="str">
        <f t="shared" si="0"/>
        <v>8|318|GZ|Guizhou</v>
      </c>
    </row>
    <row r="10" spans="1:8">
      <c r="B10" s="6">
        <v>9</v>
      </c>
      <c r="C10" s="6">
        <v>318</v>
      </c>
      <c r="D10" s="6" t="s">
        <v>535</v>
      </c>
      <c r="E10" t="s">
        <v>2387</v>
      </c>
      <c r="F10" s="50" t="str">
        <f t="shared" si="0"/>
        <v>9|318|HA|Henan</v>
      </c>
    </row>
    <row r="11" spans="1:8">
      <c r="B11" s="6">
        <v>10</v>
      </c>
      <c r="C11" s="6">
        <v>318</v>
      </c>
      <c r="D11" s="6" t="s">
        <v>1337</v>
      </c>
      <c r="E11" t="s">
        <v>2388</v>
      </c>
      <c r="F11" s="50" t="str">
        <f t="shared" si="0"/>
        <v>10|318|HB|Hubei</v>
      </c>
    </row>
    <row r="12" spans="1:8">
      <c r="B12" s="6">
        <v>11</v>
      </c>
      <c r="C12" s="6">
        <v>318</v>
      </c>
      <c r="D12" s="6" t="s">
        <v>1369</v>
      </c>
      <c r="E12" t="s">
        <v>2389</v>
      </c>
      <c r="F12" s="50" t="str">
        <f t="shared" si="0"/>
        <v>11|318|HE|Hebei</v>
      </c>
    </row>
    <row r="13" spans="1:8">
      <c r="B13" s="6">
        <v>12</v>
      </c>
      <c r="C13" s="6">
        <v>318</v>
      </c>
      <c r="D13" s="6" t="s">
        <v>917</v>
      </c>
      <c r="E13" t="s">
        <v>2390</v>
      </c>
      <c r="F13" s="50" t="str">
        <f t="shared" si="0"/>
        <v>12|318|HI|Hainan</v>
      </c>
    </row>
    <row r="14" spans="1:8">
      <c r="B14" s="6">
        <v>13</v>
      </c>
      <c r="C14" s="6">
        <v>318</v>
      </c>
      <c r="D14" s="6" t="s">
        <v>1256</v>
      </c>
      <c r="E14" t="s">
        <v>2391</v>
      </c>
      <c r="F14" s="50" t="str">
        <f t="shared" si="0"/>
        <v>13|318|HL|Heilongjiang</v>
      </c>
    </row>
    <row r="15" spans="1:8">
      <c r="B15" s="6">
        <v>14</v>
      </c>
      <c r="C15" s="6">
        <v>318</v>
      </c>
      <c r="D15" s="6" t="s">
        <v>2392</v>
      </c>
      <c r="E15" t="s">
        <v>2393</v>
      </c>
      <c r="F15" s="50" t="str">
        <f t="shared" si="0"/>
        <v>14|318|HN|Hunan</v>
      </c>
    </row>
    <row r="16" spans="1:8">
      <c r="B16" s="6">
        <v>15</v>
      </c>
      <c r="C16" s="6">
        <v>318</v>
      </c>
      <c r="D16" s="6" t="s">
        <v>2394</v>
      </c>
      <c r="E16" t="s">
        <v>2395</v>
      </c>
      <c r="F16" s="50" t="str">
        <f t="shared" si="0"/>
        <v>15|318|JL|Jilin</v>
      </c>
    </row>
    <row r="17" spans="2:6">
      <c r="B17" s="6">
        <v>16</v>
      </c>
      <c r="C17" s="6">
        <v>318</v>
      </c>
      <c r="D17" s="6" t="s">
        <v>2396</v>
      </c>
      <c r="E17" t="s">
        <v>2397</v>
      </c>
      <c r="F17" s="50" t="str">
        <f t="shared" si="0"/>
        <v>16|318|JS|Jiangsu</v>
      </c>
    </row>
    <row r="18" spans="2:6">
      <c r="B18" s="6">
        <v>17</v>
      </c>
      <c r="C18" s="6">
        <v>318</v>
      </c>
      <c r="D18" s="6" t="s">
        <v>2398</v>
      </c>
      <c r="E18" t="s">
        <v>2399</v>
      </c>
      <c r="F18" s="50" t="str">
        <f t="shared" si="0"/>
        <v>17|318|JX|Jiangxi</v>
      </c>
    </row>
    <row r="19" spans="2:6">
      <c r="B19" s="6">
        <v>18</v>
      </c>
      <c r="C19" s="6">
        <v>318</v>
      </c>
      <c r="D19" s="6" t="s">
        <v>1345</v>
      </c>
      <c r="E19" t="s">
        <v>2400</v>
      </c>
      <c r="F19" s="50" t="str">
        <f t="shared" si="0"/>
        <v>18|318|LN|Liaoning</v>
      </c>
    </row>
    <row r="20" spans="2:6">
      <c r="B20" s="6">
        <v>19</v>
      </c>
      <c r="C20" s="6">
        <v>318</v>
      </c>
      <c r="D20" s="6" t="s">
        <v>1410</v>
      </c>
      <c r="E20" t="s">
        <v>2401</v>
      </c>
      <c r="F20" s="50" t="str">
        <f t="shared" si="0"/>
        <v>19|318|NM|Neimenggu</v>
      </c>
    </row>
    <row r="21" spans="2:6">
      <c r="B21" s="6">
        <v>20</v>
      </c>
      <c r="C21" s="6">
        <v>318</v>
      </c>
      <c r="D21" s="6" t="s">
        <v>2402</v>
      </c>
      <c r="E21" t="s">
        <v>2403</v>
      </c>
      <c r="F21" s="50" t="str">
        <f t="shared" si="0"/>
        <v>20|318|NX|Ningxia</v>
      </c>
    </row>
    <row r="22" spans="2:6">
      <c r="B22" s="6">
        <v>21</v>
      </c>
      <c r="C22" s="6">
        <v>318</v>
      </c>
      <c r="D22" s="6" t="s">
        <v>2404</v>
      </c>
      <c r="E22" t="s">
        <v>2405</v>
      </c>
      <c r="F22" s="50" t="str">
        <f t="shared" si="0"/>
        <v>21|318|QH|Qinghai</v>
      </c>
    </row>
    <row r="23" spans="2:6">
      <c r="B23" s="6">
        <v>22</v>
      </c>
      <c r="C23" s="6">
        <v>318</v>
      </c>
      <c r="D23" s="6" t="s">
        <v>886</v>
      </c>
      <c r="E23" t="s">
        <v>2406</v>
      </c>
      <c r="F23" s="50" t="str">
        <f t="shared" si="0"/>
        <v>22|318|SC|Sichuan</v>
      </c>
    </row>
    <row r="24" spans="2:6">
      <c r="B24" s="6">
        <v>23</v>
      </c>
      <c r="C24" s="6">
        <v>318</v>
      </c>
      <c r="D24" s="6" t="s">
        <v>1318</v>
      </c>
      <c r="E24" t="s">
        <v>2407</v>
      </c>
      <c r="F24" s="50" t="str">
        <f t="shared" si="0"/>
        <v>23|318|SD|Shandong</v>
      </c>
    </row>
    <row r="25" spans="2:6">
      <c r="B25" s="6">
        <v>24</v>
      </c>
      <c r="C25" s="6">
        <v>318</v>
      </c>
      <c r="D25" s="6" t="s">
        <v>1901</v>
      </c>
      <c r="E25" t="s">
        <v>2408</v>
      </c>
      <c r="F25" s="50" t="str">
        <f t="shared" si="0"/>
        <v>24|318|SH|Shanghai</v>
      </c>
    </row>
    <row r="26" spans="2:6">
      <c r="B26" s="6">
        <v>25</v>
      </c>
      <c r="C26" s="6">
        <v>318</v>
      </c>
      <c r="D26" s="6" t="s">
        <v>1223</v>
      </c>
      <c r="E26" t="s">
        <v>2409</v>
      </c>
      <c r="F26" s="50" t="str">
        <f t="shared" si="0"/>
        <v>25|318|SN|Shaanxi</v>
      </c>
    </row>
    <row r="27" spans="2:6">
      <c r="B27" s="6">
        <v>26</v>
      </c>
      <c r="C27" s="6">
        <v>318</v>
      </c>
      <c r="D27" s="6" t="s">
        <v>2410</v>
      </c>
      <c r="E27" t="s">
        <v>2411</v>
      </c>
      <c r="F27" s="50" t="str">
        <f t="shared" si="0"/>
        <v>26|318|SX|Shanxi</v>
      </c>
    </row>
    <row r="28" spans="2:6">
      <c r="B28" s="6">
        <v>27</v>
      </c>
      <c r="C28" s="6">
        <v>318</v>
      </c>
      <c r="D28" s="6" t="s">
        <v>2412</v>
      </c>
      <c r="E28" t="s">
        <v>2413</v>
      </c>
      <c r="F28" s="50" t="str">
        <f t="shared" si="0"/>
        <v>27|318|TJ|Tianjin</v>
      </c>
    </row>
    <row r="29" spans="2:6">
      <c r="B29" s="6">
        <v>28</v>
      </c>
      <c r="C29" s="6">
        <v>318</v>
      </c>
      <c r="D29" s="6" t="s">
        <v>2414</v>
      </c>
      <c r="E29" t="s">
        <v>2415</v>
      </c>
      <c r="F29" s="50" t="str">
        <f t="shared" si="0"/>
        <v>28|318|XJ|Xinjiang</v>
      </c>
    </row>
    <row r="30" spans="2:6">
      <c r="B30" s="6">
        <v>29</v>
      </c>
      <c r="C30" s="6">
        <v>318</v>
      </c>
      <c r="D30" s="6" t="s">
        <v>2416</v>
      </c>
      <c r="E30" t="s">
        <v>2417</v>
      </c>
      <c r="F30" s="50" t="str">
        <f t="shared" si="0"/>
        <v>29|318|XZ|Xizang</v>
      </c>
    </row>
    <row r="31" spans="2:6">
      <c r="B31" s="6">
        <v>30</v>
      </c>
      <c r="C31" s="6">
        <v>318</v>
      </c>
      <c r="D31" s="6" t="s">
        <v>488</v>
      </c>
      <c r="E31" t="s">
        <v>2418</v>
      </c>
      <c r="F31" s="50" t="str">
        <f t="shared" si="0"/>
        <v>30|318|YN|Yunnan</v>
      </c>
    </row>
    <row r="32" spans="2:6">
      <c r="B32" s="6">
        <v>31</v>
      </c>
      <c r="C32" s="6">
        <v>318</v>
      </c>
      <c r="D32" s="6" t="s">
        <v>2419</v>
      </c>
      <c r="E32" t="s">
        <v>2420</v>
      </c>
      <c r="F32" s="50" t="str">
        <f t="shared" si="0"/>
        <v>31|318|ZJ|Zhejiang</v>
      </c>
    </row>
  </sheetData>
  <hyperlinks>
    <hyperlink ref="A1" location="'ENUM-LIST'!A1" display="Home" xr:uid="{51614F4C-E98D-4605-BADD-BA35826E1333}"/>
  </hyperlink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CDC22-5504-4142-95DB-48ED14504564}">
  <dimension ref="B1:H36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40.5703125" hidden="1" customWidth="1"/>
    <col min="6" max="6" width="51.5703125" bestFit="1" customWidth="1"/>
    <col min="8" max="8" width="53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5" t="s">
        <v>472</v>
      </c>
      <c r="F1" s="36" t="str">
        <f>B1&amp;"|"&amp;C1&amp;"|"&amp;D1&amp;"|"&amp;E1</f>
        <v>id|dxcc_id|code|subdivision</v>
      </c>
      <c r="H1" s="99" t="s">
        <v>3228</v>
      </c>
    </row>
    <row r="2" spans="2:8">
      <c r="B2" s="6">
        <v>1</v>
      </c>
      <c r="C2" s="6">
        <v>327</v>
      </c>
      <c r="D2" s="6" t="s">
        <v>502</v>
      </c>
      <c r="E2" t="s">
        <v>2423</v>
      </c>
      <c r="F2" s="50" t="str">
        <f>B2&amp;"|"&amp;C2&amp;"|"&amp;D2&amp;"|"&amp;E2</f>
        <v>1|327|BA|Bali</v>
      </c>
      <c r="H2" s="99" t="s">
        <v>1229</v>
      </c>
    </row>
    <row r="3" spans="2:8">
      <c r="B3" s="6">
        <v>2</v>
      </c>
      <c r="C3" s="6">
        <v>327</v>
      </c>
      <c r="D3" s="6" t="s">
        <v>1883</v>
      </c>
      <c r="E3" t="s">
        <v>2424</v>
      </c>
      <c r="F3" s="50" t="str">
        <f t="shared" ref="F3:F33" si="0">B3&amp;"|"&amp;C3&amp;"|"&amp;D3&amp;"|"&amp;E3</f>
        <v>2|327|BB|Bangka Belitung</v>
      </c>
      <c r="H3" s="101" t="s">
        <v>1230</v>
      </c>
    </row>
    <row r="4" spans="2:8">
      <c r="B4" s="6">
        <v>3</v>
      </c>
      <c r="C4" s="6">
        <v>327</v>
      </c>
      <c r="D4" s="6" t="s">
        <v>2051</v>
      </c>
      <c r="E4" t="s">
        <v>2425</v>
      </c>
      <c r="F4" s="50" t="str">
        <f t="shared" si="0"/>
        <v>3|327|BT|Banten</v>
      </c>
      <c r="H4" s="101" t="s">
        <v>1234</v>
      </c>
    </row>
    <row r="5" spans="2:8">
      <c r="B5" s="6">
        <v>4</v>
      </c>
      <c r="C5" s="6">
        <v>327</v>
      </c>
      <c r="D5" s="6" t="s">
        <v>1885</v>
      </c>
      <c r="E5" t="s">
        <v>2426</v>
      </c>
      <c r="F5" s="50" t="str">
        <f t="shared" si="0"/>
        <v>4|327|BE|Bengkulu</v>
      </c>
      <c r="H5" s="101" t="s">
        <v>3229</v>
      </c>
    </row>
    <row r="6" spans="2:8">
      <c r="B6" s="6">
        <v>5</v>
      </c>
      <c r="C6" s="6">
        <v>327</v>
      </c>
      <c r="D6" s="6" t="s">
        <v>2427</v>
      </c>
      <c r="E6" t="s">
        <v>2428</v>
      </c>
      <c r="F6" s="50" t="str">
        <f t="shared" si="0"/>
        <v>5|327|YO|DI Yogyakarta</v>
      </c>
      <c r="H6" s="101" t="s">
        <v>1232</v>
      </c>
    </row>
    <row r="7" spans="2:8">
      <c r="B7" s="6">
        <v>6</v>
      </c>
      <c r="C7" s="6">
        <v>327</v>
      </c>
      <c r="D7" s="6" t="s">
        <v>2429</v>
      </c>
      <c r="E7" t="s">
        <v>2430</v>
      </c>
      <c r="F7" s="50" t="str">
        <f t="shared" si="0"/>
        <v>6|327|JK|DKI Jakarta (Jakarta)</v>
      </c>
      <c r="H7" s="101" t="s">
        <v>3230</v>
      </c>
    </row>
    <row r="8" spans="2:8">
      <c r="B8" s="6">
        <v>7</v>
      </c>
      <c r="C8" s="6">
        <v>327</v>
      </c>
      <c r="D8" s="6" t="s">
        <v>885</v>
      </c>
      <c r="E8" t="s">
        <v>2431</v>
      </c>
      <c r="F8" s="50" t="str">
        <f t="shared" si="0"/>
        <v>7|327|GO|Gorontalo</v>
      </c>
      <c r="H8" s="99" t="s">
        <v>1233</v>
      </c>
    </row>
    <row r="9" spans="2:8">
      <c r="B9" s="6">
        <v>8</v>
      </c>
      <c r="C9" s="6">
        <v>327</v>
      </c>
      <c r="D9" s="6" t="s">
        <v>2432</v>
      </c>
      <c r="E9" t="s">
        <v>2433</v>
      </c>
      <c r="F9" s="50" t="str">
        <f t="shared" si="0"/>
        <v>8|327|JA|Jambi</v>
      </c>
    </row>
    <row r="10" spans="2:8">
      <c r="B10" s="6">
        <v>9</v>
      </c>
      <c r="C10" s="6">
        <v>327</v>
      </c>
      <c r="D10" s="6" t="s">
        <v>2434</v>
      </c>
      <c r="E10" t="s">
        <v>2435</v>
      </c>
      <c r="F10" s="50" t="str">
        <f t="shared" si="0"/>
        <v>9|327|JB|Jawa Barat (West Java)</v>
      </c>
    </row>
    <row r="11" spans="2:8">
      <c r="B11" s="6">
        <v>10</v>
      </c>
      <c r="C11" s="6">
        <v>327</v>
      </c>
      <c r="D11" s="6" t="s">
        <v>2436</v>
      </c>
      <c r="E11" t="s">
        <v>2437</v>
      </c>
      <c r="F11" s="50" t="str">
        <f t="shared" si="0"/>
        <v>10|327|JT|Jawa Tengah (Central Java)</v>
      </c>
    </row>
    <row r="12" spans="2:8">
      <c r="B12" s="6">
        <v>11</v>
      </c>
      <c r="C12" s="6">
        <v>327</v>
      </c>
      <c r="D12" s="6" t="s">
        <v>807</v>
      </c>
      <c r="E12" t="s">
        <v>2438</v>
      </c>
      <c r="F12" s="50" t="str">
        <f t="shared" si="0"/>
        <v>11|327|JI|Jawa Timur (East Java)</v>
      </c>
    </row>
    <row r="13" spans="2:8">
      <c r="B13" s="6">
        <v>12</v>
      </c>
      <c r="C13" s="6">
        <v>327</v>
      </c>
      <c r="D13" s="6" t="s">
        <v>764</v>
      </c>
      <c r="E13" t="s">
        <v>2439</v>
      </c>
      <c r="F13" s="50" t="str">
        <f t="shared" si="0"/>
        <v>12|327|KB|Kalimantan Barat (West Borneo)</v>
      </c>
    </row>
    <row r="14" spans="2:8">
      <c r="B14" s="6">
        <v>13</v>
      </c>
      <c r="C14" s="6">
        <v>327</v>
      </c>
      <c r="D14" s="6" t="s">
        <v>699</v>
      </c>
      <c r="E14" t="s">
        <v>2440</v>
      </c>
      <c r="F14" s="50" t="str">
        <f t="shared" si="0"/>
        <v>13|327|KS|Kalimantan Selatan (South Borneo)</v>
      </c>
    </row>
    <row r="15" spans="2:8">
      <c r="B15" s="6">
        <v>14</v>
      </c>
      <c r="C15" s="6">
        <v>327</v>
      </c>
      <c r="D15" s="6" t="s">
        <v>540</v>
      </c>
      <c r="E15" t="s">
        <v>2441</v>
      </c>
      <c r="F15" s="50" t="str">
        <f t="shared" si="0"/>
        <v>14|327|KT|Kalimantan Tengah (Central Borneo)</v>
      </c>
    </row>
    <row r="16" spans="2:8">
      <c r="B16" s="6">
        <v>15</v>
      </c>
      <c r="C16" s="6">
        <v>327</v>
      </c>
      <c r="D16" s="6" t="s">
        <v>732</v>
      </c>
      <c r="E16" t="s">
        <v>2442</v>
      </c>
      <c r="F16" s="50" t="str">
        <f t="shared" si="0"/>
        <v>15|327|KI|Kalimantan Timur (East Borneo)</v>
      </c>
    </row>
    <row r="17" spans="2:6">
      <c r="B17" s="6">
        <v>16</v>
      </c>
      <c r="C17" s="6">
        <v>327</v>
      </c>
      <c r="D17" s="6" t="s">
        <v>744</v>
      </c>
      <c r="E17" t="s">
        <v>2443</v>
      </c>
      <c r="F17" s="50" t="str">
        <f t="shared" si="0"/>
        <v>16|327|KR|Kepulauan Riau</v>
      </c>
    </row>
    <row r="18" spans="2:6">
      <c r="B18" s="6">
        <v>17</v>
      </c>
      <c r="C18" s="6">
        <v>327</v>
      </c>
      <c r="D18" s="6" t="s">
        <v>1027</v>
      </c>
      <c r="E18" t="s">
        <v>2444</v>
      </c>
      <c r="F18" s="50" t="str">
        <f t="shared" si="0"/>
        <v>17|327|LA|Lampung</v>
      </c>
    </row>
    <row r="19" spans="2:6">
      <c r="B19" s="6">
        <v>18</v>
      </c>
      <c r="C19" s="6">
        <v>327</v>
      </c>
      <c r="D19" s="6" t="s">
        <v>567</v>
      </c>
      <c r="E19" t="s">
        <v>2445</v>
      </c>
      <c r="F19" s="50" t="str">
        <f t="shared" si="0"/>
        <v>18|327|MA|Maluku (Moluccas)</v>
      </c>
    </row>
    <row r="20" spans="2:6">
      <c r="B20" s="6">
        <v>19</v>
      </c>
      <c r="C20" s="6">
        <v>327</v>
      </c>
      <c r="D20" s="6" t="s">
        <v>684</v>
      </c>
      <c r="E20" t="s">
        <v>2446</v>
      </c>
      <c r="F20" s="50" t="str">
        <f t="shared" si="0"/>
        <v>19|327|MU|Maluku Utara (North Moluccas)</v>
      </c>
    </row>
    <row r="21" spans="2:6">
      <c r="B21" s="6">
        <v>20</v>
      </c>
      <c r="C21" s="6">
        <v>327</v>
      </c>
      <c r="D21" s="6" t="s">
        <v>901</v>
      </c>
      <c r="E21" t="s">
        <v>2447</v>
      </c>
      <c r="F21" s="50" t="str">
        <f t="shared" si="0"/>
        <v>20|327|AC|Nanggroe Aceh Darussalam (Aceh)</v>
      </c>
    </row>
    <row r="22" spans="2:6">
      <c r="B22" s="6">
        <v>21</v>
      </c>
      <c r="C22" s="6">
        <v>327</v>
      </c>
      <c r="D22" s="6" t="s">
        <v>1005</v>
      </c>
      <c r="E22" t="s">
        <v>2448</v>
      </c>
      <c r="F22" s="50" t="str">
        <f t="shared" si="0"/>
        <v>21|327|NB|Nusa Tenggara Barat (West Lesser Sunda Isl)</v>
      </c>
    </row>
    <row r="23" spans="2:6">
      <c r="B23" s="6">
        <v>22</v>
      </c>
      <c r="C23" s="6">
        <v>327</v>
      </c>
      <c r="D23" s="6" t="s">
        <v>1004</v>
      </c>
      <c r="E23" t="s">
        <v>2449</v>
      </c>
      <c r="F23" s="50" t="str">
        <f t="shared" si="0"/>
        <v>22|327|NT|Nusa Tenggara Timur (East Lesser Suna Isl)</v>
      </c>
    </row>
    <row r="24" spans="2:6">
      <c r="B24" s="6">
        <v>23</v>
      </c>
      <c r="C24" s="6">
        <v>327</v>
      </c>
      <c r="D24" s="6" t="s">
        <v>2450</v>
      </c>
      <c r="E24" t="s">
        <v>2451</v>
      </c>
      <c r="F24" s="50" t="str">
        <f t="shared" si="0"/>
        <v>23|327|IJ|Papua (Irian Jaya)</v>
      </c>
    </row>
    <row r="25" spans="2:6">
      <c r="B25" s="6">
        <v>24</v>
      </c>
      <c r="C25" s="6">
        <v>327</v>
      </c>
      <c r="D25" s="6" t="s">
        <v>813</v>
      </c>
      <c r="E25" t="s">
        <v>2452</v>
      </c>
      <c r="F25" s="50" t="str">
        <f t="shared" si="0"/>
        <v>24|327|RI|Riau</v>
      </c>
    </row>
    <row r="26" spans="2:6">
      <c r="B26" s="6">
        <v>25</v>
      </c>
      <c r="C26" s="6">
        <v>327</v>
      </c>
      <c r="D26" s="6" t="s">
        <v>728</v>
      </c>
      <c r="E26" t="s">
        <v>2453</v>
      </c>
      <c r="F26" s="50" t="str">
        <f t="shared" si="0"/>
        <v>25|327|SR|Sulawesi Barat (West Celebes)</v>
      </c>
    </row>
    <row r="27" spans="2:6">
      <c r="B27" s="6">
        <v>26</v>
      </c>
      <c r="C27" s="6">
        <v>327</v>
      </c>
      <c r="D27" s="6" t="s">
        <v>1223</v>
      </c>
      <c r="E27" t="s">
        <v>2454</v>
      </c>
      <c r="F27" s="50" t="str">
        <f t="shared" si="0"/>
        <v>26|327|SN|Sulawesi Selatan (South Celebes)</v>
      </c>
    </row>
    <row r="28" spans="2:6">
      <c r="B28" s="6">
        <v>27</v>
      </c>
      <c r="C28" s="6">
        <v>327</v>
      </c>
      <c r="D28" s="6" t="s">
        <v>748</v>
      </c>
      <c r="E28" t="s">
        <v>2455</v>
      </c>
      <c r="F28" s="50" t="str">
        <f t="shared" si="0"/>
        <v>27|327|ST|Sulawesi Tengah (Central Celebes)</v>
      </c>
    </row>
    <row r="29" spans="2:6">
      <c r="B29" s="6">
        <v>28</v>
      </c>
      <c r="C29" s="6">
        <v>327</v>
      </c>
      <c r="D29" s="6" t="s">
        <v>953</v>
      </c>
      <c r="E29" t="s">
        <v>2456</v>
      </c>
      <c r="F29" s="50" t="str">
        <f t="shared" si="0"/>
        <v>28|327|SG|Sulawesi Tenggara (Southeast Celebes)</v>
      </c>
    </row>
    <row r="30" spans="2:6">
      <c r="B30" s="6">
        <v>29</v>
      </c>
      <c r="C30" s="6">
        <v>327</v>
      </c>
      <c r="D30" s="6" t="s">
        <v>724</v>
      </c>
      <c r="E30" t="s">
        <v>2457</v>
      </c>
      <c r="F30" s="50" t="str">
        <f t="shared" si="0"/>
        <v>29|327|SA|Sulawesi Utara (North Celebes)</v>
      </c>
    </row>
    <row r="31" spans="2:6">
      <c r="B31" s="6">
        <v>30</v>
      </c>
      <c r="C31" s="6">
        <v>327</v>
      </c>
      <c r="D31" s="6" t="s">
        <v>1270</v>
      </c>
      <c r="E31" t="s">
        <v>2458</v>
      </c>
      <c r="F31" s="50" t="str">
        <f t="shared" si="0"/>
        <v>30|327|SB|Sumatera Barat (West Sumatra)</v>
      </c>
    </row>
    <row r="32" spans="2:6">
      <c r="B32" s="6">
        <v>31</v>
      </c>
      <c r="C32" s="6">
        <v>327</v>
      </c>
      <c r="D32" s="6" t="s">
        <v>792</v>
      </c>
      <c r="E32" t="s">
        <v>2459</v>
      </c>
      <c r="F32" s="50" t="str">
        <f t="shared" si="0"/>
        <v>31|327|SS|Sumatera Selatan (South Sumatra)</v>
      </c>
    </row>
    <row r="33" spans="2:6">
      <c r="B33" s="6">
        <v>32</v>
      </c>
      <c r="C33" s="6">
        <v>327</v>
      </c>
      <c r="D33" s="6" t="s">
        <v>1056</v>
      </c>
      <c r="E33" t="s">
        <v>2460</v>
      </c>
      <c r="F33" s="50" t="str">
        <f t="shared" si="0"/>
        <v>32|327|SU|Sumatera Utara (North Sumatra)</v>
      </c>
    </row>
    <row r="35" spans="2:6">
      <c r="F35" s="26" t="s">
        <v>2421</v>
      </c>
    </row>
    <row r="36" spans="2:6">
      <c r="F36" s="26" t="s">
        <v>2422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45161-2D02-4C30-B5FE-D80287262F89}">
  <dimension ref="B1:M51"/>
  <sheetViews>
    <sheetView zoomScaleNormal="100" workbookViewId="0"/>
  </sheetViews>
  <sheetFormatPr defaultRowHeight="15"/>
  <cols>
    <col min="2" max="2" width="3" style="6" hidden="1" customWidth="1"/>
    <col min="3" max="3" width="7.5703125" style="6" hidden="1" customWidth="1"/>
    <col min="4" max="4" width="10.7109375" hidden="1" customWidth="1"/>
    <col min="5" max="5" width="45.85546875" bestFit="1" customWidth="1"/>
    <col min="6" max="6" width="8" customWidth="1"/>
    <col min="7" max="7" width="3" style="6" hidden="1" customWidth="1"/>
    <col min="8" max="8" width="17.7109375" style="6" hidden="1" customWidth="1"/>
    <col min="9" max="9" width="5.28515625" hidden="1" customWidth="1"/>
    <col min="10" max="10" width="11.140625" hidden="1" customWidth="1"/>
    <col min="11" max="11" width="49.7109375" bestFit="1" customWidth="1"/>
    <col min="13" max="13" width="63.28515625" bestFit="1" customWidth="1"/>
    <col min="17" max="17" width="63" bestFit="1" customWidth="1"/>
  </cols>
  <sheetData>
    <row r="1" spans="2:13">
      <c r="B1" s="67" t="s">
        <v>403</v>
      </c>
      <c r="C1" s="67" t="s">
        <v>413</v>
      </c>
      <c r="D1" s="65" t="s">
        <v>1236</v>
      </c>
      <c r="E1" s="36" t="str">
        <f>B1&amp;"|"&amp;C1&amp;"|"&amp;D1</f>
        <v>id|dxcc_id|region</v>
      </c>
      <c r="G1" s="68" t="s">
        <v>403</v>
      </c>
      <c r="H1" s="68" t="s">
        <v>2518</v>
      </c>
      <c r="I1" s="69" t="s">
        <v>405</v>
      </c>
      <c r="J1" s="69" t="s">
        <v>472</v>
      </c>
      <c r="K1" s="36" t="str">
        <f>G1&amp;"|"&amp;H1&amp;"|"&amp;I1&amp;"|"&amp;J1</f>
        <v>id|pas_339_region_id|code|subdivision</v>
      </c>
      <c r="M1" s="63" t="s">
        <v>2520</v>
      </c>
    </row>
    <row r="2" spans="2:13">
      <c r="B2" s="6">
        <v>1</v>
      </c>
      <c r="C2" s="6">
        <v>339</v>
      </c>
      <c r="D2" t="s">
        <v>2462</v>
      </c>
      <c r="E2" s="50" t="str">
        <f t="shared" ref="E2:E11" si="0">B2&amp;"|"&amp;C2&amp;"|"&amp;D2</f>
        <v>1|339|Kanto</v>
      </c>
      <c r="G2" s="6">
        <v>1</v>
      </c>
      <c r="H2" s="6">
        <v>1</v>
      </c>
      <c r="I2">
        <v>12</v>
      </c>
      <c r="J2" t="s">
        <v>2463</v>
      </c>
      <c r="K2" s="50" t="str">
        <f>G2&amp;"|"&amp;H2&amp;"|"&amp;I2&amp;"|"&amp;J2</f>
        <v>1|1|12|Chiba</v>
      </c>
      <c r="M2" s="63" t="s">
        <v>1229</v>
      </c>
    </row>
    <row r="3" spans="2:13">
      <c r="B3" s="6">
        <v>2</v>
      </c>
      <c r="C3" s="6">
        <v>339</v>
      </c>
      <c r="D3" t="s">
        <v>2471</v>
      </c>
      <c r="E3" s="50" t="str">
        <f t="shared" si="0"/>
        <v>2|339|Tokai</v>
      </c>
      <c r="G3" s="6">
        <v>2</v>
      </c>
      <c r="H3" s="6">
        <v>1</v>
      </c>
      <c r="I3">
        <v>16</v>
      </c>
      <c r="J3" t="s">
        <v>2464</v>
      </c>
      <c r="K3" s="50" t="str">
        <f t="shared" ref="K3:K48" si="1">G3&amp;"|"&amp;H3&amp;"|"&amp;I3&amp;"|"&amp;J3</f>
        <v>2|1|16|Gunma</v>
      </c>
      <c r="M3" s="64" t="s">
        <v>1230</v>
      </c>
    </row>
    <row r="4" spans="2:13">
      <c r="B4" s="6">
        <v>3</v>
      </c>
      <c r="C4" s="6">
        <v>339</v>
      </c>
      <c r="D4" t="s">
        <v>2476</v>
      </c>
      <c r="E4" s="50" t="str">
        <f t="shared" si="0"/>
        <v>3|339|Kansai</v>
      </c>
      <c r="G4" s="6">
        <v>3</v>
      </c>
      <c r="H4" s="6">
        <v>1</v>
      </c>
      <c r="I4">
        <v>14</v>
      </c>
      <c r="J4" t="s">
        <v>2465</v>
      </c>
      <c r="K4" s="50" t="str">
        <f t="shared" si="1"/>
        <v>3|1|14|Ibaraki</v>
      </c>
      <c r="M4" s="64" t="s">
        <v>1234</v>
      </c>
    </row>
    <row r="5" spans="2:13">
      <c r="B5" s="6">
        <v>4</v>
      </c>
      <c r="C5" s="6">
        <v>339</v>
      </c>
      <c r="D5" t="s">
        <v>2483</v>
      </c>
      <c r="E5" s="50" t="str">
        <f t="shared" si="0"/>
        <v>4|339|Chugoku</v>
      </c>
      <c r="G5" s="6">
        <v>4</v>
      </c>
      <c r="H5" s="6">
        <v>1</v>
      </c>
      <c r="I5">
        <v>11</v>
      </c>
      <c r="J5" t="s">
        <v>2466</v>
      </c>
      <c r="K5" s="50" t="str">
        <f t="shared" si="1"/>
        <v>4|1|11|Kanagawa</v>
      </c>
      <c r="M5" s="64" t="s">
        <v>2521</v>
      </c>
    </row>
    <row r="6" spans="2:13">
      <c r="B6" s="6">
        <v>5</v>
      </c>
      <c r="C6" s="6">
        <v>339</v>
      </c>
      <c r="D6" t="s">
        <v>2489</v>
      </c>
      <c r="E6" s="50" t="str">
        <f t="shared" si="0"/>
        <v>5|339|Shikoku</v>
      </c>
      <c r="G6" s="6">
        <v>5</v>
      </c>
      <c r="H6" s="6">
        <v>1</v>
      </c>
      <c r="I6">
        <v>13</v>
      </c>
      <c r="J6" t="s">
        <v>2467</v>
      </c>
      <c r="K6" s="50" t="str">
        <f t="shared" si="1"/>
        <v>5|1|13|Saitama</v>
      </c>
      <c r="M6" s="64" t="s">
        <v>2522</v>
      </c>
    </row>
    <row r="7" spans="2:13">
      <c r="B7" s="6">
        <v>6</v>
      </c>
      <c r="C7" s="6">
        <v>339</v>
      </c>
      <c r="D7" t="s">
        <v>2494</v>
      </c>
      <c r="E7" s="50" t="str">
        <f t="shared" si="0"/>
        <v>6|339|Kyushu</v>
      </c>
      <c r="G7" s="6">
        <v>6</v>
      </c>
      <c r="H7" s="6">
        <v>1</v>
      </c>
      <c r="I7">
        <v>15</v>
      </c>
      <c r="J7" t="s">
        <v>2468</v>
      </c>
      <c r="K7" s="50" t="str">
        <f t="shared" si="1"/>
        <v>6|1|15|Tochigi</v>
      </c>
      <c r="M7" s="63" t="s">
        <v>1233</v>
      </c>
    </row>
    <row r="8" spans="2:13">
      <c r="B8" s="6">
        <v>7</v>
      </c>
      <c r="C8" s="6">
        <v>339</v>
      </c>
      <c r="D8" t="s">
        <v>2503</v>
      </c>
      <c r="E8" s="50" t="str">
        <f t="shared" si="0"/>
        <v>7|339|Tohoku</v>
      </c>
      <c r="G8" s="6">
        <v>7</v>
      </c>
      <c r="H8" s="6">
        <v>1</v>
      </c>
      <c r="I8">
        <v>10</v>
      </c>
      <c r="J8" t="s">
        <v>2469</v>
      </c>
      <c r="K8" s="50" t="str">
        <f t="shared" si="1"/>
        <v>7|1|10|Tokyo</v>
      </c>
    </row>
    <row r="9" spans="2:13">
      <c r="B9" s="6">
        <v>8</v>
      </c>
      <c r="C9" s="6">
        <v>339</v>
      </c>
      <c r="D9" t="s">
        <v>2510</v>
      </c>
      <c r="E9" s="50" t="str">
        <f t="shared" si="0"/>
        <v>8|339|Hokkaido</v>
      </c>
      <c r="G9" s="6">
        <v>8</v>
      </c>
      <c r="H9" s="6">
        <v>1</v>
      </c>
      <c r="I9">
        <v>17</v>
      </c>
      <c r="J9" t="s">
        <v>2470</v>
      </c>
      <c r="K9" s="50" t="str">
        <f t="shared" si="1"/>
        <v>8|1|17|Yamanashi</v>
      </c>
      <c r="M9" s="63" t="s">
        <v>2523</v>
      </c>
    </row>
    <row r="10" spans="2:13">
      <c r="B10" s="6">
        <v>9</v>
      </c>
      <c r="C10" s="6">
        <v>339</v>
      </c>
      <c r="D10" t="s">
        <v>2511</v>
      </c>
      <c r="E10" s="50" t="str">
        <f t="shared" si="0"/>
        <v>9|339|Hokuriku</v>
      </c>
      <c r="G10" s="6">
        <v>9</v>
      </c>
      <c r="H10" s="6">
        <v>2</v>
      </c>
      <c r="I10">
        <v>20</v>
      </c>
      <c r="J10" t="s">
        <v>2472</v>
      </c>
      <c r="K10" s="50" t="str">
        <f t="shared" si="1"/>
        <v>9|2|20|Aichi</v>
      </c>
      <c r="M10" s="63" t="s">
        <v>1229</v>
      </c>
    </row>
    <row r="11" spans="2:13">
      <c r="B11" s="6">
        <v>10</v>
      </c>
      <c r="C11" s="6">
        <v>339</v>
      </c>
      <c r="D11" t="s">
        <v>2515</v>
      </c>
      <c r="E11" s="50" t="str">
        <f t="shared" si="0"/>
        <v>10|339|Shin'estu</v>
      </c>
      <c r="G11" s="6">
        <v>10</v>
      </c>
      <c r="H11" s="6">
        <v>2</v>
      </c>
      <c r="I11">
        <v>19</v>
      </c>
      <c r="J11" t="s">
        <v>2473</v>
      </c>
      <c r="K11" s="50" t="str">
        <f t="shared" si="1"/>
        <v>10|2|19|Gifu</v>
      </c>
      <c r="M11" s="64" t="s">
        <v>1230</v>
      </c>
    </row>
    <row r="12" spans="2:13">
      <c r="G12" s="6">
        <v>11</v>
      </c>
      <c r="H12" s="6">
        <v>2</v>
      </c>
      <c r="I12">
        <v>21</v>
      </c>
      <c r="J12" t="s">
        <v>2474</v>
      </c>
      <c r="K12" s="50" t="str">
        <f t="shared" si="1"/>
        <v>11|2|21|Mie</v>
      </c>
      <c r="M12" s="64" t="s">
        <v>2524</v>
      </c>
    </row>
    <row r="13" spans="2:13">
      <c r="E13" s="26" t="s">
        <v>2461</v>
      </c>
      <c r="G13" s="6">
        <v>12</v>
      </c>
      <c r="H13" s="6">
        <v>2</v>
      </c>
      <c r="I13">
        <v>18</v>
      </c>
      <c r="J13" t="s">
        <v>2475</v>
      </c>
      <c r="K13" s="50" t="str">
        <f t="shared" si="1"/>
        <v>12|2|18|Shizuoka</v>
      </c>
      <c r="M13" s="64" t="s">
        <v>2525</v>
      </c>
    </row>
    <row r="14" spans="2:13">
      <c r="B14" s="82"/>
      <c r="C14" s="92"/>
      <c r="D14" s="92"/>
      <c r="E14" s="94" t="s">
        <v>2373</v>
      </c>
      <c r="G14" s="6">
        <v>13</v>
      </c>
      <c r="H14" s="6">
        <v>3</v>
      </c>
      <c r="I14">
        <v>27</v>
      </c>
      <c r="J14" t="s">
        <v>2477</v>
      </c>
      <c r="K14" s="50" t="str">
        <f t="shared" si="1"/>
        <v>13|3|27|Hyogo</v>
      </c>
      <c r="M14" s="64" t="s">
        <v>2526</v>
      </c>
    </row>
    <row r="15" spans="2:13">
      <c r="B15" s="82"/>
      <c r="C15" s="92"/>
      <c r="D15" s="92"/>
      <c r="E15" s="93"/>
      <c r="G15" s="6">
        <v>14</v>
      </c>
      <c r="H15" s="6">
        <v>3</v>
      </c>
      <c r="I15">
        <v>22</v>
      </c>
      <c r="J15" t="s">
        <v>2478</v>
      </c>
      <c r="K15" s="50" t="str">
        <f t="shared" si="1"/>
        <v>14|3|22|Kyoto</v>
      </c>
      <c r="M15" s="64" t="s">
        <v>2527</v>
      </c>
    </row>
    <row r="16" spans="2:13">
      <c r="B16" s="82"/>
      <c r="C16" s="92"/>
      <c r="D16" s="92"/>
      <c r="E16" s="93"/>
      <c r="G16" s="6">
        <v>15</v>
      </c>
      <c r="H16" s="6">
        <v>3</v>
      </c>
      <c r="I16">
        <v>24</v>
      </c>
      <c r="J16" t="s">
        <v>2479</v>
      </c>
      <c r="K16" s="50" t="str">
        <f t="shared" si="1"/>
        <v>15|3|24|Nara</v>
      </c>
      <c r="M16" s="63" t="s">
        <v>1233</v>
      </c>
    </row>
    <row r="17" spans="2:11">
      <c r="B17" s="82"/>
      <c r="C17" s="92"/>
      <c r="D17" s="92"/>
      <c r="E17" s="93"/>
      <c r="G17" s="6">
        <v>16</v>
      </c>
      <c r="H17" s="6">
        <v>3</v>
      </c>
      <c r="I17">
        <v>25</v>
      </c>
      <c r="J17" t="s">
        <v>2480</v>
      </c>
      <c r="K17" s="50" t="str">
        <f t="shared" si="1"/>
        <v>16|3|25|Osaka</v>
      </c>
    </row>
    <row r="18" spans="2:11">
      <c r="B18" s="82"/>
      <c r="C18" s="92"/>
      <c r="D18" s="92"/>
      <c r="E18" s="93"/>
      <c r="G18" s="6">
        <v>17</v>
      </c>
      <c r="H18" s="6">
        <v>3</v>
      </c>
      <c r="I18">
        <v>23</v>
      </c>
      <c r="J18" t="s">
        <v>2481</v>
      </c>
      <c r="K18" s="50" t="str">
        <f t="shared" si="1"/>
        <v>17|3|23|Shiga</v>
      </c>
    </row>
    <row r="19" spans="2:11">
      <c r="B19" s="82"/>
      <c r="C19" s="92"/>
      <c r="D19" s="92"/>
      <c r="E19" s="93"/>
      <c r="G19" s="6">
        <v>18</v>
      </c>
      <c r="H19" s="6">
        <v>3</v>
      </c>
      <c r="I19">
        <v>26</v>
      </c>
      <c r="J19" t="s">
        <v>2482</v>
      </c>
      <c r="K19" s="50" t="str">
        <f t="shared" si="1"/>
        <v>18|3|26|Wakayama</v>
      </c>
    </row>
    <row r="20" spans="2:11">
      <c r="B20" s="82"/>
      <c r="C20" s="92"/>
      <c r="D20" s="92"/>
      <c r="E20" s="93"/>
      <c r="G20" s="6">
        <v>19</v>
      </c>
      <c r="H20" s="6">
        <v>4</v>
      </c>
      <c r="I20">
        <v>35</v>
      </c>
      <c r="J20" t="s">
        <v>2484</v>
      </c>
      <c r="K20" s="50" t="str">
        <f t="shared" si="1"/>
        <v>19|4|35|Hiroshima</v>
      </c>
    </row>
    <row r="21" spans="2:11">
      <c r="B21" s="82"/>
      <c r="C21" s="92"/>
      <c r="D21" s="92"/>
      <c r="E21" s="93"/>
      <c r="G21" s="6">
        <v>20</v>
      </c>
      <c r="H21" s="6">
        <v>4</v>
      </c>
      <c r="I21">
        <v>31</v>
      </c>
      <c r="J21" t="s">
        <v>2485</v>
      </c>
      <c r="K21" s="50" t="str">
        <f t="shared" si="1"/>
        <v>20|4|31|Okayama</v>
      </c>
    </row>
    <row r="22" spans="2:11">
      <c r="B22" s="82"/>
      <c r="C22" s="92"/>
      <c r="D22" s="92"/>
      <c r="E22" s="93"/>
      <c r="G22" s="6">
        <v>21</v>
      </c>
      <c r="H22" s="6">
        <v>4</v>
      </c>
      <c r="I22">
        <v>32</v>
      </c>
      <c r="J22" t="s">
        <v>2486</v>
      </c>
      <c r="K22" s="50" t="str">
        <f t="shared" si="1"/>
        <v>21|4|32|Shimane</v>
      </c>
    </row>
    <row r="23" spans="2:11">
      <c r="B23" s="82"/>
      <c r="C23" s="92"/>
      <c r="D23" s="92"/>
      <c r="E23" s="93"/>
      <c r="G23" s="6">
        <v>22</v>
      </c>
      <c r="H23" s="6">
        <v>4</v>
      </c>
      <c r="I23">
        <v>34</v>
      </c>
      <c r="J23" t="s">
        <v>2487</v>
      </c>
      <c r="K23" s="50" t="str">
        <f t="shared" si="1"/>
        <v>22|4|34|Tottori</v>
      </c>
    </row>
    <row r="24" spans="2:11">
      <c r="B24" s="82"/>
      <c r="C24" s="92"/>
      <c r="D24" s="92"/>
      <c r="E24" s="93"/>
      <c r="G24" s="6">
        <v>23</v>
      </c>
      <c r="H24" s="6">
        <v>4</v>
      </c>
      <c r="I24">
        <v>33</v>
      </c>
      <c r="J24" t="s">
        <v>2488</v>
      </c>
      <c r="K24" s="50" t="str">
        <f t="shared" si="1"/>
        <v>23|4|33|Yamaguchi</v>
      </c>
    </row>
    <row r="25" spans="2:11">
      <c r="B25" s="82"/>
      <c r="C25" s="92"/>
      <c r="D25" s="92"/>
      <c r="E25" s="94"/>
      <c r="G25" s="6">
        <v>24</v>
      </c>
      <c r="H25" s="6">
        <v>5</v>
      </c>
      <c r="I25">
        <v>38</v>
      </c>
      <c r="J25" t="s">
        <v>2490</v>
      </c>
      <c r="K25" s="50" t="str">
        <f t="shared" si="1"/>
        <v>24|5|38|Ehime</v>
      </c>
    </row>
    <row r="26" spans="2:11">
      <c r="B26" s="82"/>
      <c r="C26" s="92"/>
      <c r="D26" s="92"/>
      <c r="E26" s="93"/>
      <c r="G26" s="6">
        <v>25</v>
      </c>
      <c r="H26" s="6">
        <v>5</v>
      </c>
      <c r="I26">
        <v>36</v>
      </c>
      <c r="J26" t="s">
        <v>2491</v>
      </c>
      <c r="K26" s="50" t="str">
        <f t="shared" si="1"/>
        <v>25|5|36|Kagawa</v>
      </c>
    </row>
    <row r="27" spans="2:11">
      <c r="B27" s="82"/>
      <c r="C27" s="92"/>
      <c r="D27" s="92"/>
      <c r="E27" s="93"/>
      <c r="G27" s="6">
        <v>26</v>
      </c>
      <c r="H27" s="6">
        <v>5</v>
      </c>
      <c r="I27">
        <v>39</v>
      </c>
      <c r="J27" t="s">
        <v>2492</v>
      </c>
      <c r="K27" s="50" t="str">
        <f t="shared" si="1"/>
        <v>26|5|39|Kochi</v>
      </c>
    </row>
    <row r="28" spans="2:11">
      <c r="B28" s="82"/>
      <c r="C28" s="92"/>
      <c r="D28" s="92"/>
      <c r="E28" s="93"/>
      <c r="G28" s="6">
        <v>27</v>
      </c>
      <c r="H28" s="6">
        <v>5</v>
      </c>
      <c r="I28">
        <v>37</v>
      </c>
      <c r="J28" t="s">
        <v>2493</v>
      </c>
      <c r="K28" s="50" t="str">
        <f t="shared" si="1"/>
        <v>27|5|37|Tokushima</v>
      </c>
    </row>
    <row r="29" spans="2:11">
      <c r="B29" s="82"/>
      <c r="C29" s="92"/>
      <c r="D29" s="92"/>
      <c r="E29" s="93"/>
      <c r="G29" s="6">
        <v>28</v>
      </c>
      <c r="H29" s="6">
        <v>6</v>
      </c>
      <c r="I29">
        <v>40</v>
      </c>
      <c r="J29" t="s">
        <v>2495</v>
      </c>
      <c r="K29" s="50" t="str">
        <f t="shared" si="1"/>
        <v>28|6|40|Fukuoka</v>
      </c>
    </row>
    <row r="30" spans="2:11">
      <c r="B30" s="82"/>
      <c r="C30" s="92"/>
      <c r="D30" s="92"/>
      <c r="E30" s="93"/>
      <c r="G30" s="6">
        <v>29</v>
      </c>
      <c r="H30" s="6">
        <v>6</v>
      </c>
      <c r="I30">
        <v>46</v>
      </c>
      <c r="J30" t="s">
        <v>2496</v>
      </c>
      <c r="K30" s="50" t="str">
        <f t="shared" si="1"/>
        <v>29|6|46|Kagoshima</v>
      </c>
    </row>
    <row r="31" spans="2:11">
      <c r="B31" s="82"/>
      <c r="C31" s="92"/>
      <c r="D31" s="92"/>
      <c r="E31" s="93"/>
      <c r="G31" s="6">
        <v>30</v>
      </c>
      <c r="H31" s="6">
        <v>6</v>
      </c>
      <c r="I31">
        <v>43</v>
      </c>
      <c r="J31" t="s">
        <v>2497</v>
      </c>
      <c r="K31" s="50" t="str">
        <f t="shared" si="1"/>
        <v>30|6|43|Kumamoto</v>
      </c>
    </row>
    <row r="32" spans="2:11">
      <c r="B32" s="82"/>
      <c r="C32" s="92"/>
      <c r="D32" s="92"/>
      <c r="E32" s="94"/>
      <c r="G32" s="6">
        <v>31</v>
      </c>
      <c r="H32" s="6">
        <v>6</v>
      </c>
      <c r="I32">
        <v>45</v>
      </c>
      <c r="J32" t="s">
        <v>2498</v>
      </c>
      <c r="K32" s="50" t="str">
        <f t="shared" si="1"/>
        <v>31|6|45|Miyazaki</v>
      </c>
    </row>
    <row r="33" spans="2:11">
      <c r="B33" s="82"/>
      <c r="C33" s="92"/>
      <c r="D33" s="92"/>
      <c r="E33" s="93"/>
      <c r="G33" s="6">
        <v>32</v>
      </c>
      <c r="H33" s="6">
        <v>6</v>
      </c>
      <c r="I33">
        <v>42</v>
      </c>
      <c r="J33" t="s">
        <v>2499</v>
      </c>
      <c r="K33" s="50" t="str">
        <f t="shared" si="1"/>
        <v>32|6|42|Nagasaki</v>
      </c>
    </row>
    <row r="34" spans="2:11">
      <c r="B34" s="82"/>
      <c r="C34" s="92"/>
      <c r="D34" s="92"/>
      <c r="E34" s="93"/>
      <c r="G34" s="6">
        <v>33</v>
      </c>
      <c r="H34" s="6">
        <v>6</v>
      </c>
      <c r="I34">
        <v>44</v>
      </c>
      <c r="J34" t="s">
        <v>2500</v>
      </c>
      <c r="K34" s="50" t="str">
        <f t="shared" si="1"/>
        <v>33|6|44|Oita</v>
      </c>
    </row>
    <row r="35" spans="2:11">
      <c r="B35" s="82"/>
      <c r="C35" s="92"/>
      <c r="D35" s="92"/>
      <c r="E35" s="93"/>
      <c r="G35" s="6">
        <v>34</v>
      </c>
      <c r="H35" s="6">
        <v>6</v>
      </c>
      <c r="I35">
        <v>47</v>
      </c>
      <c r="J35" t="s">
        <v>2501</v>
      </c>
      <c r="K35" s="50" t="str">
        <f t="shared" si="1"/>
        <v>34|6|47|Okinawa</v>
      </c>
    </row>
    <row r="36" spans="2:11">
      <c r="B36" s="82"/>
      <c r="C36" s="92"/>
      <c r="D36" s="92"/>
      <c r="E36" s="93"/>
      <c r="G36" s="6">
        <v>35</v>
      </c>
      <c r="H36" s="6">
        <v>6</v>
      </c>
      <c r="I36">
        <v>41</v>
      </c>
      <c r="J36" t="s">
        <v>2502</v>
      </c>
      <c r="K36" s="50" t="str">
        <f t="shared" si="1"/>
        <v>35|6|41|Saga</v>
      </c>
    </row>
    <row r="37" spans="2:11">
      <c r="B37" s="82"/>
      <c r="C37" s="92"/>
      <c r="D37" s="92"/>
      <c r="E37" s="93"/>
      <c r="G37" s="6">
        <v>36</v>
      </c>
      <c r="H37" s="6">
        <v>7</v>
      </c>
      <c r="I37">
        <v>4</v>
      </c>
      <c r="J37" t="s">
        <v>2504</v>
      </c>
      <c r="K37" s="50" t="str">
        <f t="shared" si="1"/>
        <v>36|7|4|Akita</v>
      </c>
    </row>
    <row r="38" spans="2:11">
      <c r="B38" s="82"/>
      <c r="C38" s="92"/>
      <c r="D38" s="92"/>
      <c r="E38" s="93"/>
      <c r="G38" s="6">
        <v>37</v>
      </c>
      <c r="H38" s="6">
        <v>7</v>
      </c>
      <c r="I38">
        <v>2</v>
      </c>
      <c r="J38" t="s">
        <v>2505</v>
      </c>
      <c r="K38" s="50" t="str">
        <f t="shared" si="1"/>
        <v>37|7|2|Aomori</v>
      </c>
    </row>
    <row r="39" spans="2:11">
      <c r="B39" s="82"/>
      <c r="C39" s="92"/>
      <c r="D39" s="92"/>
      <c r="E39" s="93"/>
      <c r="G39" s="6">
        <v>38</v>
      </c>
      <c r="H39" s="6">
        <v>7</v>
      </c>
      <c r="I39">
        <v>7</v>
      </c>
      <c r="J39" t="s">
        <v>2506</v>
      </c>
      <c r="K39" s="50" t="str">
        <f t="shared" si="1"/>
        <v>38|7|7|Fukushima</v>
      </c>
    </row>
    <row r="40" spans="2:11">
      <c r="B40" s="82"/>
      <c r="C40" s="92"/>
      <c r="D40" s="92"/>
      <c r="E40" s="93"/>
      <c r="G40" s="6">
        <v>39</v>
      </c>
      <c r="H40" s="6">
        <v>7</v>
      </c>
      <c r="I40">
        <v>3</v>
      </c>
      <c r="J40" t="s">
        <v>2507</v>
      </c>
      <c r="K40" s="50" t="str">
        <f t="shared" si="1"/>
        <v>39|7|3|Iwate</v>
      </c>
    </row>
    <row r="41" spans="2:11">
      <c r="B41" s="82"/>
      <c r="C41" s="92"/>
      <c r="D41" s="92"/>
      <c r="E41" s="94"/>
      <c r="G41" s="6">
        <v>40</v>
      </c>
      <c r="H41" s="6">
        <v>7</v>
      </c>
      <c r="I41">
        <v>6</v>
      </c>
      <c r="J41" t="s">
        <v>2508</v>
      </c>
      <c r="K41" s="50" t="str">
        <f t="shared" si="1"/>
        <v>40|7|6|Miyagi</v>
      </c>
    </row>
    <row r="42" spans="2:11">
      <c r="B42" s="82"/>
      <c r="C42" s="92"/>
      <c r="D42" s="92"/>
      <c r="E42" s="94"/>
      <c r="G42" s="6">
        <v>41</v>
      </c>
      <c r="H42" s="6">
        <v>7</v>
      </c>
      <c r="I42">
        <v>5</v>
      </c>
      <c r="J42" t="s">
        <v>2509</v>
      </c>
      <c r="K42" s="50" t="str">
        <f t="shared" si="1"/>
        <v>41|7|5|Yamagata</v>
      </c>
    </row>
    <row r="43" spans="2:11">
      <c r="B43" s="82"/>
      <c r="C43" s="92"/>
      <c r="D43" s="92"/>
      <c r="E43" s="93"/>
      <c r="G43" s="6">
        <v>42</v>
      </c>
      <c r="H43" s="6">
        <v>8</v>
      </c>
      <c r="I43">
        <v>1</v>
      </c>
      <c r="J43" t="s">
        <v>2510</v>
      </c>
      <c r="K43" s="50" t="str">
        <f t="shared" si="1"/>
        <v>42|8|1|Hokkaido</v>
      </c>
    </row>
    <row r="44" spans="2:11">
      <c r="B44" s="82"/>
      <c r="C44" s="92"/>
      <c r="D44" s="92"/>
      <c r="E44" s="94"/>
      <c r="G44" s="6">
        <v>43</v>
      </c>
      <c r="H44" s="6">
        <v>9</v>
      </c>
      <c r="I44">
        <v>29</v>
      </c>
      <c r="J44" t="s">
        <v>2512</v>
      </c>
      <c r="K44" s="50" t="str">
        <f t="shared" si="1"/>
        <v>43|9|29|Fukui</v>
      </c>
    </row>
    <row r="45" spans="2:11">
      <c r="B45" s="82"/>
      <c r="C45" s="92"/>
      <c r="D45" s="92"/>
      <c r="E45" s="93"/>
      <c r="G45" s="6">
        <v>44</v>
      </c>
      <c r="H45" s="6">
        <v>9</v>
      </c>
      <c r="I45">
        <v>30</v>
      </c>
      <c r="J45" t="s">
        <v>2513</v>
      </c>
      <c r="K45" s="50" t="str">
        <f t="shared" si="1"/>
        <v>44|9|30|Ishikawa</v>
      </c>
    </row>
    <row r="46" spans="2:11">
      <c r="B46" s="82"/>
      <c r="C46" s="92"/>
      <c r="D46" s="92"/>
      <c r="E46" s="93"/>
      <c r="G46" s="6">
        <v>45</v>
      </c>
      <c r="H46" s="6">
        <v>9</v>
      </c>
      <c r="I46">
        <v>28</v>
      </c>
      <c r="J46" t="s">
        <v>2514</v>
      </c>
      <c r="K46" s="50" t="str">
        <f t="shared" si="1"/>
        <v>45|9|28|Toyama</v>
      </c>
    </row>
    <row r="47" spans="2:11">
      <c r="B47" s="82"/>
      <c r="C47" s="92"/>
      <c r="D47" s="92"/>
      <c r="E47" s="93"/>
      <c r="G47" s="6">
        <v>46</v>
      </c>
      <c r="H47" s="6">
        <v>10</v>
      </c>
      <c r="I47">
        <v>9</v>
      </c>
      <c r="J47" t="s">
        <v>2516</v>
      </c>
      <c r="K47" s="50" t="str">
        <f t="shared" si="1"/>
        <v>46|10|9|Nagano</v>
      </c>
    </row>
    <row r="48" spans="2:11">
      <c r="B48" s="82"/>
      <c r="C48" s="92"/>
      <c r="D48" s="92"/>
      <c r="E48" s="93"/>
      <c r="G48" s="6">
        <v>47</v>
      </c>
      <c r="H48" s="6">
        <v>10</v>
      </c>
      <c r="I48">
        <v>8</v>
      </c>
      <c r="J48" t="s">
        <v>2517</v>
      </c>
      <c r="K48" s="50" t="str">
        <f t="shared" si="1"/>
        <v>47|10|8|Niigata</v>
      </c>
    </row>
    <row r="50" spans="11:11">
      <c r="K50" s="26" t="s">
        <v>2519</v>
      </c>
    </row>
    <row r="51" spans="11:11">
      <c r="K51" s="26" t="s">
        <v>2373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67EF7-1875-4B36-840F-0E7DF95F65AE}">
  <dimension ref="B1:M109"/>
  <sheetViews>
    <sheetView zoomScaleNormal="100" workbookViewId="0"/>
  </sheetViews>
  <sheetFormatPr defaultRowHeight="15"/>
  <cols>
    <col min="2" max="2" width="3" style="6" hidden="1" customWidth="1"/>
    <col min="3" max="3" width="7.5703125" style="1" hidden="1" customWidth="1"/>
    <col min="4" max="4" width="40.7109375" style="1" hidden="1" customWidth="1"/>
    <col min="5" max="5" width="45.85546875" bestFit="1" customWidth="1"/>
    <col min="6" max="6" width="8" customWidth="1"/>
    <col min="7" max="7" width="4" style="6" hidden="1" customWidth="1"/>
    <col min="8" max="8" width="17.7109375" style="6" hidden="1" customWidth="1"/>
    <col min="9" max="9" width="5.42578125" hidden="1" customWidth="1"/>
    <col min="10" max="10" width="20.28515625" hidden="1" customWidth="1"/>
    <col min="11" max="11" width="49.7109375" bestFit="1" customWidth="1"/>
    <col min="13" max="13" width="63.28515625" bestFit="1" customWidth="1"/>
    <col min="17" max="17" width="63" bestFit="1" customWidth="1"/>
  </cols>
  <sheetData>
    <row r="1" spans="2:13">
      <c r="B1" s="67" t="s">
        <v>403</v>
      </c>
      <c r="C1" s="95" t="s">
        <v>413</v>
      </c>
      <c r="D1" s="95" t="s">
        <v>1236</v>
      </c>
      <c r="E1" s="36" t="str">
        <f>B1&amp;"|"&amp;C1&amp;"|"&amp;D1</f>
        <v>id|dxcc_id|region</v>
      </c>
      <c r="G1" s="68" t="s">
        <v>403</v>
      </c>
      <c r="H1" s="68" t="s">
        <v>2695</v>
      </c>
      <c r="I1" s="69" t="s">
        <v>405</v>
      </c>
      <c r="J1" s="69" t="s">
        <v>472</v>
      </c>
      <c r="K1" s="36" t="str">
        <f>G1&amp;"|"&amp;H1&amp;"|"&amp;I1&amp;"|"&amp;J1</f>
        <v>id|pas_375_region_id|code|subdivision</v>
      </c>
      <c r="M1" s="63" t="s">
        <v>2696</v>
      </c>
    </row>
    <row r="2" spans="2:13">
      <c r="B2" s="6">
        <v>1</v>
      </c>
      <c r="C2" s="1">
        <v>375</v>
      </c>
      <c r="D2" s="1" t="s">
        <v>2529</v>
      </c>
      <c r="E2" s="50" t="str">
        <f t="shared" ref="E2:E16" si="0">B2&amp;"|"&amp;C2&amp;"|"&amp;D2</f>
        <v>1|375|Southern Tagalog</v>
      </c>
      <c r="G2" s="6">
        <v>1</v>
      </c>
      <c r="H2" s="6">
        <v>1</v>
      </c>
      <c r="I2" t="s">
        <v>2530</v>
      </c>
      <c r="J2" t="s">
        <v>2531</v>
      </c>
      <c r="K2" s="50" t="str">
        <f>G2&amp;"|"&amp;H2&amp;"|"&amp;I2&amp;"|"&amp;J2</f>
        <v>1|1|AUR|Aurora</v>
      </c>
      <c r="M2" s="63" t="s">
        <v>1229</v>
      </c>
    </row>
    <row r="3" spans="2:13">
      <c r="B3" s="6">
        <v>2</v>
      </c>
      <c r="C3" s="1">
        <v>375</v>
      </c>
      <c r="D3" s="1" t="s">
        <v>2552</v>
      </c>
      <c r="E3" s="50" t="str">
        <f t="shared" si="0"/>
        <v>2|375|Ilocos</v>
      </c>
      <c r="G3" s="6">
        <v>2</v>
      </c>
      <c r="H3" s="6">
        <v>1</v>
      </c>
      <c r="I3" t="s">
        <v>2532</v>
      </c>
      <c r="J3" t="s">
        <v>2533</v>
      </c>
      <c r="K3" s="50" t="str">
        <f t="shared" ref="K3:K66" si="1">G3&amp;"|"&amp;H3&amp;"|"&amp;I3&amp;"|"&amp;J3</f>
        <v>2|1|BTG|Batangas</v>
      </c>
      <c r="M3" s="64" t="s">
        <v>1230</v>
      </c>
    </row>
    <row r="4" spans="2:13">
      <c r="B4" s="6">
        <v>3</v>
      </c>
      <c r="C4" s="1">
        <v>375</v>
      </c>
      <c r="D4" s="1" t="s">
        <v>2561</v>
      </c>
      <c r="E4" s="50" t="str">
        <f t="shared" si="0"/>
        <v>3|375|Cagayan Valley</v>
      </c>
      <c r="G4" s="6">
        <v>3</v>
      </c>
      <c r="H4" s="6">
        <v>1</v>
      </c>
      <c r="I4" t="s">
        <v>2534</v>
      </c>
      <c r="J4" t="s">
        <v>2535</v>
      </c>
      <c r="K4" s="50" t="str">
        <f t="shared" si="1"/>
        <v>3|1|CAV|Cavite</v>
      </c>
      <c r="M4" s="64" t="s">
        <v>1234</v>
      </c>
    </row>
    <row r="5" spans="2:13">
      <c r="B5" s="6">
        <v>4</v>
      </c>
      <c r="C5" s="1">
        <v>375</v>
      </c>
      <c r="D5" s="1" t="s">
        <v>2572</v>
      </c>
      <c r="E5" s="50" t="str">
        <f t="shared" si="0"/>
        <v>4|375|Cordillera Administrative Region</v>
      </c>
      <c r="G5" s="6">
        <v>4</v>
      </c>
      <c r="H5" s="6">
        <v>1</v>
      </c>
      <c r="I5" t="s">
        <v>2536</v>
      </c>
      <c r="J5" t="s">
        <v>2537</v>
      </c>
      <c r="K5" s="50" t="str">
        <f t="shared" si="1"/>
        <v>4|1|LAG|Laguna</v>
      </c>
      <c r="M5" s="64" t="s">
        <v>1235</v>
      </c>
    </row>
    <row r="6" spans="2:13">
      <c r="B6" s="6">
        <v>5</v>
      </c>
      <c r="C6" s="1">
        <v>375</v>
      </c>
      <c r="D6" s="1" t="s">
        <v>2585</v>
      </c>
      <c r="E6" s="50" t="str">
        <f t="shared" si="0"/>
        <v>5|375|Central Luzon</v>
      </c>
      <c r="G6" s="6">
        <v>5</v>
      </c>
      <c r="H6" s="6">
        <v>1</v>
      </c>
      <c r="I6" t="s">
        <v>2538</v>
      </c>
      <c r="J6" t="s">
        <v>2539</v>
      </c>
      <c r="K6" s="50" t="str">
        <f t="shared" si="1"/>
        <v>5|1|MAD|Marinduque</v>
      </c>
      <c r="M6" s="64" t="s">
        <v>2697</v>
      </c>
    </row>
    <row r="7" spans="2:13">
      <c r="B7" s="6">
        <v>6</v>
      </c>
      <c r="C7" s="1">
        <v>375</v>
      </c>
      <c r="D7" s="1" t="s">
        <v>2597</v>
      </c>
      <c r="E7" s="50" t="str">
        <f t="shared" si="0"/>
        <v>6|375|Bicol</v>
      </c>
      <c r="G7" s="6">
        <v>6</v>
      </c>
      <c r="H7" s="6">
        <v>1</v>
      </c>
      <c r="I7" t="s">
        <v>2540</v>
      </c>
      <c r="J7" t="s">
        <v>2541</v>
      </c>
      <c r="K7" s="50" t="str">
        <f t="shared" si="1"/>
        <v>6|1|MDC|Mindoro Occidental</v>
      </c>
      <c r="M7" s="63" t="s">
        <v>1233</v>
      </c>
    </row>
    <row r="8" spans="2:13">
      <c r="B8" s="6">
        <v>7</v>
      </c>
      <c r="C8" s="1">
        <v>375</v>
      </c>
      <c r="D8" s="1" t="s">
        <v>2608</v>
      </c>
      <c r="E8" s="50" t="str">
        <f t="shared" si="0"/>
        <v>7|375|Eastern Visayas</v>
      </c>
      <c r="G8" s="6">
        <v>7</v>
      </c>
      <c r="H8" s="6">
        <v>1</v>
      </c>
      <c r="I8" t="s">
        <v>2542</v>
      </c>
      <c r="J8" t="s">
        <v>2543</v>
      </c>
      <c r="K8" s="50" t="str">
        <f t="shared" si="1"/>
        <v>7|1|MDR|Mindoro Oriental</v>
      </c>
    </row>
    <row r="9" spans="2:13">
      <c r="B9" s="6">
        <v>8</v>
      </c>
      <c r="C9" s="1">
        <v>375</v>
      </c>
      <c r="D9" s="1" t="s">
        <v>2620</v>
      </c>
      <c r="E9" s="50" t="str">
        <f t="shared" si="0"/>
        <v>8|375|Western Visayas</v>
      </c>
      <c r="G9" s="6">
        <v>8</v>
      </c>
      <c r="H9" s="6">
        <v>1</v>
      </c>
      <c r="I9" t="s">
        <v>2544</v>
      </c>
      <c r="J9" t="s">
        <v>2545</v>
      </c>
      <c r="K9" s="50" t="str">
        <f t="shared" si="1"/>
        <v>8|1|PLW|Palawan</v>
      </c>
      <c r="M9" s="63" t="s">
        <v>2698</v>
      </c>
    </row>
    <row r="10" spans="2:13">
      <c r="B10" s="6">
        <v>9</v>
      </c>
      <c r="C10" s="1">
        <v>375</v>
      </c>
      <c r="D10" s="1" t="s">
        <v>2633</v>
      </c>
      <c r="E10" s="50" t="str">
        <f t="shared" si="0"/>
        <v>9|375|Central Visayas</v>
      </c>
      <c r="G10" s="6">
        <v>9</v>
      </c>
      <c r="H10" s="6">
        <v>1</v>
      </c>
      <c r="I10" t="s">
        <v>2546</v>
      </c>
      <c r="J10" t="s">
        <v>2547</v>
      </c>
      <c r="K10" s="50" t="str">
        <f t="shared" si="1"/>
        <v>9|1|QUE|Quezon</v>
      </c>
      <c r="M10" s="63" t="s">
        <v>1229</v>
      </c>
    </row>
    <row r="11" spans="2:13">
      <c r="B11" s="6">
        <v>10</v>
      </c>
      <c r="C11" s="1">
        <v>375</v>
      </c>
      <c r="D11" s="1" t="s">
        <v>2642</v>
      </c>
      <c r="E11" s="50" t="str">
        <f t="shared" si="0"/>
        <v>10|375|Zamboanga Peninsular (Western Mindanao)</v>
      </c>
      <c r="G11" s="6">
        <v>10</v>
      </c>
      <c r="H11" s="6">
        <v>1</v>
      </c>
      <c r="I11" t="s">
        <v>2548</v>
      </c>
      <c r="J11" t="s">
        <v>2549</v>
      </c>
      <c r="K11" s="50" t="str">
        <f t="shared" si="1"/>
        <v>10|1|RIZ|Rizal</v>
      </c>
      <c r="M11" s="64" t="s">
        <v>1230</v>
      </c>
    </row>
    <row r="12" spans="2:13">
      <c r="B12" s="6">
        <v>11</v>
      </c>
      <c r="C12" s="1">
        <v>375</v>
      </c>
      <c r="D12" s="1" t="s">
        <v>2649</v>
      </c>
      <c r="E12" s="50" t="str">
        <f t="shared" si="0"/>
        <v>11|375|SOCCSKSARGEN (Central Mindanao)</v>
      </c>
      <c r="G12" s="6">
        <v>11</v>
      </c>
      <c r="H12" s="6">
        <v>1</v>
      </c>
      <c r="I12" t="s">
        <v>2550</v>
      </c>
      <c r="J12" t="s">
        <v>2551</v>
      </c>
      <c r="K12" s="50" t="str">
        <f t="shared" si="1"/>
        <v>11|1|ROM|Romblon</v>
      </c>
      <c r="M12" s="64" t="s">
        <v>2699</v>
      </c>
    </row>
    <row r="13" spans="2:13">
      <c r="B13" s="6">
        <v>12</v>
      </c>
      <c r="C13" s="1">
        <v>375</v>
      </c>
      <c r="D13" s="1" t="s">
        <v>2658</v>
      </c>
      <c r="E13" s="50" t="str">
        <f t="shared" si="0"/>
        <v>12|375|Autonomous Region in Muslim Mindanao</v>
      </c>
      <c r="G13" s="6">
        <v>12</v>
      </c>
      <c r="H13" s="6">
        <v>2</v>
      </c>
      <c r="I13" t="s">
        <v>2553</v>
      </c>
      <c r="J13" t="s">
        <v>2554</v>
      </c>
      <c r="K13" s="50" t="str">
        <f t="shared" si="1"/>
        <v>12|2|ILN|Ilocos Norte</v>
      </c>
      <c r="M13" s="64" t="s">
        <v>2700</v>
      </c>
    </row>
    <row r="14" spans="2:13">
      <c r="B14" s="6">
        <v>13</v>
      </c>
      <c r="C14" s="1">
        <v>375</v>
      </c>
      <c r="D14" s="92" t="s">
        <v>2668</v>
      </c>
      <c r="E14" s="50" t="str">
        <f t="shared" si="0"/>
        <v>13|375|Northern Mindanao</v>
      </c>
      <c r="G14" s="6">
        <v>13</v>
      </c>
      <c r="H14" s="6">
        <v>2</v>
      </c>
      <c r="I14" t="s">
        <v>2555</v>
      </c>
      <c r="J14" t="s">
        <v>2556</v>
      </c>
      <c r="K14" s="50" t="str">
        <f t="shared" si="1"/>
        <v>13|2|ILS|Ilocos Sur</v>
      </c>
      <c r="M14" s="64" t="s">
        <v>1232</v>
      </c>
    </row>
    <row r="15" spans="2:13">
      <c r="B15" s="6">
        <v>14</v>
      </c>
      <c r="C15" s="1">
        <v>375</v>
      </c>
      <c r="D15" s="92" t="s">
        <v>2677</v>
      </c>
      <c r="E15" s="50" t="str">
        <f t="shared" si="0"/>
        <v>14|375|Davao (Southern Mindanao)</v>
      </c>
      <c r="G15" s="6">
        <v>14</v>
      </c>
      <c r="H15" s="6">
        <v>2</v>
      </c>
      <c r="I15" t="s">
        <v>2557</v>
      </c>
      <c r="J15" t="s">
        <v>2558</v>
      </c>
      <c r="K15" s="50" t="str">
        <f t="shared" si="1"/>
        <v>14|2|LUN|La Union</v>
      </c>
      <c r="M15" s="64" t="s">
        <v>2701</v>
      </c>
    </row>
    <row r="16" spans="2:13">
      <c r="B16" s="6">
        <v>15</v>
      </c>
      <c r="C16" s="1">
        <v>375</v>
      </c>
      <c r="D16" s="92" t="s">
        <v>2686</v>
      </c>
      <c r="E16" s="50" t="str">
        <f t="shared" si="0"/>
        <v>15|375|CARAGA</v>
      </c>
      <c r="G16" s="6">
        <v>15</v>
      </c>
      <c r="H16" s="6">
        <v>2</v>
      </c>
      <c r="I16" t="s">
        <v>2559</v>
      </c>
      <c r="J16" t="s">
        <v>2560</v>
      </c>
      <c r="K16" s="50" t="str">
        <f t="shared" si="1"/>
        <v>15|2|PAN|Pangasinan</v>
      </c>
      <c r="M16" s="63" t="s">
        <v>1233</v>
      </c>
    </row>
    <row r="17" spans="2:11">
      <c r="D17" s="92"/>
      <c r="E17" s="93"/>
      <c r="G17" s="6">
        <v>16</v>
      </c>
      <c r="H17" s="6">
        <v>3</v>
      </c>
      <c r="I17" t="s">
        <v>2562</v>
      </c>
      <c r="J17" t="s">
        <v>2563</v>
      </c>
      <c r="K17" s="50" t="str">
        <f t="shared" si="1"/>
        <v>16|3|BTN|Batanes</v>
      </c>
    </row>
    <row r="18" spans="2:11">
      <c r="D18" s="92"/>
      <c r="E18" s="26" t="s">
        <v>2528</v>
      </c>
      <c r="G18" s="6">
        <v>17</v>
      </c>
      <c r="H18" s="6">
        <v>3</v>
      </c>
      <c r="I18" t="s">
        <v>2564</v>
      </c>
      <c r="J18" t="s">
        <v>2565</v>
      </c>
      <c r="K18" s="50" t="str">
        <f t="shared" si="1"/>
        <v>17|3|CAG|Cagayan</v>
      </c>
    </row>
    <row r="19" spans="2:11">
      <c r="B19" s="82"/>
      <c r="C19" s="92"/>
      <c r="D19" s="92"/>
      <c r="E19" s="94" t="s">
        <v>2694</v>
      </c>
      <c r="G19" s="6">
        <v>18</v>
      </c>
      <c r="H19" s="6">
        <v>3</v>
      </c>
      <c r="I19" t="s">
        <v>2566</v>
      </c>
      <c r="J19" t="s">
        <v>2567</v>
      </c>
      <c r="K19" s="50" t="str">
        <f t="shared" si="1"/>
        <v>18|3|ISA|Isabela</v>
      </c>
    </row>
    <row r="20" spans="2:11">
      <c r="B20" s="82"/>
      <c r="C20" s="92"/>
      <c r="D20" s="92"/>
      <c r="G20" s="6">
        <v>19</v>
      </c>
      <c r="H20" s="6">
        <v>3</v>
      </c>
      <c r="I20" t="s">
        <v>2568</v>
      </c>
      <c r="J20" t="s">
        <v>2569</v>
      </c>
      <c r="K20" s="50" t="str">
        <f t="shared" si="1"/>
        <v>19|3|NUV|Nueva Vizcaya</v>
      </c>
    </row>
    <row r="21" spans="2:11">
      <c r="B21" s="82"/>
      <c r="C21" s="92"/>
      <c r="D21" s="92"/>
      <c r="E21" s="93"/>
      <c r="G21" s="6">
        <v>20</v>
      </c>
      <c r="H21" s="6">
        <v>3</v>
      </c>
      <c r="I21" t="s">
        <v>2570</v>
      </c>
      <c r="J21" t="s">
        <v>2571</v>
      </c>
      <c r="K21" s="50" t="str">
        <f t="shared" si="1"/>
        <v>20|3|QUI|Quirino</v>
      </c>
    </row>
    <row r="22" spans="2:11">
      <c r="B22" s="82"/>
      <c r="C22" s="92"/>
      <c r="D22" s="92"/>
      <c r="E22" s="93"/>
      <c r="G22" s="6">
        <v>21</v>
      </c>
      <c r="H22" s="6">
        <v>4</v>
      </c>
      <c r="I22" t="s">
        <v>2573</v>
      </c>
      <c r="J22" t="s">
        <v>2574</v>
      </c>
      <c r="K22" s="50" t="str">
        <f t="shared" si="1"/>
        <v>21|4|ABR|Abra</v>
      </c>
    </row>
    <row r="23" spans="2:11">
      <c r="B23" s="82"/>
      <c r="C23" s="92"/>
      <c r="D23" s="92"/>
      <c r="E23" s="93"/>
      <c r="G23" s="6">
        <v>22</v>
      </c>
      <c r="H23" s="6">
        <v>4</v>
      </c>
      <c r="I23" t="s">
        <v>2575</v>
      </c>
      <c r="J23" t="s">
        <v>2576</v>
      </c>
      <c r="K23" s="50" t="str">
        <f t="shared" si="1"/>
        <v>22|4|APA|Apayao</v>
      </c>
    </row>
    <row r="24" spans="2:11">
      <c r="B24" s="82"/>
      <c r="C24" s="92"/>
      <c r="D24" s="92"/>
      <c r="E24" s="93"/>
      <c r="G24" s="6">
        <v>23</v>
      </c>
      <c r="H24" s="6">
        <v>4</v>
      </c>
      <c r="I24" t="s">
        <v>2577</v>
      </c>
      <c r="J24" t="s">
        <v>2578</v>
      </c>
      <c r="K24" s="50" t="str">
        <f t="shared" si="1"/>
        <v>23|4|BEN|Benguet</v>
      </c>
    </row>
    <row r="25" spans="2:11">
      <c r="B25" s="82"/>
      <c r="C25" s="92"/>
      <c r="D25" s="92"/>
      <c r="E25" s="94"/>
      <c r="G25" s="6">
        <v>24</v>
      </c>
      <c r="H25" s="6">
        <v>4</v>
      </c>
      <c r="I25" t="s">
        <v>2579</v>
      </c>
      <c r="J25" t="s">
        <v>2580</v>
      </c>
      <c r="K25" s="50" t="str">
        <f t="shared" si="1"/>
        <v>24|4|IFU|Ifugao</v>
      </c>
    </row>
    <row r="26" spans="2:11">
      <c r="B26" s="82"/>
      <c r="C26" s="92"/>
      <c r="D26" s="92"/>
      <c r="E26" s="93"/>
      <c r="G26" s="6">
        <v>25</v>
      </c>
      <c r="H26" s="6">
        <v>4</v>
      </c>
      <c r="I26" t="s">
        <v>2581</v>
      </c>
      <c r="J26" t="s">
        <v>2582</v>
      </c>
      <c r="K26" s="50" t="str">
        <f t="shared" si="1"/>
        <v>25|4|KAL|Kalinga-Apayso</v>
      </c>
    </row>
    <row r="27" spans="2:11">
      <c r="B27" s="82"/>
      <c r="C27" s="92"/>
      <c r="D27" s="92"/>
      <c r="E27" s="93"/>
      <c r="G27" s="6">
        <v>26</v>
      </c>
      <c r="H27" s="6">
        <v>4</v>
      </c>
      <c r="I27" t="s">
        <v>2583</v>
      </c>
      <c r="J27" t="s">
        <v>2584</v>
      </c>
      <c r="K27" s="50" t="str">
        <f t="shared" si="1"/>
        <v>26|4|MOU|Mountain Province</v>
      </c>
    </row>
    <row r="28" spans="2:11">
      <c r="B28" s="82"/>
      <c r="C28" s="92"/>
      <c r="D28" s="92"/>
      <c r="E28" s="93"/>
      <c r="G28" s="6">
        <v>27</v>
      </c>
      <c r="H28" s="6">
        <v>5</v>
      </c>
      <c r="I28" t="s">
        <v>2586</v>
      </c>
      <c r="J28" t="s">
        <v>2587</v>
      </c>
      <c r="K28" s="50" t="str">
        <f t="shared" si="1"/>
        <v>27|5|BAN|Batasn</v>
      </c>
    </row>
    <row r="29" spans="2:11">
      <c r="B29" s="82"/>
      <c r="C29" s="92"/>
      <c r="D29" s="92"/>
      <c r="E29" s="93"/>
      <c r="G29" s="6">
        <v>28</v>
      </c>
      <c r="H29" s="6">
        <v>5</v>
      </c>
      <c r="I29" t="s">
        <v>2588</v>
      </c>
      <c r="J29" t="s">
        <v>2589</v>
      </c>
      <c r="K29" s="50" t="str">
        <f t="shared" si="1"/>
        <v>28|5|BUL|Bulacan</v>
      </c>
    </row>
    <row r="30" spans="2:11">
      <c r="B30" s="82"/>
      <c r="C30" s="92"/>
      <c r="D30" s="92"/>
      <c r="E30" s="93"/>
      <c r="G30" s="6">
        <v>29</v>
      </c>
      <c r="H30" s="6">
        <v>5</v>
      </c>
      <c r="I30" t="s">
        <v>2590</v>
      </c>
      <c r="J30" t="s">
        <v>2591</v>
      </c>
      <c r="K30" s="50" t="str">
        <f t="shared" si="1"/>
        <v>29|5|NUE|Nueva Ecija</v>
      </c>
    </row>
    <row r="31" spans="2:11">
      <c r="B31" s="82"/>
      <c r="C31" s="92"/>
      <c r="D31" s="92"/>
      <c r="E31" s="93"/>
      <c r="G31" s="6">
        <v>30</v>
      </c>
      <c r="H31" s="6">
        <v>5</v>
      </c>
      <c r="I31" t="s">
        <v>2592</v>
      </c>
      <c r="J31" t="s">
        <v>2593</v>
      </c>
      <c r="K31" s="50" t="str">
        <f t="shared" si="1"/>
        <v>30|5|PAM|Pampanga</v>
      </c>
    </row>
    <row r="32" spans="2:11">
      <c r="B32" s="82"/>
      <c r="C32" s="92"/>
      <c r="D32" s="92"/>
      <c r="E32" s="94"/>
      <c r="G32" s="6">
        <v>31</v>
      </c>
      <c r="H32" s="6">
        <v>5</v>
      </c>
      <c r="I32" t="s">
        <v>1217</v>
      </c>
      <c r="J32" t="s">
        <v>2594</v>
      </c>
      <c r="K32" s="50" t="str">
        <f t="shared" si="1"/>
        <v>31|5|TAR|Tarlac</v>
      </c>
    </row>
    <row r="33" spans="2:11">
      <c r="B33" s="82"/>
      <c r="C33" s="92"/>
      <c r="D33" s="92"/>
      <c r="E33" s="93"/>
      <c r="G33" s="6">
        <v>32</v>
      </c>
      <c r="H33" s="6">
        <v>5</v>
      </c>
      <c r="I33" t="s">
        <v>2595</v>
      </c>
      <c r="J33" t="s">
        <v>2596</v>
      </c>
      <c r="K33" s="50" t="str">
        <f t="shared" si="1"/>
        <v>32|5|ZMB|Zambales</v>
      </c>
    </row>
    <row r="34" spans="2:11">
      <c r="B34" s="82"/>
      <c r="C34" s="92"/>
      <c r="D34" s="92"/>
      <c r="E34" s="93"/>
      <c r="G34" s="6">
        <v>33</v>
      </c>
      <c r="H34" s="6">
        <v>6</v>
      </c>
      <c r="I34" t="s">
        <v>2598</v>
      </c>
      <c r="J34" t="s">
        <v>2599</v>
      </c>
      <c r="K34" s="50" t="str">
        <f t="shared" si="1"/>
        <v>33|6|ALB|Albay</v>
      </c>
    </row>
    <row r="35" spans="2:11">
      <c r="B35" s="82"/>
      <c r="C35" s="92"/>
      <c r="D35" s="92"/>
      <c r="E35" s="93"/>
      <c r="G35" s="6">
        <v>34</v>
      </c>
      <c r="H35" s="6">
        <v>6</v>
      </c>
      <c r="I35" t="s">
        <v>1144</v>
      </c>
      <c r="J35" t="s">
        <v>2600</v>
      </c>
      <c r="K35" s="50" t="str">
        <f t="shared" si="1"/>
        <v>34|6|CAN|Camarines Norte</v>
      </c>
    </row>
    <row r="36" spans="2:11">
      <c r="B36" s="82"/>
      <c r="C36" s="92"/>
      <c r="D36" s="92"/>
      <c r="E36" s="93"/>
      <c r="G36" s="6">
        <v>35</v>
      </c>
      <c r="H36" s="6">
        <v>6</v>
      </c>
      <c r="I36" t="s">
        <v>1170</v>
      </c>
      <c r="J36" t="s">
        <v>2601</v>
      </c>
      <c r="K36" s="50" t="str">
        <f t="shared" si="1"/>
        <v>35|6|CAS|Camarines Sur</v>
      </c>
    </row>
    <row r="37" spans="2:11">
      <c r="B37" s="82"/>
      <c r="C37" s="92"/>
      <c r="D37" s="92"/>
      <c r="E37" s="93"/>
      <c r="G37" s="6">
        <v>36</v>
      </c>
      <c r="H37" s="6">
        <v>6</v>
      </c>
      <c r="I37" t="s">
        <v>2602</v>
      </c>
      <c r="J37" t="s">
        <v>2603</v>
      </c>
      <c r="K37" s="50" t="str">
        <f t="shared" si="1"/>
        <v>36|6|CAT|Catanduanes</v>
      </c>
    </row>
    <row r="38" spans="2:11">
      <c r="B38" s="82"/>
      <c r="C38" s="92"/>
      <c r="D38" s="92"/>
      <c r="E38" s="93"/>
      <c r="G38" s="6">
        <v>37</v>
      </c>
      <c r="H38" s="6">
        <v>6</v>
      </c>
      <c r="I38" t="s">
        <v>2604</v>
      </c>
      <c r="J38" t="s">
        <v>2605</v>
      </c>
      <c r="K38" s="50" t="str">
        <f t="shared" si="1"/>
        <v>37|6|MAS|Masbate</v>
      </c>
    </row>
    <row r="39" spans="2:11">
      <c r="B39" s="82"/>
      <c r="C39" s="92"/>
      <c r="D39" s="92"/>
      <c r="E39" s="93"/>
      <c r="G39" s="6">
        <v>38</v>
      </c>
      <c r="H39" s="6">
        <v>6</v>
      </c>
      <c r="I39" t="s">
        <v>2606</v>
      </c>
      <c r="J39" t="s">
        <v>2607</v>
      </c>
      <c r="K39" s="50" t="str">
        <f t="shared" si="1"/>
        <v>38|6|SOR|Sorsogon</v>
      </c>
    </row>
    <row r="40" spans="2:11">
      <c r="B40" s="82"/>
      <c r="C40" s="92"/>
      <c r="D40" s="92"/>
      <c r="E40" s="93"/>
      <c r="G40" s="6">
        <v>39</v>
      </c>
      <c r="H40" s="6">
        <v>7</v>
      </c>
      <c r="I40" t="s">
        <v>2609</v>
      </c>
      <c r="J40" t="s">
        <v>2610</v>
      </c>
      <c r="K40" s="50" t="str">
        <f t="shared" si="1"/>
        <v>39|7|BIL|Biliran</v>
      </c>
    </row>
    <row r="41" spans="2:11">
      <c r="B41" s="82"/>
      <c r="C41" s="92"/>
      <c r="D41" s="92"/>
      <c r="E41" s="94"/>
      <c r="G41" s="6">
        <v>40</v>
      </c>
      <c r="H41" s="6">
        <v>7</v>
      </c>
      <c r="I41" t="s">
        <v>2611</v>
      </c>
      <c r="J41" t="s">
        <v>2612</v>
      </c>
      <c r="K41" s="50" t="str">
        <f t="shared" si="1"/>
        <v>40|7|EAS|Eastern Samar</v>
      </c>
    </row>
    <row r="42" spans="2:11">
      <c r="B42" s="82"/>
      <c r="C42" s="92"/>
      <c r="D42" s="92"/>
      <c r="E42" s="94"/>
      <c r="G42" s="6">
        <v>41</v>
      </c>
      <c r="H42" s="6">
        <v>7</v>
      </c>
      <c r="I42" t="s">
        <v>2613</v>
      </c>
      <c r="J42" t="s">
        <v>2614</v>
      </c>
      <c r="K42" s="50" t="str">
        <f t="shared" si="1"/>
        <v>41|7|LEY|Leyte</v>
      </c>
    </row>
    <row r="43" spans="2:11">
      <c r="B43" s="82"/>
      <c r="C43" s="92"/>
      <c r="D43" s="92"/>
      <c r="E43" s="93"/>
      <c r="G43" s="6">
        <v>42</v>
      </c>
      <c r="H43" s="6">
        <v>7</v>
      </c>
      <c r="I43" t="s">
        <v>1113</v>
      </c>
      <c r="J43" t="s">
        <v>2615</v>
      </c>
      <c r="K43" s="50" t="str">
        <f t="shared" si="1"/>
        <v>42|7|NSA|Northern Samar</v>
      </c>
    </row>
    <row r="44" spans="2:11">
      <c r="B44" s="82"/>
      <c r="C44" s="92"/>
      <c r="D44" s="92"/>
      <c r="E44" s="94"/>
      <c r="G44" s="6">
        <v>43</v>
      </c>
      <c r="H44" s="6">
        <v>7</v>
      </c>
      <c r="I44" t="s">
        <v>2616</v>
      </c>
      <c r="J44" t="s">
        <v>2617</v>
      </c>
      <c r="K44" s="50" t="str">
        <f t="shared" si="1"/>
        <v>43|7|SLE|Southern Leyte</v>
      </c>
    </row>
    <row r="45" spans="2:11">
      <c r="B45" s="82"/>
      <c r="C45" s="92"/>
      <c r="D45" s="92"/>
      <c r="E45" s="93"/>
      <c r="G45" s="6">
        <v>44</v>
      </c>
      <c r="H45" s="6">
        <v>7</v>
      </c>
      <c r="I45" t="s">
        <v>2618</v>
      </c>
      <c r="J45" t="s">
        <v>2619</v>
      </c>
      <c r="K45" s="50" t="str">
        <f t="shared" si="1"/>
        <v>44|7|WSA|Western Samar</v>
      </c>
    </row>
    <row r="46" spans="2:11">
      <c r="B46" s="82"/>
      <c r="C46" s="92"/>
      <c r="D46" s="92"/>
      <c r="E46" s="93"/>
      <c r="G46" s="6">
        <v>45</v>
      </c>
      <c r="H46" s="6">
        <v>8</v>
      </c>
      <c r="I46" t="s">
        <v>2621</v>
      </c>
      <c r="J46" t="s">
        <v>2622</v>
      </c>
      <c r="K46" s="50" t="str">
        <f t="shared" si="1"/>
        <v>45|8|AKL|Aklan</v>
      </c>
    </row>
    <row r="47" spans="2:11">
      <c r="B47" s="82"/>
      <c r="C47" s="92"/>
      <c r="D47" s="92"/>
      <c r="E47" s="93"/>
      <c r="G47" s="6">
        <v>46</v>
      </c>
      <c r="H47" s="6">
        <v>8</v>
      </c>
      <c r="I47" t="s">
        <v>2623</v>
      </c>
      <c r="J47" t="s">
        <v>2624</v>
      </c>
      <c r="K47" s="50" t="str">
        <f t="shared" si="1"/>
        <v>46|8|ANT|Antique</v>
      </c>
    </row>
    <row r="48" spans="2:11">
      <c r="B48" s="82"/>
      <c r="C48" s="92"/>
      <c r="D48" s="92"/>
      <c r="E48" s="93"/>
      <c r="G48" s="6">
        <v>47</v>
      </c>
      <c r="H48" s="6">
        <v>8</v>
      </c>
      <c r="I48" t="s">
        <v>2625</v>
      </c>
      <c r="J48" t="s">
        <v>2626</v>
      </c>
      <c r="K48" s="50" t="str">
        <f t="shared" si="1"/>
        <v>47|8|CAP|Capiz</v>
      </c>
    </row>
    <row r="49" spans="2:11">
      <c r="B49" s="82"/>
      <c r="C49" s="92"/>
      <c r="D49" s="92"/>
      <c r="G49" s="6">
        <v>48</v>
      </c>
      <c r="H49" s="6">
        <v>8</v>
      </c>
      <c r="I49" t="s">
        <v>2627</v>
      </c>
      <c r="J49" t="s">
        <v>2628</v>
      </c>
      <c r="K49" s="50" t="str">
        <f t="shared" si="1"/>
        <v>48|8|GUI|Guimaras</v>
      </c>
    </row>
    <row r="50" spans="2:11">
      <c r="B50" s="82"/>
      <c r="C50" s="92"/>
      <c r="D50" s="92"/>
      <c r="G50" s="6">
        <v>49</v>
      </c>
      <c r="H50" s="6">
        <v>8</v>
      </c>
      <c r="I50" t="s">
        <v>2629</v>
      </c>
      <c r="J50" t="s">
        <v>2630</v>
      </c>
      <c r="K50" s="50" t="str">
        <f t="shared" si="1"/>
        <v>49|8|ILI|Iloilo</v>
      </c>
    </row>
    <row r="51" spans="2:11">
      <c r="B51" s="82"/>
      <c r="C51" s="92"/>
      <c r="D51" s="92"/>
      <c r="G51" s="6">
        <v>50</v>
      </c>
      <c r="H51" s="6">
        <v>8</v>
      </c>
      <c r="I51" t="s">
        <v>2631</v>
      </c>
      <c r="J51" t="s">
        <v>2632</v>
      </c>
      <c r="K51" s="50" t="str">
        <f t="shared" si="1"/>
        <v>50|8|NEC|Negroe Occidental</v>
      </c>
    </row>
    <row r="52" spans="2:11">
      <c r="B52" s="82"/>
      <c r="C52" s="92"/>
      <c r="D52" s="92"/>
      <c r="G52" s="6">
        <v>51</v>
      </c>
      <c r="H52" s="6">
        <v>9</v>
      </c>
      <c r="I52" t="s">
        <v>2634</v>
      </c>
      <c r="J52" t="s">
        <v>2635</v>
      </c>
      <c r="K52" s="50" t="str">
        <f t="shared" si="1"/>
        <v>51|9|BOH|Bohol</v>
      </c>
    </row>
    <row r="53" spans="2:11">
      <c r="B53" s="82"/>
      <c r="C53" s="92"/>
      <c r="D53" s="92"/>
      <c r="G53" s="6">
        <v>52</v>
      </c>
      <c r="H53" s="6">
        <v>9</v>
      </c>
      <c r="I53" t="s">
        <v>2636</v>
      </c>
      <c r="J53" t="s">
        <v>2637</v>
      </c>
      <c r="K53" s="50" t="str">
        <f t="shared" si="1"/>
        <v>52|9|CEB|Cebu</v>
      </c>
    </row>
    <row r="54" spans="2:11">
      <c r="B54" s="82"/>
      <c r="C54" s="92"/>
      <c r="D54" s="92"/>
      <c r="G54" s="6">
        <v>53</v>
      </c>
      <c r="H54" s="6">
        <v>9</v>
      </c>
      <c r="I54" t="s">
        <v>2638</v>
      </c>
      <c r="J54" t="s">
        <v>2639</v>
      </c>
      <c r="K54" s="50" t="str">
        <f t="shared" si="1"/>
        <v>53|9|NER|Negros Oriental</v>
      </c>
    </row>
    <row r="55" spans="2:11">
      <c r="B55" s="82"/>
      <c r="C55" s="92"/>
      <c r="D55" s="92"/>
      <c r="G55" s="6">
        <v>54</v>
      </c>
      <c r="H55" s="6">
        <v>9</v>
      </c>
      <c r="I55" t="s">
        <v>2640</v>
      </c>
      <c r="J55" t="s">
        <v>2641</v>
      </c>
      <c r="K55" s="50" t="str">
        <f t="shared" si="1"/>
        <v>54|9|SIG|Siquijor</v>
      </c>
    </row>
    <row r="56" spans="2:11">
      <c r="B56" s="82"/>
      <c r="C56" s="92"/>
      <c r="D56" s="92"/>
      <c r="G56" s="6">
        <v>55</v>
      </c>
      <c r="H56" s="6">
        <v>10</v>
      </c>
      <c r="I56" t="s">
        <v>2643</v>
      </c>
      <c r="J56" t="s">
        <v>2644</v>
      </c>
      <c r="K56" s="50" t="str">
        <f t="shared" si="1"/>
        <v>55|10|ZAN|Zamboanga del Norte</v>
      </c>
    </row>
    <row r="57" spans="2:11">
      <c r="B57" s="82"/>
      <c r="C57" s="92"/>
      <c r="D57" s="92"/>
      <c r="G57" s="6">
        <v>56</v>
      </c>
      <c r="H57" s="6">
        <v>10</v>
      </c>
      <c r="I57" t="s">
        <v>2645</v>
      </c>
      <c r="J57" t="s">
        <v>2646</v>
      </c>
      <c r="K57" s="50" t="str">
        <f t="shared" si="1"/>
        <v>56|10|ZAS|Zamboanga del Sur</v>
      </c>
    </row>
    <row r="58" spans="2:11">
      <c r="B58" s="82"/>
      <c r="C58" s="92"/>
      <c r="D58" s="92"/>
      <c r="G58" s="6">
        <v>57</v>
      </c>
      <c r="H58" s="6">
        <v>10</v>
      </c>
      <c r="I58" t="s">
        <v>2647</v>
      </c>
      <c r="J58" t="s">
        <v>2648</v>
      </c>
      <c r="K58" s="50" t="str">
        <f t="shared" si="1"/>
        <v>57|10|ZSI|Zamboanga Sibugay</v>
      </c>
    </row>
    <row r="59" spans="2:11">
      <c r="B59" s="82"/>
      <c r="C59" s="92"/>
      <c r="D59" s="92"/>
      <c r="G59" s="6">
        <v>58</v>
      </c>
      <c r="H59" s="6">
        <v>11</v>
      </c>
      <c r="I59" t="s">
        <v>2650</v>
      </c>
      <c r="J59" t="s">
        <v>2651</v>
      </c>
      <c r="K59" s="50" t="str">
        <f t="shared" si="1"/>
        <v>58|11|NCO|North Cotabato</v>
      </c>
    </row>
    <row r="60" spans="2:11">
      <c r="B60" s="82"/>
      <c r="C60" s="92"/>
      <c r="D60" s="92"/>
      <c r="G60" s="6">
        <v>59</v>
      </c>
      <c r="H60" s="6">
        <v>11</v>
      </c>
      <c r="I60" t="s">
        <v>2652</v>
      </c>
      <c r="J60" t="s">
        <v>2653</v>
      </c>
      <c r="K60" s="50" t="str">
        <f t="shared" si="1"/>
        <v>59|11|SUK|Sultan Kudarat</v>
      </c>
    </row>
    <row r="61" spans="2:11">
      <c r="B61" s="82"/>
      <c r="C61" s="92"/>
      <c r="D61" s="92"/>
      <c r="G61" s="6">
        <v>60</v>
      </c>
      <c r="H61" s="6">
        <v>11</v>
      </c>
      <c r="I61" t="s">
        <v>2654</v>
      </c>
      <c r="J61" t="s">
        <v>2655</v>
      </c>
      <c r="K61" s="50" t="str">
        <f t="shared" si="1"/>
        <v>60|11|SAR|Sarangani</v>
      </c>
    </row>
    <row r="62" spans="2:11">
      <c r="B62" s="82"/>
      <c r="C62" s="92"/>
      <c r="D62" s="92"/>
      <c r="G62" s="6">
        <v>61</v>
      </c>
      <c r="H62" s="6">
        <v>11</v>
      </c>
      <c r="I62" t="s">
        <v>2656</v>
      </c>
      <c r="J62" t="s">
        <v>2657</v>
      </c>
      <c r="K62" s="50" t="str">
        <f t="shared" si="1"/>
        <v>61|11|SCO|South Cotabato</v>
      </c>
    </row>
    <row r="63" spans="2:11">
      <c r="B63" s="82"/>
      <c r="C63" s="92"/>
      <c r="D63" s="92"/>
      <c r="G63" s="6">
        <v>62</v>
      </c>
      <c r="H63" s="6">
        <v>12</v>
      </c>
      <c r="I63" t="s">
        <v>1161</v>
      </c>
      <c r="J63" t="s">
        <v>2659</v>
      </c>
      <c r="K63" s="50" t="str">
        <f t="shared" si="1"/>
        <v>62|12|BAS|Basilan</v>
      </c>
    </row>
    <row r="64" spans="2:11">
      <c r="B64" s="82"/>
      <c r="C64" s="92"/>
      <c r="D64" s="92"/>
      <c r="G64" s="6">
        <v>63</v>
      </c>
      <c r="H64" s="6">
        <v>12</v>
      </c>
      <c r="I64" t="s">
        <v>2660</v>
      </c>
      <c r="J64" t="s">
        <v>2661</v>
      </c>
      <c r="K64" s="50" t="str">
        <f t="shared" si="1"/>
        <v>63|12|LAS|Lanao del Sur</v>
      </c>
    </row>
    <row r="65" spans="2:11">
      <c r="B65" s="82"/>
      <c r="C65" s="92"/>
      <c r="D65" s="92"/>
      <c r="G65" s="6">
        <v>64</v>
      </c>
      <c r="H65" s="6">
        <v>12</v>
      </c>
      <c r="I65" t="s">
        <v>2662</v>
      </c>
      <c r="J65" t="s">
        <v>2663</v>
      </c>
      <c r="K65" s="50" t="str">
        <f t="shared" si="1"/>
        <v>64|12|MAG|Maguindanao</v>
      </c>
    </row>
    <row r="66" spans="2:11">
      <c r="B66" s="82"/>
      <c r="C66" s="92"/>
      <c r="D66" s="92"/>
      <c r="G66" s="6">
        <v>65</v>
      </c>
      <c r="H66" s="6">
        <v>12</v>
      </c>
      <c r="I66" t="s">
        <v>2664</v>
      </c>
      <c r="J66" t="s">
        <v>2665</v>
      </c>
      <c r="K66" s="50" t="str">
        <f t="shared" si="1"/>
        <v>65|12|SLU|Sulu</v>
      </c>
    </row>
    <row r="67" spans="2:11">
      <c r="B67" s="82"/>
      <c r="C67" s="92"/>
      <c r="D67" s="92"/>
      <c r="G67" s="6">
        <v>66</v>
      </c>
      <c r="H67" s="6">
        <v>12</v>
      </c>
      <c r="I67" t="s">
        <v>2666</v>
      </c>
      <c r="J67" t="s">
        <v>2667</v>
      </c>
      <c r="K67" s="50" t="str">
        <f t="shared" ref="K67:K80" si="2">G67&amp;"|"&amp;H67&amp;"|"&amp;I67&amp;"|"&amp;J67</f>
        <v>66|12|TAW|Tawi-Tawi</v>
      </c>
    </row>
    <row r="68" spans="2:11">
      <c r="B68" s="82"/>
      <c r="C68" s="92"/>
      <c r="D68" s="92"/>
      <c r="G68" s="6">
        <v>67</v>
      </c>
      <c r="H68" s="6">
        <v>13</v>
      </c>
      <c r="I68" t="s">
        <v>440</v>
      </c>
      <c r="J68" t="s">
        <v>2669</v>
      </c>
      <c r="K68" s="50" t="str">
        <f t="shared" si="2"/>
        <v>67|13|LAN|Lanao del Norte</v>
      </c>
    </row>
    <row r="69" spans="2:11">
      <c r="B69" s="82"/>
      <c r="C69" s="92"/>
      <c r="D69" s="92"/>
      <c r="G69" s="6">
        <v>68</v>
      </c>
      <c r="H69" s="6">
        <v>13</v>
      </c>
      <c r="I69" t="s">
        <v>2670</v>
      </c>
      <c r="J69" t="s">
        <v>2671</v>
      </c>
      <c r="K69" s="50" t="str">
        <f t="shared" si="2"/>
        <v>68|13|BUK|Bukidnon</v>
      </c>
    </row>
    <row r="70" spans="2:11">
      <c r="B70" s="82"/>
      <c r="C70" s="92"/>
      <c r="D70" s="92"/>
      <c r="G70" s="6">
        <v>69</v>
      </c>
      <c r="H70" s="6">
        <v>13</v>
      </c>
      <c r="I70" t="s">
        <v>643</v>
      </c>
      <c r="J70" t="s">
        <v>2672</v>
      </c>
      <c r="K70" s="50" t="str">
        <f t="shared" si="2"/>
        <v>69|13|CAM|Camiguin</v>
      </c>
    </row>
    <row r="71" spans="2:11">
      <c r="B71" s="82"/>
      <c r="C71" s="92"/>
      <c r="D71" s="92"/>
      <c r="G71" s="6">
        <v>70</v>
      </c>
      <c r="H71" s="6">
        <v>13</v>
      </c>
      <c r="I71" t="s">
        <v>2673</v>
      </c>
      <c r="J71" t="s">
        <v>2674</v>
      </c>
      <c r="K71" s="50" t="str">
        <f t="shared" si="2"/>
        <v>70|13|MSC|Misamis Occidental</v>
      </c>
    </row>
    <row r="72" spans="2:11">
      <c r="B72" s="82"/>
      <c r="C72" s="92"/>
      <c r="D72" s="92"/>
      <c r="G72" s="6">
        <v>71</v>
      </c>
      <c r="H72" s="6">
        <v>13</v>
      </c>
      <c r="I72" t="s">
        <v>2675</v>
      </c>
      <c r="J72" t="s">
        <v>2676</v>
      </c>
      <c r="K72" s="50" t="str">
        <f t="shared" si="2"/>
        <v>71|13|MSR|Misamis Oriental</v>
      </c>
    </row>
    <row r="73" spans="2:11">
      <c r="B73" s="82"/>
      <c r="C73" s="92"/>
      <c r="D73" s="92"/>
      <c r="G73" s="6">
        <v>72</v>
      </c>
      <c r="H73" s="6">
        <v>14</v>
      </c>
      <c r="I73" t="s">
        <v>2678</v>
      </c>
      <c r="J73" t="s">
        <v>2679</v>
      </c>
      <c r="K73" s="50" t="str">
        <f t="shared" si="2"/>
        <v>72|14|COM|Compostela Valley</v>
      </c>
    </row>
    <row r="74" spans="2:11">
      <c r="B74" s="82"/>
      <c r="C74" s="92"/>
      <c r="D74" s="92"/>
      <c r="G74" s="6">
        <v>73</v>
      </c>
      <c r="H74" s="6">
        <v>14</v>
      </c>
      <c r="I74" t="s">
        <v>2680</v>
      </c>
      <c r="J74" t="s">
        <v>2681</v>
      </c>
      <c r="K74" s="50" t="str">
        <f t="shared" si="2"/>
        <v>73|14|DAV|Davao del Norte</v>
      </c>
    </row>
    <row r="75" spans="2:11">
      <c r="B75" s="82"/>
      <c r="C75" s="92"/>
      <c r="D75" s="92"/>
      <c r="G75" s="6">
        <v>74</v>
      </c>
      <c r="H75" s="6">
        <v>14</v>
      </c>
      <c r="I75" t="s">
        <v>2682</v>
      </c>
      <c r="J75" t="s">
        <v>2683</v>
      </c>
      <c r="K75" s="50" t="str">
        <f t="shared" si="2"/>
        <v>74|14|DAS|Davao del Sur</v>
      </c>
    </row>
    <row r="76" spans="2:11">
      <c r="B76" s="82"/>
      <c r="C76" s="92"/>
      <c r="D76" s="92"/>
      <c r="G76" s="6">
        <v>75</v>
      </c>
      <c r="H76" s="6">
        <v>14</v>
      </c>
      <c r="I76" t="s">
        <v>2684</v>
      </c>
      <c r="J76" t="s">
        <v>2685</v>
      </c>
      <c r="K76" s="50" t="str">
        <f t="shared" si="2"/>
        <v>75|14|DAO|Davao Oriental</v>
      </c>
    </row>
    <row r="77" spans="2:11">
      <c r="B77" s="82"/>
      <c r="C77" s="92"/>
      <c r="D77" s="92"/>
      <c r="G77" s="6">
        <v>76</v>
      </c>
      <c r="H77" s="6">
        <v>15</v>
      </c>
      <c r="I77" t="s">
        <v>2687</v>
      </c>
      <c r="J77" t="s">
        <v>2688</v>
      </c>
      <c r="K77" s="50" t="str">
        <f t="shared" si="2"/>
        <v>76|15|AGN|Agusan del Norte</v>
      </c>
    </row>
    <row r="78" spans="2:11">
      <c r="B78" s="82"/>
      <c r="C78" s="92"/>
      <c r="D78" s="92"/>
      <c r="G78" s="6">
        <v>77</v>
      </c>
      <c r="H78" s="6">
        <v>15</v>
      </c>
      <c r="I78" t="s">
        <v>620</v>
      </c>
      <c r="J78" t="s">
        <v>2689</v>
      </c>
      <c r="K78" s="50" t="str">
        <f t="shared" si="2"/>
        <v>77|15|AGS|Agusan del Sur</v>
      </c>
    </row>
    <row r="79" spans="2:11">
      <c r="B79" s="82"/>
      <c r="C79" s="92"/>
      <c r="D79" s="92"/>
      <c r="G79" s="6">
        <v>78</v>
      </c>
      <c r="H79" s="6">
        <v>15</v>
      </c>
      <c r="I79" t="s">
        <v>2690</v>
      </c>
      <c r="J79" t="s">
        <v>2691</v>
      </c>
      <c r="K79" s="50" t="str">
        <f t="shared" si="2"/>
        <v>78|15|SUN|Surigao del Norte</v>
      </c>
    </row>
    <row r="80" spans="2:11">
      <c r="B80" s="82"/>
      <c r="C80" s="92"/>
      <c r="D80" s="92"/>
      <c r="G80" s="6">
        <v>79</v>
      </c>
      <c r="H80" s="6">
        <v>15</v>
      </c>
      <c r="I80" t="s">
        <v>2692</v>
      </c>
      <c r="J80" t="s">
        <v>2693</v>
      </c>
      <c r="K80" s="50" t="str">
        <f t="shared" si="2"/>
        <v>79|15|SUR|Surigao del Sur</v>
      </c>
    </row>
    <row r="81" spans="2:11">
      <c r="B81" s="82"/>
      <c r="C81" s="92"/>
      <c r="D81" s="92"/>
    </row>
    <row r="82" spans="2:11">
      <c r="B82" s="82"/>
      <c r="C82" s="92"/>
      <c r="D82" s="92"/>
      <c r="K82" s="26" t="s">
        <v>2702</v>
      </c>
    </row>
    <row r="83" spans="2:11">
      <c r="B83" s="82"/>
      <c r="C83" s="92"/>
      <c r="D83" s="92"/>
      <c r="K83" s="94" t="s">
        <v>2694</v>
      </c>
    </row>
    <row r="84" spans="2:11">
      <c r="B84" s="82"/>
      <c r="C84" s="92"/>
      <c r="D84" s="92"/>
    </row>
    <row r="85" spans="2:11">
      <c r="B85" s="82"/>
      <c r="C85" s="92"/>
      <c r="D85" s="92"/>
    </row>
    <row r="86" spans="2:11">
      <c r="B86" s="82"/>
      <c r="C86" s="92"/>
      <c r="D86" s="92"/>
    </row>
    <row r="87" spans="2:11">
      <c r="B87" s="82"/>
      <c r="C87" s="92"/>
      <c r="D87" s="92"/>
    </row>
    <row r="88" spans="2:11">
      <c r="B88" s="82"/>
      <c r="C88" s="92"/>
      <c r="D88" s="92"/>
    </row>
    <row r="89" spans="2:11">
      <c r="B89" s="82"/>
      <c r="C89" s="92"/>
      <c r="D89" s="92"/>
    </row>
    <row r="90" spans="2:11">
      <c r="B90" s="82"/>
      <c r="C90" s="92"/>
      <c r="D90" s="92"/>
    </row>
    <row r="91" spans="2:11">
      <c r="B91" s="82"/>
      <c r="C91" s="92"/>
      <c r="D91" s="92"/>
    </row>
    <row r="92" spans="2:11">
      <c r="B92" s="82"/>
      <c r="C92" s="92"/>
      <c r="D92" s="92"/>
    </row>
    <row r="93" spans="2:11">
      <c r="B93" s="82"/>
      <c r="C93" s="92"/>
      <c r="D93" s="92"/>
    </row>
    <row r="94" spans="2:11">
      <c r="B94" s="82"/>
      <c r="C94" s="92"/>
      <c r="D94" s="92"/>
    </row>
    <row r="95" spans="2:11">
      <c r="B95" s="82"/>
      <c r="C95" s="92"/>
      <c r="D95" s="92"/>
    </row>
    <row r="96" spans="2:11">
      <c r="B96" s="82"/>
      <c r="C96" s="92"/>
      <c r="D96" s="92"/>
    </row>
    <row r="97" spans="2:4">
      <c r="B97" s="82"/>
      <c r="C97" s="92"/>
      <c r="D97" s="92"/>
    </row>
    <row r="98" spans="2:4">
      <c r="B98" s="82"/>
      <c r="C98" s="92"/>
      <c r="D98" s="92"/>
    </row>
    <row r="99" spans="2:4">
      <c r="B99" s="82"/>
      <c r="C99" s="92"/>
      <c r="D99" s="92"/>
    </row>
    <row r="100" spans="2:4">
      <c r="B100" s="82"/>
      <c r="C100" s="92"/>
      <c r="D100" s="92"/>
    </row>
    <row r="101" spans="2:4">
      <c r="B101" s="82"/>
      <c r="C101" s="92"/>
      <c r="D101" s="92"/>
    </row>
    <row r="102" spans="2:4">
      <c r="B102" s="82"/>
      <c r="C102" s="92"/>
      <c r="D102" s="92"/>
    </row>
    <row r="103" spans="2:4">
      <c r="B103" s="82"/>
      <c r="C103" s="92"/>
      <c r="D103" s="92"/>
    </row>
    <row r="104" spans="2:4">
      <c r="B104" s="82"/>
      <c r="C104" s="92"/>
      <c r="D104" s="92"/>
    </row>
    <row r="105" spans="2:4">
      <c r="B105" s="82"/>
      <c r="C105" s="92"/>
      <c r="D105" s="92"/>
    </row>
    <row r="106" spans="2:4">
      <c r="B106" s="82"/>
      <c r="C106" s="92"/>
      <c r="D106" s="92"/>
    </row>
    <row r="107" spans="2:4">
      <c r="B107" s="82"/>
      <c r="C107" s="92"/>
      <c r="D107" s="92"/>
    </row>
    <row r="108" spans="2:4">
      <c r="B108" s="82"/>
      <c r="C108" s="92"/>
      <c r="D108" s="92"/>
    </row>
    <row r="109" spans="2:4">
      <c r="B109" s="82"/>
      <c r="C109" s="92"/>
      <c r="D109" s="92"/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5F027-1080-45EF-9A38-4D67243C93E3}">
  <dimension ref="B1:H20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11.140625" hidden="1" customWidth="1"/>
    <col min="6" max="6" width="47.7109375" bestFit="1" customWidth="1"/>
    <col min="8" max="8" width="55.140625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5" t="s">
        <v>472</v>
      </c>
      <c r="F1" s="36" t="str">
        <f>B1&amp;"|"&amp;C1&amp;"|"&amp;D1&amp;"|"&amp;E1</f>
        <v>id|dxcc_id|code|subdivision</v>
      </c>
      <c r="H1" s="99" t="s">
        <v>3231</v>
      </c>
    </row>
    <row r="2" spans="2:8">
      <c r="B2" s="6">
        <v>1</v>
      </c>
      <c r="C2" s="6">
        <v>386</v>
      </c>
      <c r="D2" s="6" t="s">
        <v>2705</v>
      </c>
      <c r="E2" t="s">
        <v>2706</v>
      </c>
      <c r="F2" s="50" t="str">
        <f>B2&amp;"|"&amp;C2&amp;"|"&amp;D2&amp;"|"&amp;E2</f>
        <v>1|386|CHA|Changhua</v>
      </c>
      <c r="H2" s="99" t="s">
        <v>1229</v>
      </c>
    </row>
    <row r="3" spans="2:8">
      <c r="B3" s="6">
        <v>2</v>
      </c>
      <c r="C3" s="6">
        <v>386</v>
      </c>
      <c r="D3" s="6" t="s">
        <v>2707</v>
      </c>
      <c r="E3" t="s">
        <v>2708</v>
      </c>
      <c r="F3" s="50" t="str">
        <f t="shared" ref="F3:F17" si="0">B3&amp;"|"&amp;C3&amp;"|"&amp;D3&amp;"|"&amp;E3</f>
        <v>2|386|CYI|Chiayi</v>
      </c>
      <c r="H3" s="101" t="s">
        <v>1230</v>
      </c>
    </row>
    <row r="4" spans="2:8">
      <c r="B4" s="6">
        <v>3</v>
      </c>
      <c r="C4" s="6">
        <v>386</v>
      </c>
      <c r="D4" s="6" t="s">
        <v>2709</v>
      </c>
      <c r="E4" t="s">
        <v>2710</v>
      </c>
      <c r="F4" s="50" t="str">
        <f t="shared" si="0"/>
        <v>3|386|HSZ|Hsinchu</v>
      </c>
      <c r="H4" s="101" t="s">
        <v>1234</v>
      </c>
    </row>
    <row r="5" spans="2:8">
      <c r="B5" s="6">
        <v>4</v>
      </c>
      <c r="C5" s="6">
        <v>386</v>
      </c>
      <c r="D5" s="6" t="s">
        <v>2711</v>
      </c>
      <c r="E5" t="s">
        <v>2712</v>
      </c>
      <c r="F5" s="50" t="str">
        <f t="shared" si="0"/>
        <v>4|386|HUA|Hualien</v>
      </c>
      <c r="H5" s="101" t="s">
        <v>3232</v>
      </c>
    </row>
    <row r="6" spans="2:8">
      <c r="B6" s="6">
        <v>5</v>
      </c>
      <c r="C6" s="6">
        <v>386</v>
      </c>
      <c r="D6" s="6" t="s">
        <v>2713</v>
      </c>
      <c r="E6" t="s">
        <v>2714</v>
      </c>
      <c r="F6" s="50" t="str">
        <f t="shared" si="0"/>
        <v>5|386|ILA|Ilan (Yilan)</v>
      </c>
      <c r="H6" s="101" t="s">
        <v>1232</v>
      </c>
    </row>
    <row r="7" spans="2:8">
      <c r="B7" s="6">
        <v>6</v>
      </c>
      <c r="C7" s="6">
        <v>386</v>
      </c>
      <c r="D7" s="6" t="s">
        <v>2715</v>
      </c>
      <c r="E7" t="s">
        <v>2716</v>
      </c>
      <c r="F7" s="50" t="str">
        <f t="shared" si="0"/>
        <v>6|386|KHH|Kaohsiung</v>
      </c>
      <c r="H7" s="101" t="s">
        <v>3233</v>
      </c>
    </row>
    <row r="8" spans="2:8">
      <c r="B8" s="6">
        <v>7</v>
      </c>
      <c r="C8" s="6">
        <v>386</v>
      </c>
      <c r="D8" s="6" t="s">
        <v>2717</v>
      </c>
      <c r="E8" t="s">
        <v>2718</v>
      </c>
      <c r="F8" s="50" t="str">
        <f t="shared" si="0"/>
        <v>7|386|KEE|Keelung</v>
      </c>
      <c r="H8" s="99" t="s">
        <v>1233</v>
      </c>
    </row>
    <row r="9" spans="2:8">
      <c r="B9" s="6">
        <v>8</v>
      </c>
      <c r="C9" s="6">
        <v>386</v>
      </c>
      <c r="D9" s="6" t="s">
        <v>2719</v>
      </c>
      <c r="E9" t="s">
        <v>2720</v>
      </c>
      <c r="F9" s="50" t="str">
        <f t="shared" si="0"/>
        <v>8|386|MIA|Miaoli</v>
      </c>
    </row>
    <row r="10" spans="2:8">
      <c r="B10" s="6">
        <v>9</v>
      </c>
      <c r="C10" s="6">
        <v>386</v>
      </c>
      <c r="D10" s="6" t="s">
        <v>2721</v>
      </c>
      <c r="E10" t="s">
        <v>2722</v>
      </c>
      <c r="F10" s="50" t="str">
        <f t="shared" si="0"/>
        <v>9|386|NAN|Nantou</v>
      </c>
    </row>
    <row r="11" spans="2:8">
      <c r="B11" s="6">
        <v>10</v>
      </c>
      <c r="C11" s="6">
        <v>386</v>
      </c>
      <c r="D11" s="6" t="s">
        <v>2723</v>
      </c>
      <c r="E11" t="s">
        <v>2724</v>
      </c>
      <c r="F11" s="50" t="str">
        <f t="shared" si="0"/>
        <v>10|386|PEN|Penghu</v>
      </c>
    </row>
    <row r="12" spans="2:8">
      <c r="B12" s="6">
        <v>11</v>
      </c>
      <c r="C12" s="6">
        <v>386</v>
      </c>
      <c r="D12" s="6" t="s">
        <v>2725</v>
      </c>
      <c r="E12" t="s">
        <v>2726</v>
      </c>
      <c r="F12" s="50" t="str">
        <f t="shared" si="0"/>
        <v>11|386|PIF|Pingtung</v>
      </c>
    </row>
    <row r="13" spans="2:8">
      <c r="B13" s="6">
        <v>12</v>
      </c>
      <c r="C13" s="6">
        <v>386</v>
      </c>
      <c r="D13" s="6" t="s">
        <v>2727</v>
      </c>
      <c r="E13" t="s">
        <v>2728</v>
      </c>
      <c r="F13" s="50" t="str">
        <f t="shared" si="0"/>
        <v>12|386|TXG|Taichung</v>
      </c>
    </row>
    <row r="14" spans="2:8">
      <c r="B14" s="6">
        <v>13</v>
      </c>
      <c r="C14" s="6">
        <v>386</v>
      </c>
      <c r="D14" s="6" t="s">
        <v>2729</v>
      </c>
      <c r="E14" t="s">
        <v>2730</v>
      </c>
      <c r="F14" s="50" t="str">
        <f t="shared" si="0"/>
        <v>13|386|TNN|Tainan</v>
      </c>
    </row>
    <row r="15" spans="2:8">
      <c r="B15" s="6">
        <v>14</v>
      </c>
      <c r="C15" s="6">
        <v>386</v>
      </c>
      <c r="D15" s="6" t="s">
        <v>2731</v>
      </c>
      <c r="E15" t="s">
        <v>2732</v>
      </c>
      <c r="F15" s="50" t="str">
        <f t="shared" si="0"/>
        <v>14|386|TPE|Taipei</v>
      </c>
    </row>
    <row r="16" spans="2:8">
      <c r="B16" s="6">
        <v>15</v>
      </c>
      <c r="C16" s="6">
        <v>386</v>
      </c>
      <c r="D16" s="6" t="s">
        <v>2733</v>
      </c>
      <c r="E16" t="s">
        <v>2734</v>
      </c>
      <c r="F16" s="50" t="str">
        <f t="shared" si="0"/>
        <v>15|386|TTT|Taitung</v>
      </c>
    </row>
    <row r="17" spans="2:6">
      <c r="B17" s="6">
        <v>16</v>
      </c>
      <c r="C17" s="6">
        <v>386</v>
      </c>
      <c r="D17" s="6" t="s">
        <v>2735</v>
      </c>
      <c r="E17" t="s">
        <v>2736</v>
      </c>
      <c r="F17" s="50" t="str">
        <f t="shared" si="0"/>
        <v>16|386|TAO|Taoyuan</v>
      </c>
    </row>
    <row r="19" spans="2:6">
      <c r="F19" s="26" t="s">
        <v>2703</v>
      </c>
    </row>
    <row r="20" spans="2:6">
      <c r="F20" s="26" t="s">
        <v>2704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B116E-7455-41CC-8568-5EABD4E187DB}">
  <dimension ref="B1:H81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32.140625" hidden="1" customWidth="1"/>
    <col min="6" max="6" width="47.7109375" bestFit="1" customWidth="1"/>
    <col min="8" max="8" width="53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5" t="s">
        <v>472</v>
      </c>
      <c r="F1" s="36" t="str">
        <f>B1&amp;"|"&amp;C1&amp;"|"&amp;D1&amp;"|"&amp;E1</f>
        <v>id|dxcc_id|code|subdivision</v>
      </c>
      <c r="H1" s="99" t="s">
        <v>3234</v>
      </c>
    </row>
    <row r="2" spans="2:8">
      <c r="B2" s="6">
        <v>1</v>
      </c>
      <c r="C2" s="6">
        <v>387</v>
      </c>
      <c r="D2" s="6">
        <v>37</v>
      </c>
      <c r="E2" t="s">
        <v>2738</v>
      </c>
      <c r="F2" s="50" t="str">
        <f>B2&amp;"|"&amp;C2&amp;"|"&amp;D2&amp;"|"&amp;E2</f>
        <v>1|387|37|Amnat Charoen</v>
      </c>
      <c r="H2" s="99" t="s">
        <v>1229</v>
      </c>
    </row>
    <row r="3" spans="2:8">
      <c r="B3" s="6">
        <v>2</v>
      </c>
      <c r="C3" s="6">
        <v>387</v>
      </c>
      <c r="D3" s="6">
        <v>15</v>
      </c>
      <c r="E3" t="s">
        <v>2739</v>
      </c>
      <c r="F3" s="50" t="str">
        <f t="shared" ref="F3:F66" si="0">B3&amp;"|"&amp;C3&amp;"|"&amp;D3&amp;"|"&amp;E3</f>
        <v>2|387|15|Ang Thong</v>
      </c>
      <c r="H3" s="101" t="s">
        <v>1230</v>
      </c>
    </row>
    <row r="4" spans="2:8">
      <c r="B4" s="6">
        <v>3</v>
      </c>
      <c r="C4" s="6">
        <v>387</v>
      </c>
      <c r="D4" s="6">
        <v>31</v>
      </c>
      <c r="E4" t="s">
        <v>2740</v>
      </c>
      <c r="F4" s="50" t="str">
        <f t="shared" si="0"/>
        <v>3|387|31|Buri Ram</v>
      </c>
      <c r="H4" s="101" t="s">
        <v>1234</v>
      </c>
    </row>
    <row r="5" spans="2:8">
      <c r="B5" s="6">
        <v>4</v>
      </c>
      <c r="C5" s="6">
        <v>387</v>
      </c>
      <c r="D5" s="6">
        <v>24</v>
      </c>
      <c r="E5" t="s">
        <v>2741</v>
      </c>
      <c r="F5" s="50" t="str">
        <f t="shared" si="0"/>
        <v>4|387|24|Chachoengsao</v>
      </c>
      <c r="H5" s="101" t="s">
        <v>3235</v>
      </c>
    </row>
    <row r="6" spans="2:8">
      <c r="B6" s="6">
        <v>5</v>
      </c>
      <c r="C6" s="6">
        <v>387</v>
      </c>
      <c r="D6" s="6">
        <v>18</v>
      </c>
      <c r="E6" t="s">
        <v>2742</v>
      </c>
      <c r="F6" s="50" t="str">
        <f t="shared" si="0"/>
        <v>5|387|18|Chai Nat</v>
      </c>
      <c r="H6" s="101" t="s">
        <v>1232</v>
      </c>
    </row>
    <row r="7" spans="2:8">
      <c r="B7" s="6">
        <v>6</v>
      </c>
      <c r="C7" s="6">
        <v>387</v>
      </c>
      <c r="D7" s="6">
        <v>36</v>
      </c>
      <c r="E7" t="s">
        <v>2743</v>
      </c>
      <c r="F7" s="50" t="str">
        <f t="shared" si="0"/>
        <v>6|387|36|Chaiyaphum</v>
      </c>
      <c r="H7" s="101" t="s">
        <v>3236</v>
      </c>
    </row>
    <row r="8" spans="2:8">
      <c r="B8" s="6">
        <v>7</v>
      </c>
      <c r="C8" s="6">
        <v>387</v>
      </c>
      <c r="D8" s="6">
        <v>22</v>
      </c>
      <c r="E8" t="s">
        <v>2744</v>
      </c>
      <c r="F8" s="50" t="str">
        <f t="shared" si="0"/>
        <v>7|387|22|Chanthaburi</v>
      </c>
      <c r="H8" s="99" t="s">
        <v>1233</v>
      </c>
    </row>
    <row r="9" spans="2:8">
      <c r="B9" s="6">
        <v>8</v>
      </c>
      <c r="C9" s="6">
        <v>387</v>
      </c>
      <c r="D9" s="6">
        <v>50</v>
      </c>
      <c r="E9" t="s">
        <v>2745</v>
      </c>
      <c r="F9" s="50" t="str">
        <f t="shared" si="0"/>
        <v>8|387|50|Chiang Mai</v>
      </c>
    </row>
    <row r="10" spans="2:8">
      <c r="B10" s="6">
        <v>9</v>
      </c>
      <c r="C10" s="6">
        <v>387</v>
      </c>
      <c r="D10" s="6">
        <v>57</v>
      </c>
      <c r="E10" t="s">
        <v>2746</v>
      </c>
      <c r="F10" s="50" t="str">
        <f t="shared" si="0"/>
        <v>9|387|57|Chiang Rai</v>
      </c>
    </row>
    <row r="11" spans="2:8">
      <c r="B11" s="6">
        <v>10</v>
      </c>
      <c r="C11" s="6">
        <v>387</v>
      </c>
      <c r="D11" s="6">
        <v>20</v>
      </c>
      <c r="E11" t="s">
        <v>2747</v>
      </c>
      <c r="F11" s="50" t="str">
        <f t="shared" si="0"/>
        <v>10|387|20|Chon Buri</v>
      </c>
    </row>
    <row r="12" spans="2:8">
      <c r="B12" s="6">
        <v>11</v>
      </c>
      <c r="C12" s="6">
        <v>387</v>
      </c>
      <c r="D12" s="6">
        <v>86</v>
      </c>
      <c r="E12" t="s">
        <v>2748</v>
      </c>
      <c r="F12" s="50" t="str">
        <f t="shared" si="0"/>
        <v>11|387|86|Chumphon</v>
      </c>
    </row>
    <row r="13" spans="2:8">
      <c r="B13" s="6">
        <v>12</v>
      </c>
      <c r="C13" s="6">
        <v>387</v>
      </c>
      <c r="D13" s="6">
        <v>46</v>
      </c>
      <c r="E13" t="s">
        <v>2749</v>
      </c>
      <c r="F13" s="50" t="str">
        <f t="shared" si="0"/>
        <v>12|387|46|Kalasin</v>
      </c>
    </row>
    <row r="14" spans="2:8">
      <c r="B14" s="6">
        <v>13</v>
      </c>
      <c r="C14" s="6">
        <v>387</v>
      </c>
      <c r="D14" s="6">
        <v>62</v>
      </c>
      <c r="E14" t="s">
        <v>2750</v>
      </c>
      <c r="F14" s="50" t="str">
        <f t="shared" si="0"/>
        <v>13|387|62|Kamphasng Phet</v>
      </c>
    </row>
    <row r="15" spans="2:8">
      <c r="B15" s="6">
        <v>14</v>
      </c>
      <c r="C15" s="6">
        <v>387</v>
      </c>
      <c r="D15" s="6">
        <v>71</v>
      </c>
      <c r="E15" t="s">
        <v>2751</v>
      </c>
      <c r="F15" s="50" t="str">
        <f t="shared" si="0"/>
        <v>14|387|71|Kanchanaburi</v>
      </c>
    </row>
    <row r="16" spans="2:8">
      <c r="B16" s="6">
        <v>15</v>
      </c>
      <c r="C16" s="6">
        <v>387</v>
      </c>
      <c r="D16" s="6">
        <v>40</v>
      </c>
      <c r="E16" t="s">
        <v>2752</v>
      </c>
      <c r="F16" s="50" t="str">
        <f t="shared" si="0"/>
        <v>15|387|40|Khon Kaen</v>
      </c>
    </row>
    <row r="17" spans="2:6">
      <c r="B17" s="6">
        <v>16</v>
      </c>
      <c r="C17" s="6">
        <v>387</v>
      </c>
      <c r="D17" s="6">
        <v>81</v>
      </c>
      <c r="E17" t="s">
        <v>2753</v>
      </c>
      <c r="F17" s="50" t="str">
        <f t="shared" si="0"/>
        <v>16|387|81|Krabi</v>
      </c>
    </row>
    <row r="18" spans="2:6">
      <c r="B18" s="6">
        <v>17</v>
      </c>
      <c r="C18" s="6">
        <v>387</v>
      </c>
      <c r="D18" s="6">
        <v>10</v>
      </c>
      <c r="E18" t="s">
        <v>2754</v>
      </c>
      <c r="F18" s="50" t="str">
        <f t="shared" si="0"/>
        <v>17|387|10|Krung Thep Maha Nakhon Bangkok</v>
      </c>
    </row>
    <row r="19" spans="2:6">
      <c r="B19" s="6">
        <v>18</v>
      </c>
      <c r="C19" s="6">
        <v>387</v>
      </c>
      <c r="D19" s="6">
        <v>52</v>
      </c>
      <c r="E19" t="s">
        <v>2755</v>
      </c>
      <c r="F19" s="50" t="str">
        <f t="shared" si="0"/>
        <v>18|387|52|Lampang</v>
      </c>
    </row>
    <row r="20" spans="2:6">
      <c r="B20" s="6">
        <v>19</v>
      </c>
      <c r="C20" s="6">
        <v>387</v>
      </c>
      <c r="D20" s="6">
        <v>51</v>
      </c>
      <c r="E20" t="s">
        <v>2756</v>
      </c>
      <c r="F20" s="50" t="str">
        <f t="shared" si="0"/>
        <v>19|387|51|Lamphun</v>
      </c>
    </row>
    <row r="21" spans="2:6">
      <c r="B21" s="6">
        <v>20</v>
      </c>
      <c r="C21" s="6">
        <v>387</v>
      </c>
      <c r="D21" s="6">
        <v>42</v>
      </c>
      <c r="E21" t="s">
        <v>2757</v>
      </c>
      <c r="F21" s="50" t="str">
        <f t="shared" si="0"/>
        <v>20|387|42|Loei</v>
      </c>
    </row>
    <row r="22" spans="2:6">
      <c r="B22" s="6">
        <v>21</v>
      </c>
      <c r="C22" s="6">
        <v>387</v>
      </c>
      <c r="D22" s="6">
        <v>16</v>
      </c>
      <c r="E22" t="s">
        <v>2758</v>
      </c>
      <c r="F22" s="50" t="str">
        <f t="shared" si="0"/>
        <v>21|387|16|Lop Buri</v>
      </c>
    </row>
    <row r="23" spans="2:6">
      <c r="B23" s="6">
        <v>22</v>
      </c>
      <c r="C23" s="6">
        <v>387</v>
      </c>
      <c r="D23" s="6">
        <v>58</v>
      </c>
      <c r="E23" t="s">
        <v>2759</v>
      </c>
      <c r="F23" s="50" t="str">
        <f t="shared" si="0"/>
        <v>22|387|58|Mae Hong Son</v>
      </c>
    </row>
    <row r="24" spans="2:6">
      <c r="B24" s="6">
        <v>23</v>
      </c>
      <c r="C24" s="6">
        <v>387</v>
      </c>
      <c r="D24" s="6">
        <v>44</v>
      </c>
      <c r="E24" t="s">
        <v>2760</v>
      </c>
      <c r="F24" s="50" t="str">
        <f t="shared" si="0"/>
        <v>23|387|44|Maha Sarakham</v>
      </c>
    </row>
    <row r="25" spans="2:6">
      <c r="B25" s="6">
        <v>24</v>
      </c>
      <c r="C25" s="6">
        <v>387</v>
      </c>
      <c r="D25" s="6">
        <v>49</v>
      </c>
      <c r="E25" t="s">
        <v>2761</v>
      </c>
      <c r="F25" s="50" t="str">
        <f t="shared" si="0"/>
        <v>24|387|49|Mukdahan</v>
      </c>
    </row>
    <row r="26" spans="2:6">
      <c r="B26" s="6">
        <v>25</v>
      </c>
      <c r="C26" s="6">
        <v>387</v>
      </c>
      <c r="D26" s="6">
        <v>26</v>
      </c>
      <c r="E26" t="s">
        <v>2762</v>
      </c>
      <c r="F26" s="50" t="str">
        <f t="shared" si="0"/>
        <v>25|387|26|Nakhon Nayok</v>
      </c>
    </row>
    <row r="27" spans="2:6">
      <c r="B27" s="6">
        <v>26</v>
      </c>
      <c r="C27" s="6">
        <v>387</v>
      </c>
      <c r="D27" s="6">
        <v>73</v>
      </c>
      <c r="E27" t="s">
        <v>2763</v>
      </c>
      <c r="F27" s="50" t="str">
        <f t="shared" si="0"/>
        <v>26|387|73|Nakhon Pathom</v>
      </c>
    </row>
    <row r="28" spans="2:6">
      <c r="B28" s="6">
        <v>27</v>
      </c>
      <c r="C28" s="6">
        <v>387</v>
      </c>
      <c r="D28" s="6">
        <v>48</v>
      </c>
      <c r="E28" t="s">
        <v>2764</v>
      </c>
      <c r="F28" s="50" t="str">
        <f t="shared" si="0"/>
        <v>27|387|48|Nakhon Phanom</v>
      </c>
    </row>
    <row r="29" spans="2:6">
      <c r="B29" s="6">
        <v>28</v>
      </c>
      <c r="C29" s="6">
        <v>387</v>
      </c>
      <c r="D29" s="6">
        <v>30</v>
      </c>
      <c r="E29" t="s">
        <v>2765</v>
      </c>
      <c r="F29" s="50" t="str">
        <f t="shared" si="0"/>
        <v>28|387|30|Nakhon Ratchasima</v>
      </c>
    </row>
    <row r="30" spans="2:6">
      <c r="B30" s="6">
        <v>29</v>
      </c>
      <c r="C30" s="6">
        <v>387</v>
      </c>
      <c r="D30" s="6">
        <v>60</v>
      </c>
      <c r="E30" t="s">
        <v>2766</v>
      </c>
      <c r="F30" s="50" t="str">
        <f t="shared" si="0"/>
        <v>29|387|60|Nakhon Sawan</v>
      </c>
    </row>
    <row r="31" spans="2:6">
      <c r="B31" s="6">
        <v>30</v>
      </c>
      <c r="C31" s="6">
        <v>387</v>
      </c>
      <c r="D31" s="6">
        <v>80</v>
      </c>
      <c r="E31" t="s">
        <v>2767</v>
      </c>
      <c r="F31" s="50" t="str">
        <f t="shared" si="0"/>
        <v>30|387|80|Nakhon Si Thammarat</v>
      </c>
    </row>
    <row r="32" spans="2:6">
      <c r="B32" s="6">
        <v>31</v>
      </c>
      <c r="C32" s="6">
        <v>387</v>
      </c>
      <c r="D32" s="6">
        <v>55</v>
      </c>
      <c r="E32" t="s">
        <v>2768</v>
      </c>
      <c r="F32" s="50" t="str">
        <f t="shared" si="0"/>
        <v>31|387|55|Nan</v>
      </c>
    </row>
    <row r="33" spans="2:6">
      <c r="B33" s="6">
        <v>32</v>
      </c>
      <c r="C33" s="6">
        <v>387</v>
      </c>
      <c r="D33" s="6">
        <v>96</v>
      </c>
      <c r="E33" t="s">
        <v>2769</v>
      </c>
      <c r="F33" s="50" t="str">
        <f t="shared" si="0"/>
        <v>32|387|96|Narathiwat</v>
      </c>
    </row>
    <row r="34" spans="2:6">
      <c r="B34" s="6">
        <v>33</v>
      </c>
      <c r="C34" s="6">
        <v>387</v>
      </c>
      <c r="D34" s="6">
        <v>39</v>
      </c>
      <c r="E34" t="s">
        <v>2770</v>
      </c>
      <c r="F34" s="50" t="str">
        <f t="shared" si="0"/>
        <v>33|387|39|Nong Bua Lam Phu</v>
      </c>
    </row>
    <row r="35" spans="2:6">
      <c r="B35" s="6">
        <v>34</v>
      </c>
      <c r="C35" s="6">
        <v>387</v>
      </c>
      <c r="D35" s="6">
        <v>43</v>
      </c>
      <c r="E35" t="s">
        <v>2771</v>
      </c>
      <c r="F35" s="50" t="str">
        <f t="shared" si="0"/>
        <v>34|387|43|Nong Khai</v>
      </c>
    </row>
    <row r="36" spans="2:6">
      <c r="B36" s="6">
        <v>35</v>
      </c>
      <c r="C36" s="6">
        <v>387</v>
      </c>
      <c r="D36" s="6">
        <v>12</v>
      </c>
      <c r="E36" t="s">
        <v>2772</v>
      </c>
      <c r="F36" s="50" t="str">
        <f t="shared" si="0"/>
        <v>35|387|12|Nonthaburi</v>
      </c>
    </row>
    <row r="37" spans="2:6">
      <c r="B37" s="6">
        <v>36</v>
      </c>
      <c r="C37" s="6">
        <v>387</v>
      </c>
      <c r="D37" s="6">
        <v>13</v>
      </c>
      <c r="E37" t="s">
        <v>2773</v>
      </c>
      <c r="F37" s="50" t="str">
        <f t="shared" si="0"/>
        <v>36|387|13|Pathum Thani</v>
      </c>
    </row>
    <row r="38" spans="2:6">
      <c r="B38" s="6">
        <v>37</v>
      </c>
      <c r="C38" s="6">
        <v>387</v>
      </c>
      <c r="D38" s="6">
        <v>94</v>
      </c>
      <c r="E38" t="s">
        <v>2774</v>
      </c>
      <c r="F38" s="50" t="str">
        <f t="shared" si="0"/>
        <v>37|387|94|Pattani</v>
      </c>
    </row>
    <row r="39" spans="2:6">
      <c r="B39" s="6">
        <v>38</v>
      </c>
      <c r="C39" s="6">
        <v>387</v>
      </c>
      <c r="D39" s="6">
        <v>83</v>
      </c>
      <c r="E39" t="s">
        <v>2775</v>
      </c>
      <c r="F39" s="50" t="str">
        <f t="shared" si="0"/>
        <v>38|387|83|Phaket</v>
      </c>
    </row>
    <row r="40" spans="2:6">
      <c r="B40" s="6">
        <v>39</v>
      </c>
      <c r="C40" s="6">
        <v>387</v>
      </c>
      <c r="D40" s="6">
        <v>82</v>
      </c>
      <c r="E40" t="s">
        <v>2776</v>
      </c>
      <c r="F40" s="50" t="str">
        <f t="shared" si="0"/>
        <v>39|387|82|Phangnga</v>
      </c>
    </row>
    <row r="41" spans="2:6">
      <c r="B41" s="6">
        <v>40</v>
      </c>
      <c r="C41" s="6">
        <v>387</v>
      </c>
      <c r="D41" s="6">
        <v>93</v>
      </c>
      <c r="E41" t="s">
        <v>2777</v>
      </c>
      <c r="F41" s="50" t="str">
        <f t="shared" si="0"/>
        <v>40|387|93|Phatthalung</v>
      </c>
    </row>
    <row r="42" spans="2:6">
      <c r="B42" s="6">
        <v>41</v>
      </c>
      <c r="C42" s="6">
        <v>387</v>
      </c>
      <c r="D42" s="6" t="s">
        <v>836</v>
      </c>
      <c r="E42" t="s">
        <v>2778</v>
      </c>
      <c r="F42" s="50" t="str">
        <f t="shared" si="0"/>
        <v>41|387|S|Phatthaya</v>
      </c>
    </row>
    <row r="43" spans="2:6">
      <c r="B43" s="6">
        <v>42</v>
      </c>
      <c r="C43" s="6">
        <v>387</v>
      </c>
      <c r="D43" s="6">
        <v>56</v>
      </c>
      <c r="E43" t="s">
        <v>2779</v>
      </c>
      <c r="F43" s="50" t="str">
        <f t="shared" si="0"/>
        <v>42|387|56|Phayao</v>
      </c>
    </row>
    <row r="44" spans="2:6">
      <c r="B44" s="6">
        <v>43</v>
      </c>
      <c r="C44" s="6">
        <v>387</v>
      </c>
      <c r="D44" s="6">
        <v>67</v>
      </c>
      <c r="E44" t="s">
        <v>2780</v>
      </c>
      <c r="F44" s="50" t="str">
        <f t="shared" si="0"/>
        <v>43|387|67|Phetchabun</v>
      </c>
    </row>
    <row r="45" spans="2:6">
      <c r="B45" s="6">
        <v>44</v>
      </c>
      <c r="C45" s="6">
        <v>387</v>
      </c>
      <c r="D45" s="6">
        <v>76</v>
      </c>
      <c r="E45" t="s">
        <v>2781</v>
      </c>
      <c r="F45" s="50" t="str">
        <f t="shared" si="0"/>
        <v>44|387|76|Phetchaburi</v>
      </c>
    </row>
    <row r="46" spans="2:6">
      <c r="B46" s="6">
        <v>45</v>
      </c>
      <c r="C46" s="6">
        <v>387</v>
      </c>
      <c r="D46" s="6">
        <v>66</v>
      </c>
      <c r="E46" t="s">
        <v>2782</v>
      </c>
      <c r="F46" s="50" t="str">
        <f t="shared" si="0"/>
        <v>45|387|66|Phichit</v>
      </c>
    </row>
    <row r="47" spans="2:6">
      <c r="B47" s="6">
        <v>46</v>
      </c>
      <c r="C47" s="6">
        <v>387</v>
      </c>
      <c r="D47" s="6">
        <v>65</v>
      </c>
      <c r="E47" t="s">
        <v>2783</v>
      </c>
      <c r="F47" s="50" t="str">
        <f t="shared" si="0"/>
        <v>46|387|65|Phitsanulok</v>
      </c>
    </row>
    <row r="48" spans="2:6">
      <c r="B48" s="6">
        <v>47</v>
      </c>
      <c r="C48" s="6">
        <v>387</v>
      </c>
      <c r="D48" s="6">
        <v>14</v>
      </c>
      <c r="E48" t="s">
        <v>2784</v>
      </c>
      <c r="F48" s="50" t="str">
        <f t="shared" si="0"/>
        <v>47|387|14|Phra Nakhon Si Ayutthaya</v>
      </c>
    </row>
    <row r="49" spans="2:6">
      <c r="B49" s="6">
        <v>48</v>
      </c>
      <c r="C49" s="6">
        <v>387</v>
      </c>
      <c r="D49" s="6">
        <v>54</v>
      </c>
      <c r="E49" t="s">
        <v>2785</v>
      </c>
      <c r="F49" s="50" t="str">
        <f t="shared" si="0"/>
        <v>48|387|54|Phrae</v>
      </c>
    </row>
    <row r="50" spans="2:6">
      <c r="B50" s="6">
        <v>49</v>
      </c>
      <c r="C50" s="6">
        <v>387</v>
      </c>
      <c r="D50" s="6">
        <v>25</v>
      </c>
      <c r="E50" t="s">
        <v>2786</v>
      </c>
      <c r="F50" s="50" t="str">
        <f t="shared" si="0"/>
        <v>49|387|25|Prachin Buri</v>
      </c>
    </row>
    <row r="51" spans="2:6">
      <c r="B51" s="6">
        <v>50</v>
      </c>
      <c r="C51" s="6">
        <v>387</v>
      </c>
      <c r="D51" s="6">
        <v>77</v>
      </c>
      <c r="E51" t="s">
        <v>2787</v>
      </c>
      <c r="F51" s="50" t="str">
        <f t="shared" si="0"/>
        <v>50|387|77|Prachuap Khiri Khan</v>
      </c>
    </row>
    <row r="52" spans="2:6">
      <c r="B52" s="6">
        <v>51</v>
      </c>
      <c r="C52" s="6">
        <v>387</v>
      </c>
      <c r="D52" s="6">
        <v>85</v>
      </c>
      <c r="E52" t="s">
        <v>2788</v>
      </c>
      <c r="F52" s="50" t="str">
        <f t="shared" si="0"/>
        <v>51|387|85|Ranong</v>
      </c>
    </row>
    <row r="53" spans="2:6">
      <c r="B53" s="6">
        <v>52</v>
      </c>
      <c r="C53" s="6">
        <v>387</v>
      </c>
      <c r="D53" s="6">
        <v>70</v>
      </c>
      <c r="E53" t="s">
        <v>2789</v>
      </c>
      <c r="F53" s="50" t="str">
        <f t="shared" si="0"/>
        <v>52|387|70|Ratchaburi</v>
      </c>
    </row>
    <row r="54" spans="2:6">
      <c r="B54" s="6">
        <v>53</v>
      </c>
      <c r="C54" s="6">
        <v>387</v>
      </c>
      <c r="D54" s="6">
        <v>21</v>
      </c>
      <c r="E54" t="s">
        <v>2790</v>
      </c>
      <c r="F54" s="50" t="str">
        <f t="shared" si="0"/>
        <v>53|387|21|Rayong</v>
      </c>
    </row>
    <row r="55" spans="2:6">
      <c r="B55" s="6">
        <v>54</v>
      </c>
      <c r="C55" s="6">
        <v>387</v>
      </c>
      <c r="D55" s="6">
        <v>45</v>
      </c>
      <c r="E55" t="s">
        <v>2791</v>
      </c>
      <c r="F55" s="50" t="str">
        <f t="shared" si="0"/>
        <v>54|387|45|Roi Et</v>
      </c>
    </row>
    <row r="56" spans="2:6">
      <c r="B56" s="6">
        <v>55</v>
      </c>
      <c r="C56" s="6">
        <v>387</v>
      </c>
      <c r="D56" s="6">
        <v>27</v>
      </c>
      <c r="E56" t="s">
        <v>2792</v>
      </c>
      <c r="F56" s="50" t="str">
        <f t="shared" si="0"/>
        <v>55|387|27|Sa Kaeo</v>
      </c>
    </row>
    <row r="57" spans="2:6">
      <c r="B57" s="6">
        <v>56</v>
      </c>
      <c r="C57" s="6">
        <v>387</v>
      </c>
      <c r="D57" s="6">
        <v>47</v>
      </c>
      <c r="E57" t="s">
        <v>2793</v>
      </c>
      <c r="F57" s="50" t="str">
        <f t="shared" si="0"/>
        <v>56|387|47|Sakon Nakhon</v>
      </c>
    </row>
    <row r="58" spans="2:6">
      <c r="B58" s="6">
        <v>57</v>
      </c>
      <c r="C58" s="6">
        <v>387</v>
      </c>
      <c r="D58" s="6">
        <v>11</v>
      </c>
      <c r="E58" t="s">
        <v>2794</v>
      </c>
      <c r="F58" s="50" t="str">
        <f t="shared" si="0"/>
        <v>57|387|11|Samut Prakan</v>
      </c>
    </row>
    <row r="59" spans="2:6">
      <c r="B59" s="6">
        <v>58</v>
      </c>
      <c r="C59" s="6">
        <v>387</v>
      </c>
      <c r="D59" s="6">
        <v>74</v>
      </c>
      <c r="E59" t="s">
        <v>2795</v>
      </c>
      <c r="F59" s="50" t="str">
        <f t="shared" si="0"/>
        <v>58|387|74|Samut Sakhon</v>
      </c>
    </row>
    <row r="60" spans="2:6">
      <c r="B60" s="6">
        <v>59</v>
      </c>
      <c r="C60" s="6">
        <v>387</v>
      </c>
      <c r="D60" s="6">
        <v>75</v>
      </c>
      <c r="E60" t="s">
        <v>2796</v>
      </c>
      <c r="F60" s="50" t="str">
        <f t="shared" si="0"/>
        <v>59|387|75|Samut Songkhram</v>
      </c>
    </row>
    <row r="61" spans="2:6">
      <c r="B61" s="6">
        <v>60</v>
      </c>
      <c r="C61" s="6">
        <v>387</v>
      </c>
      <c r="D61" s="6">
        <v>19</v>
      </c>
      <c r="E61" t="s">
        <v>2797</v>
      </c>
      <c r="F61" s="50" t="str">
        <f t="shared" si="0"/>
        <v>60|387|19|Saraburi</v>
      </c>
    </row>
    <row r="62" spans="2:6">
      <c r="B62" s="6">
        <v>61</v>
      </c>
      <c r="C62" s="6">
        <v>387</v>
      </c>
      <c r="D62" s="6">
        <v>91</v>
      </c>
      <c r="E62" t="s">
        <v>2798</v>
      </c>
      <c r="F62" s="50" t="str">
        <f t="shared" si="0"/>
        <v>61|387|91|Satun</v>
      </c>
    </row>
    <row r="63" spans="2:6">
      <c r="B63" s="6">
        <v>62</v>
      </c>
      <c r="C63" s="6">
        <v>387</v>
      </c>
      <c r="D63" s="6">
        <v>33</v>
      </c>
      <c r="E63" t="s">
        <v>2799</v>
      </c>
      <c r="F63" s="50" t="str">
        <f t="shared" si="0"/>
        <v>62|387|33|Si Sa Ket</v>
      </c>
    </row>
    <row r="64" spans="2:6">
      <c r="B64" s="6">
        <v>63</v>
      </c>
      <c r="C64" s="6">
        <v>387</v>
      </c>
      <c r="D64" s="6">
        <v>17</v>
      </c>
      <c r="E64" t="s">
        <v>2800</v>
      </c>
      <c r="F64" s="50" t="str">
        <f t="shared" si="0"/>
        <v>63|387|17|Sing Buri</v>
      </c>
    </row>
    <row r="65" spans="2:6">
      <c r="B65" s="6">
        <v>64</v>
      </c>
      <c r="C65" s="6">
        <v>387</v>
      </c>
      <c r="D65" s="6">
        <v>90</v>
      </c>
      <c r="E65" t="s">
        <v>2801</v>
      </c>
      <c r="F65" s="50" t="str">
        <f t="shared" si="0"/>
        <v>64|387|90|Songkhla</v>
      </c>
    </row>
    <row r="66" spans="2:6">
      <c r="B66" s="6">
        <v>65</v>
      </c>
      <c r="C66" s="6">
        <v>387</v>
      </c>
      <c r="D66" s="6">
        <v>64</v>
      </c>
      <c r="E66" t="s">
        <v>2802</v>
      </c>
      <c r="F66" s="50" t="str">
        <f t="shared" si="0"/>
        <v>65|387|64|Sukhothai</v>
      </c>
    </row>
    <row r="67" spans="2:6">
      <c r="B67" s="6">
        <v>66</v>
      </c>
      <c r="C67" s="6">
        <v>387</v>
      </c>
      <c r="D67" s="6">
        <v>72</v>
      </c>
      <c r="E67" t="s">
        <v>2803</v>
      </c>
      <c r="F67" s="50" t="str">
        <f t="shared" ref="F67:F78" si="1">B67&amp;"|"&amp;C67&amp;"|"&amp;D67&amp;"|"&amp;E67</f>
        <v>66|387|72|Suphan Buri</v>
      </c>
    </row>
    <row r="68" spans="2:6">
      <c r="B68" s="6">
        <v>67</v>
      </c>
      <c r="C68" s="6">
        <v>387</v>
      </c>
      <c r="D68" s="6">
        <v>84</v>
      </c>
      <c r="E68" t="s">
        <v>2804</v>
      </c>
      <c r="F68" s="50" t="str">
        <f t="shared" si="1"/>
        <v>67|387|84|Surat Thani</v>
      </c>
    </row>
    <row r="69" spans="2:6">
      <c r="B69" s="6">
        <v>68</v>
      </c>
      <c r="C69" s="6">
        <v>387</v>
      </c>
      <c r="D69" s="6">
        <v>32</v>
      </c>
      <c r="E69" t="s">
        <v>2805</v>
      </c>
      <c r="F69" s="50" t="str">
        <f t="shared" si="1"/>
        <v>68|387|32|Surin</v>
      </c>
    </row>
    <row r="70" spans="2:6">
      <c r="B70" s="6">
        <v>69</v>
      </c>
      <c r="C70" s="6">
        <v>387</v>
      </c>
      <c r="D70" s="6">
        <v>63</v>
      </c>
      <c r="E70" t="s">
        <v>2806</v>
      </c>
      <c r="F70" s="50" t="str">
        <f t="shared" si="1"/>
        <v>69|387|63|Tak</v>
      </c>
    </row>
    <row r="71" spans="2:6">
      <c r="B71" s="6">
        <v>70</v>
      </c>
      <c r="C71" s="6">
        <v>387</v>
      </c>
      <c r="D71" s="6">
        <v>92</v>
      </c>
      <c r="E71" t="s">
        <v>2807</v>
      </c>
      <c r="F71" s="50" t="str">
        <f t="shared" si="1"/>
        <v>70|387|92|Trang</v>
      </c>
    </row>
    <row r="72" spans="2:6">
      <c r="B72" s="6">
        <v>71</v>
      </c>
      <c r="C72" s="6">
        <v>387</v>
      </c>
      <c r="D72" s="6">
        <v>23</v>
      </c>
      <c r="E72" t="s">
        <v>2808</v>
      </c>
      <c r="F72" s="50" t="str">
        <f t="shared" si="1"/>
        <v>71|387|23|Trat</v>
      </c>
    </row>
    <row r="73" spans="2:6">
      <c r="B73" s="6">
        <v>72</v>
      </c>
      <c r="C73" s="6">
        <v>387</v>
      </c>
      <c r="D73" s="6">
        <v>34</v>
      </c>
      <c r="E73" t="s">
        <v>2809</v>
      </c>
      <c r="F73" s="50" t="str">
        <f t="shared" si="1"/>
        <v>72|387|34|Ubon Ratchathani</v>
      </c>
    </row>
    <row r="74" spans="2:6">
      <c r="B74" s="6">
        <v>73</v>
      </c>
      <c r="C74" s="6">
        <v>387</v>
      </c>
      <c r="D74" s="6">
        <v>41</v>
      </c>
      <c r="E74" t="s">
        <v>2810</v>
      </c>
      <c r="F74" s="50" t="str">
        <f t="shared" si="1"/>
        <v>73|387|41|Udon Thani</v>
      </c>
    </row>
    <row r="75" spans="2:6">
      <c r="B75" s="6">
        <v>74</v>
      </c>
      <c r="C75" s="6">
        <v>387</v>
      </c>
      <c r="D75" s="6">
        <v>61</v>
      </c>
      <c r="E75" t="s">
        <v>2811</v>
      </c>
      <c r="F75" s="50" t="str">
        <f t="shared" si="1"/>
        <v>74|387|61|Uthai Thani</v>
      </c>
    </row>
    <row r="76" spans="2:6">
      <c r="B76" s="6">
        <v>75</v>
      </c>
      <c r="C76" s="6">
        <v>387</v>
      </c>
      <c r="D76" s="6">
        <v>53</v>
      </c>
      <c r="E76" t="s">
        <v>2812</v>
      </c>
      <c r="F76" s="50" t="str">
        <f t="shared" si="1"/>
        <v>75|387|53|Uttaradit</v>
      </c>
    </row>
    <row r="77" spans="2:6">
      <c r="B77" s="6">
        <v>76</v>
      </c>
      <c r="C77" s="6">
        <v>387</v>
      </c>
      <c r="D77" s="6">
        <v>95</v>
      </c>
      <c r="E77" t="s">
        <v>2813</v>
      </c>
      <c r="F77" s="50" t="str">
        <f t="shared" si="1"/>
        <v>76|387|95|Yala</v>
      </c>
    </row>
    <row r="78" spans="2:6">
      <c r="B78" s="6">
        <v>77</v>
      </c>
      <c r="C78" s="6">
        <v>387</v>
      </c>
      <c r="D78" s="6">
        <v>35</v>
      </c>
      <c r="E78" t="s">
        <v>2814</v>
      </c>
      <c r="F78" s="50" t="str">
        <f t="shared" si="1"/>
        <v>77|387|35|Yasothon</v>
      </c>
    </row>
    <row r="80" spans="2:6">
      <c r="F80" s="26" t="s">
        <v>2737</v>
      </c>
    </row>
    <row r="81" spans="6:6">
      <c r="F81" s="26" t="s">
        <v>2815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52B33-E933-4A66-88E1-48F1BB71A1BB}">
  <dimension ref="A1:H25"/>
  <sheetViews>
    <sheetView zoomScaleNormal="100"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31.85546875" hidden="1" customWidth="1"/>
    <col min="6" max="6" width="47.7109375" bestFit="1" customWidth="1"/>
    <col min="8" max="8" width="53" bestFit="1" customWidth="1"/>
  </cols>
  <sheetData>
    <row r="1" spans="1:8">
      <c r="A1" s="102" t="s">
        <v>3239</v>
      </c>
      <c r="B1" s="39" t="s">
        <v>403</v>
      </c>
      <c r="C1" s="39" t="s">
        <v>413</v>
      </c>
      <c r="D1" s="39" t="s">
        <v>405</v>
      </c>
      <c r="E1" s="55" t="s">
        <v>472</v>
      </c>
      <c r="F1" s="36" t="str">
        <f>B1&amp;"|"&amp;C1&amp;"|"&amp;D1&amp;"|"&amp;E1</f>
        <v>id|dxcc_id|code|subdivision</v>
      </c>
      <c r="H1" s="99" t="s">
        <v>3237</v>
      </c>
    </row>
    <row r="2" spans="1:8">
      <c r="B2" s="6">
        <v>1</v>
      </c>
      <c r="C2" s="6">
        <v>497</v>
      </c>
      <c r="D2" s="6">
        <v>1</v>
      </c>
      <c r="E2" t="s">
        <v>3271</v>
      </c>
      <c r="F2" s="50" t="str">
        <f>B2&amp;"|"&amp;C2&amp;"|"&amp;D2&amp;"|"&amp;E2</f>
        <v>1|497|1|Zagrebacka zupanija</v>
      </c>
      <c r="H2" s="99" t="s">
        <v>1229</v>
      </c>
    </row>
    <row r="3" spans="1:8">
      <c r="B3" s="6">
        <v>2</v>
      </c>
      <c r="C3" s="6">
        <v>497</v>
      </c>
      <c r="D3" s="6">
        <v>2</v>
      </c>
      <c r="E3" t="s">
        <v>3270</v>
      </c>
      <c r="F3" s="50" t="str">
        <f t="shared" ref="F3:F22" si="0">B3&amp;"|"&amp;C3&amp;"|"&amp;D3&amp;"|"&amp;E3</f>
        <v>2|497|2|Krapinsko-Zagorska zupanija</v>
      </c>
      <c r="H3" s="101" t="s">
        <v>1230</v>
      </c>
    </row>
    <row r="4" spans="1:8">
      <c r="B4" s="6">
        <v>3</v>
      </c>
      <c r="C4" s="6">
        <v>497</v>
      </c>
      <c r="D4" s="6">
        <v>3</v>
      </c>
      <c r="E4" t="s">
        <v>3269</v>
      </c>
      <c r="F4" s="50" t="str">
        <f t="shared" si="0"/>
        <v>3|497|3|Sisacko-Moslavacka Zupanija</v>
      </c>
      <c r="H4" s="101" t="s">
        <v>1234</v>
      </c>
    </row>
    <row r="5" spans="1:8">
      <c r="B5" s="6">
        <v>4</v>
      </c>
      <c r="C5" s="6">
        <v>497</v>
      </c>
      <c r="D5" s="6">
        <v>4</v>
      </c>
      <c r="E5" t="s">
        <v>3252</v>
      </c>
      <c r="F5" s="50" t="str">
        <f t="shared" si="0"/>
        <v>4|497|4|Karlovacka Zupanija</v>
      </c>
      <c r="H5" s="101" t="s">
        <v>2525</v>
      </c>
    </row>
    <row r="6" spans="1:8">
      <c r="B6" s="6">
        <v>5</v>
      </c>
      <c r="C6" s="6">
        <v>497</v>
      </c>
      <c r="D6" s="6">
        <v>5</v>
      </c>
      <c r="E6" t="s">
        <v>3253</v>
      </c>
      <c r="F6" s="50" t="str">
        <f t="shared" si="0"/>
        <v>5|497|5|Varazdinska Zupanija</v>
      </c>
      <c r="H6" s="101" t="s">
        <v>1232</v>
      </c>
    </row>
    <row r="7" spans="1:8">
      <c r="B7" s="6">
        <v>6</v>
      </c>
      <c r="C7" s="6">
        <v>497</v>
      </c>
      <c r="D7" s="6">
        <v>6</v>
      </c>
      <c r="E7" t="s">
        <v>3254</v>
      </c>
      <c r="F7" s="50" t="str">
        <f t="shared" si="0"/>
        <v>6|497|6|Koprivnicko-Krizevacka Zupanija</v>
      </c>
      <c r="H7" s="101" t="s">
        <v>3238</v>
      </c>
    </row>
    <row r="8" spans="1:8">
      <c r="B8" s="6">
        <v>7</v>
      </c>
      <c r="C8" s="6">
        <v>497</v>
      </c>
      <c r="D8" s="6">
        <v>7</v>
      </c>
      <c r="E8" t="s">
        <v>3255</v>
      </c>
      <c r="F8" s="50" t="str">
        <f t="shared" si="0"/>
        <v>7|497|7|Bjelovarsko-Bilogorska zupanija</v>
      </c>
      <c r="H8" s="99" t="s">
        <v>1233</v>
      </c>
    </row>
    <row r="9" spans="1:8">
      <c r="B9" s="6">
        <v>8</v>
      </c>
      <c r="C9" s="6">
        <v>497</v>
      </c>
      <c r="D9" s="6">
        <v>8</v>
      </c>
      <c r="E9" t="s">
        <v>3256</v>
      </c>
      <c r="F9" s="50" t="str">
        <f t="shared" si="0"/>
        <v>8|497|8|Primorsko-Goranska zupanija</v>
      </c>
    </row>
    <row r="10" spans="1:8">
      <c r="B10" s="6">
        <v>9</v>
      </c>
      <c r="C10" s="6">
        <v>497</v>
      </c>
      <c r="D10" s="6">
        <v>9</v>
      </c>
      <c r="E10" t="s">
        <v>3257</v>
      </c>
      <c r="F10" s="50" t="str">
        <f t="shared" si="0"/>
        <v>9|497|9|Licko-Senjska zupanija</v>
      </c>
    </row>
    <row r="11" spans="1:8">
      <c r="B11" s="6">
        <v>10</v>
      </c>
      <c r="C11" s="6">
        <v>497</v>
      </c>
      <c r="D11" s="6">
        <v>10</v>
      </c>
      <c r="E11" t="s">
        <v>3258</v>
      </c>
      <c r="F11" s="50" t="str">
        <f t="shared" si="0"/>
        <v>10|497|10|Viroviticko-Podravska zupanija</v>
      </c>
    </row>
    <row r="12" spans="1:8">
      <c r="B12" s="6">
        <v>11</v>
      </c>
      <c r="C12" s="6">
        <v>497</v>
      </c>
      <c r="D12" s="6">
        <v>11</v>
      </c>
      <c r="E12" t="s">
        <v>3259</v>
      </c>
      <c r="F12" s="50" t="str">
        <f t="shared" si="0"/>
        <v>11|497|11|Pozesko-Slavonska zupanija</v>
      </c>
    </row>
    <row r="13" spans="1:8">
      <c r="B13" s="6">
        <v>12</v>
      </c>
      <c r="C13" s="6">
        <v>497</v>
      </c>
      <c r="D13" s="6">
        <v>12</v>
      </c>
      <c r="E13" t="s">
        <v>3260</v>
      </c>
      <c r="F13" s="50" t="str">
        <f t="shared" si="0"/>
        <v>12|497|12|Brodsko-Posavska zupanija</v>
      </c>
    </row>
    <row r="14" spans="1:8">
      <c r="B14" s="6">
        <v>13</v>
      </c>
      <c r="C14" s="6">
        <v>497</v>
      </c>
      <c r="D14" s="6">
        <v>13</v>
      </c>
      <c r="E14" t="s">
        <v>3261</v>
      </c>
      <c r="F14" s="50" t="str">
        <f t="shared" si="0"/>
        <v>13|497|13|Zadarska zupanija</v>
      </c>
    </row>
    <row r="15" spans="1:8">
      <c r="B15" s="6">
        <v>14</v>
      </c>
      <c r="C15" s="6">
        <v>497</v>
      </c>
      <c r="D15" s="6">
        <v>14</v>
      </c>
      <c r="E15" t="s">
        <v>3262</v>
      </c>
      <c r="F15" s="50" t="str">
        <f t="shared" si="0"/>
        <v>14|497|14|Osjecko-Baranjska zupanija</v>
      </c>
    </row>
    <row r="16" spans="1:8">
      <c r="B16" s="6">
        <v>15</v>
      </c>
      <c r="C16" s="6">
        <v>497</v>
      </c>
      <c r="D16" s="6">
        <v>15</v>
      </c>
      <c r="E16" t="s">
        <v>3263</v>
      </c>
      <c r="F16" s="50" t="str">
        <f t="shared" si="0"/>
        <v>15|497|15|Sibensko-Kninska zupanija</v>
      </c>
    </row>
    <row r="17" spans="2:6">
      <c r="B17" s="6">
        <v>16</v>
      </c>
      <c r="C17" s="6">
        <v>497</v>
      </c>
      <c r="D17" s="6">
        <v>16</v>
      </c>
      <c r="E17" t="s">
        <v>3264</v>
      </c>
      <c r="F17" s="50" t="str">
        <f t="shared" si="0"/>
        <v>16|497|16|Vukovarsko-Srijemska zupanija</v>
      </c>
    </row>
    <row r="18" spans="2:6">
      <c r="B18" s="6">
        <v>17</v>
      </c>
      <c r="C18" s="6">
        <v>497</v>
      </c>
      <c r="D18" s="6">
        <v>17</v>
      </c>
      <c r="E18" t="s">
        <v>3265</v>
      </c>
      <c r="F18" s="50" t="str">
        <f t="shared" si="0"/>
        <v>17|497|17|Splitsko-Dalmatinska zupanija</v>
      </c>
    </row>
    <row r="19" spans="2:6">
      <c r="B19" s="6">
        <v>18</v>
      </c>
      <c r="C19" s="6">
        <v>497</v>
      </c>
      <c r="D19" s="6">
        <v>18</v>
      </c>
      <c r="E19" t="s">
        <v>3266</v>
      </c>
      <c r="F19" s="50" t="str">
        <f t="shared" si="0"/>
        <v>18|497|18|Istarska zupanija</v>
      </c>
    </row>
    <row r="20" spans="2:6">
      <c r="B20" s="6">
        <v>19</v>
      </c>
      <c r="C20" s="6">
        <v>497</v>
      </c>
      <c r="D20" s="6">
        <v>19</v>
      </c>
      <c r="E20" t="s">
        <v>3267</v>
      </c>
      <c r="F20" s="50" t="str">
        <f t="shared" si="0"/>
        <v>19|497|19|Dubrovacko-Neretvanska zupanija</v>
      </c>
    </row>
    <row r="21" spans="2:6">
      <c r="B21" s="6">
        <v>20</v>
      </c>
      <c r="C21" s="6">
        <v>497</v>
      </c>
      <c r="D21" s="6">
        <v>20</v>
      </c>
      <c r="E21" t="s">
        <v>3268</v>
      </c>
      <c r="F21" s="50" t="str">
        <f t="shared" si="0"/>
        <v>20|497|20|Medimurskaz zupanija</v>
      </c>
    </row>
    <row r="22" spans="2:6">
      <c r="B22" s="6">
        <v>21</v>
      </c>
      <c r="C22" s="6">
        <v>497</v>
      </c>
      <c r="D22" s="6">
        <v>21</v>
      </c>
      <c r="E22" t="s">
        <v>2818</v>
      </c>
      <c r="F22" s="50" t="str">
        <f t="shared" si="0"/>
        <v>21|497|21|Grad Zagreb</v>
      </c>
    </row>
    <row r="24" spans="2:6">
      <c r="F24" s="26" t="s">
        <v>2816</v>
      </c>
    </row>
    <row r="25" spans="2:6">
      <c r="F25" s="26" t="s">
        <v>2817</v>
      </c>
    </row>
  </sheetData>
  <hyperlinks>
    <hyperlink ref="A1" location="'ENUM-LIST'!A1" display="Home" xr:uid="{B5795624-D7D8-4899-9272-5A7C5074FDE1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94F41-E17E-4B9C-9C63-31535A794C71}">
  <dimension ref="A1:U44"/>
  <sheetViews>
    <sheetView zoomScaleNormal="100" workbookViewId="0"/>
  </sheetViews>
  <sheetFormatPr defaultRowHeight="15"/>
  <cols>
    <col min="2" max="2" width="9.140625" style="6" hidden="1" customWidth="1"/>
    <col min="3" max="3" width="10.140625" style="6" hidden="1" customWidth="1"/>
    <col min="4" max="4" width="9.140625" style="6" hidden="1" customWidth="1"/>
    <col min="5" max="5" width="35.42578125" style="1" hidden="1" customWidth="1"/>
    <col min="6" max="6" width="9.140625" style="6" hidden="1" customWidth="1"/>
    <col min="7" max="7" width="17.42578125" style="6" hidden="1" customWidth="1"/>
    <col min="8" max="8" width="27.42578125" style="1" hidden="1" customWidth="1"/>
    <col min="9" max="9" width="92.7109375" customWidth="1"/>
    <col min="11" max="11" width="9.140625" hidden="1" customWidth="1"/>
    <col min="12" max="12" width="10.7109375" hidden="1" customWidth="1"/>
    <col min="13" max="13" width="11" style="6" hidden="1" customWidth="1"/>
    <col min="14" max="14" width="35.5703125" bestFit="1" customWidth="1"/>
    <col min="15" max="15" width="6.28515625" style="43" customWidth="1"/>
    <col min="16" max="16" width="10.42578125" style="118" hidden="1" customWidth="1"/>
    <col min="17" max="17" width="10.7109375" style="118" hidden="1" customWidth="1"/>
    <col min="18" max="18" width="11.42578125" style="1" hidden="1" customWidth="1"/>
    <col min="19" max="19" width="36.42578125" bestFit="1" customWidth="1"/>
    <col min="21" max="21" width="51" bestFit="1" customWidth="1"/>
  </cols>
  <sheetData>
    <row r="1" spans="1:21">
      <c r="A1" s="102" t="s">
        <v>3239</v>
      </c>
      <c r="B1" s="39" t="s">
        <v>3389</v>
      </c>
      <c r="C1" s="39" t="s">
        <v>3334</v>
      </c>
      <c r="D1" s="40" t="s">
        <v>405</v>
      </c>
      <c r="E1" s="41" t="s">
        <v>472</v>
      </c>
      <c r="F1" s="40" t="s">
        <v>542</v>
      </c>
      <c r="G1" s="40" t="s">
        <v>543</v>
      </c>
      <c r="H1" s="41" t="s">
        <v>544</v>
      </c>
      <c r="I1" s="2" t="str">
        <f>B1&amp;"|"&amp;C1&amp;"|"&amp;D1&amp;"|"&amp;E1&amp;"|"&amp;F1&amp;"|"&amp;G1&amp;"|"&amp;H1</f>
        <v>pas15_id|dxcc_code|code|subdivision|oblast|before_date|referred_to_as</v>
      </c>
      <c r="K1" s="21" t="s">
        <v>3396</v>
      </c>
      <c r="L1" s="21" t="s">
        <v>3389</v>
      </c>
      <c r="M1" s="22" t="s">
        <v>3349</v>
      </c>
      <c r="N1" s="36" t="str">
        <f>K1&amp;"|"&amp;L1&amp;"|"&amp;M1</f>
        <v>pas15_cqzone_id|pas15_id|cqzone_id</v>
      </c>
      <c r="O1" s="42"/>
      <c r="P1" s="35" t="s">
        <v>3397</v>
      </c>
      <c r="Q1" s="35" t="s">
        <v>3389</v>
      </c>
      <c r="R1" s="35" t="s">
        <v>3357</v>
      </c>
      <c r="S1" s="36" t="str">
        <f>P1&amp;"|"&amp;Q1&amp;"|"&amp;R1</f>
        <v>pas15_ituzone_id|pas15_id|ituzone_id</v>
      </c>
      <c r="U1" s="107" t="s">
        <v>3390</v>
      </c>
    </row>
    <row r="2" spans="1:21">
      <c r="B2" s="6">
        <v>1</v>
      </c>
      <c r="C2" s="6">
        <v>15</v>
      </c>
      <c r="D2" s="33" t="s">
        <v>476</v>
      </c>
      <c r="E2" s="34" t="s">
        <v>553</v>
      </c>
      <c r="F2" s="33">
        <v>174</v>
      </c>
      <c r="G2" s="37">
        <v>39448</v>
      </c>
      <c r="H2" s="34"/>
      <c r="I2" s="50" t="str">
        <f>B2&amp;"|"&amp;C2&amp;"|"&amp;D2&amp;"|"&amp;E2&amp;"|"&amp;F2&amp;"|"&amp;IF(G2 &lt;&gt; "",TEXT(G2,"yyyy-mm-dd"),"")&amp;"|"&amp;H2</f>
        <v>1|15|UO|Ust’-Ordynsky Autonomous Okrug|174|2008-01-01|</v>
      </c>
      <c r="K2">
        <v>1</v>
      </c>
      <c r="L2" s="6">
        <f>B2</f>
        <v>1</v>
      </c>
      <c r="M2" s="6">
        <v>18</v>
      </c>
      <c r="N2" s="50" t="str">
        <f t="shared" ref="N2:N40" si="0">K2&amp;"|"&amp;L2&amp;"|"&amp;M2</f>
        <v>1|1|18</v>
      </c>
      <c r="O2" s="42"/>
      <c r="P2" s="116">
        <v>1</v>
      </c>
      <c r="Q2" s="116">
        <f>B2</f>
        <v>1</v>
      </c>
      <c r="R2" s="1">
        <v>32</v>
      </c>
      <c r="S2" s="50" t="str">
        <f t="shared" ref="S2:S39" si="1">P2&amp;"|"&amp;Q2&amp;"|"&amp;R2</f>
        <v>1|1|32</v>
      </c>
      <c r="U2" s="107" t="s">
        <v>1229</v>
      </c>
    </row>
    <row r="3" spans="1:21">
      <c r="B3" s="6">
        <v>2</v>
      </c>
      <c r="C3" s="6">
        <v>15</v>
      </c>
      <c r="D3" s="33" t="s">
        <v>477</v>
      </c>
      <c r="E3" s="34" t="s">
        <v>554</v>
      </c>
      <c r="F3" s="33">
        <v>175</v>
      </c>
      <c r="G3" s="37">
        <v>39508</v>
      </c>
      <c r="H3" s="34"/>
      <c r="I3" s="50" t="str">
        <f t="shared" ref="I3:I39" si="2">B3&amp;"|"&amp;C3&amp;"|"&amp;D3&amp;"|"&amp;E3&amp;"|"&amp;F3&amp;"|"&amp;IF(G3 &lt;&gt; "",TEXT(G3,"yyyy-mm-dd"),"")&amp;"|"&amp;H3</f>
        <v>2|15|AB|Aginsky Buryatsky Autonomous Okrug|175|2008-03-01|</v>
      </c>
      <c r="K3">
        <v>2</v>
      </c>
      <c r="L3" s="6">
        <f t="shared" ref="L3:L16" si="3">B3</f>
        <v>2</v>
      </c>
      <c r="M3" s="6">
        <v>18</v>
      </c>
      <c r="N3" s="50" t="str">
        <f t="shared" si="0"/>
        <v>2|2|18</v>
      </c>
      <c r="O3" s="42"/>
      <c r="P3" s="116">
        <v>2</v>
      </c>
      <c r="Q3" s="116">
        <f t="shared" ref="Q3:Q39" si="4">B3</f>
        <v>2</v>
      </c>
      <c r="R3" s="1">
        <v>33</v>
      </c>
      <c r="S3" s="50" t="str">
        <f t="shared" si="1"/>
        <v>2|2|33</v>
      </c>
      <c r="U3" s="108" t="s">
        <v>3391</v>
      </c>
    </row>
    <row r="4" spans="1:21">
      <c r="B4" s="6">
        <v>3</v>
      </c>
      <c r="C4" s="6">
        <v>15</v>
      </c>
      <c r="D4" s="33" t="s">
        <v>478</v>
      </c>
      <c r="E4" s="34" t="s">
        <v>479</v>
      </c>
      <c r="F4" s="33">
        <v>165</v>
      </c>
      <c r="G4" s="38"/>
      <c r="H4" s="34"/>
      <c r="I4" s="50" t="str">
        <f t="shared" si="2"/>
        <v>3|15|CB|Chelyabinsk (Chelyabinskaya oblast)|165||</v>
      </c>
      <c r="K4">
        <v>3</v>
      </c>
      <c r="L4" s="6">
        <f t="shared" si="3"/>
        <v>3</v>
      </c>
      <c r="M4" s="6">
        <v>17</v>
      </c>
      <c r="N4" s="50" t="str">
        <f t="shared" si="0"/>
        <v>3|3|17</v>
      </c>
      <c r="O4" s="42"/>
      <c r="P4" s="116">
        <v>3</v>
      </c>
      <c r="Q4" s="116">
        <f t="shared" si="4"/>
        <v>3</v>
      </c>
      <c r="R4" s="1">
        <v>30</v>
      </c>
      <c r="S4" s="50" t="str">
        <f t="shared" si="1"/>
        <v>3|3|30</v>
      </c>
      <c r="U4" s="108" t="s">
        <v>3336</v>
      </c>
    </row>
    <row r="5" spans="1:21">
      <c r="B5" s="6">
        <v>4</v>
      </c>
      <c r="C5" s="6">
        <v>15</v>
      </c>
      <c r="D5" s="33" t="s">
        <v>480</v>
      </c>
      <c r="E5" s="34" t="s">
        <v>481</v>
      </c>
      <c r="F5" s="33">
        <v>154</v>
      </c>
      <c r="G5" s="38"/>
      <c r="H5" s="34"/>
      <c r="I5" s="50" t="str">
        <f t="shared" si="2"/>
        <v>4|15|SV|Sverdlovskaya oblast|154||</v>
      </c>
      <c r="K5">
        <v>4</v>
      </c>
      <c r="L5" s="6">
        <f t="shared" si="3"/>
        <v>4</v>
      </c>
      <c r="M5" s="6">
        <v>17</v>
      </c>
      <c r="N5" s="50" t="str">
        <f t="shared" si="0"/>
        <v>4|4|17</v>
      </c>
      <c r="O5" s="42"/>
      <c r="P5" s="116">
        <v>4</v>
      </c>
      <c r="Q5" s="116">
        <f t="shared" si="4"/>
        <v>4</v>
      </c>
      <c r="R5" s="1">
        <v>30</v>
      </c>
      <c r="S5" s="50" t="str">
        <f t="shared" si="1"/>
        <v>4|4|30</v>
      </c>
      <c r="U5" s="108" t="s">
        <v>3173</v>
      </c>
    </row>
    <row r="6" spans="1:21">
      <c r="B6" s="6">
        <v>5</v>
      </c>
      <c r="C6" s="6">
        <v>15</v>
      </c>
      <c r="D6" s="33" t="s">
        <v>482</v>
      </c>
      <c r="E6" s="34" t="s">
        <v>552</v>
      </c>
      <c r="F6" s="33">
        <v>140</v>
      </c>
      <c r="G6" s="37">
        <v>38687</v>
      </c>
      <c r="H6" s="34"/>
      <c r="I6" s="50" t="str">
        <f t="shared" si="2"/>
        <v>5|15|PM|Perm` (Permskaya oblast)|140|2005-12-01|</v>
      </c>
      <c r="K6">
        <v>5</v>
      </c>
      <c r="L6" s="6">
        <f t="shared" si="3"/>
        <v>5</v>
      </c>
      <c r="M6" s="6">
        <v>17</v>
      </c>
      <c r="N6" s="50" t="str">
        <f t="shared" si="0"/>
        <v>5|5|17</v>
      </c>
      <c r="O6" s="42"/>
      <c r="P6" s="116">
        <v>5</v>
      </c>
      <c r="Q6" s="116">
        <f t="shared" si="4"/>
        <v>5</v>
      </c>
      <c r="R6" s="1">
        <v>30</v>
      </c>
      <c r="S6" s="50" t="str">
        <f t="shared" si="1"/>
        <v>5|5|30</v>
      </c>
      <c r="U6" s="108" t="s">
        <v>3416</v>
      </c>
    </row>
    <row r="7" spans="1:21">
      <c r="B7" s="6">
        <v>6</v>
      </c>
      <c r="C7" s="6">
        <v>15</v>
      </c>
      <c r="D7" s="33" t="s">
        <v>482</v>
      </c>
      <c r="E7" s="34" t="s">
        <v>551</v>
      </c>
      <c r="F7" s="33">
        <v>140</v>
      </c>
      <c r="G7" s="37">
        <v>38687</v>
      </c>
      <c r="H7" s="34"/>
      <c r="I7" s="50" t="str">
        <f t="shared" si="2"/>
        <v>6|15|PM|Permskaya Kraj|140|2005-12-01|</v>
      </c>
      <c r="K7">
        <v>6</v>
      </c>
      <c r="L7" s="6">
        <f t="shared" si="3"/>
        <v>6</v>
      </c>
      <c r="M7" s="6">
        <v>17</v>
      </c>
      <c r="N7" s="50" t="str">
        <f t="shared" si="0"/>
        <v>6|6|17</v>
      </c>
      <c r="O7" s="42"/>
      <c r="P7" s="116">
        <v>6</v>
      </c>
      <c r="Q7" s="116">
        <f t="shared" si="4"/>
        <v>6</v>
      </c>
      <c r="R7" s="1">
        <v>30</v>
      </c>
      <c r="S7" s="50" t="str">
        <f t="shared" si="1"/>
        <v>6|6|30</v>
      </c>
      <c r="U7" s="108" t="s">
        <v>3174</v>
      </c>
    </row>
    <row r="8" spans="1:21">
      <c r="B8" s="6">
        <v>7</v>
      </c>
      <c r="C8" s="6">
        <v>15</v>
      </c>
      <c r="D8" s="33" t="s">
        <v>483</v>
      </c>
      <c r="E8" s="34" t="s">
        <v>550</v>
      </c>
      <c r="F8" s="33">
        <v>141</v>
      </c>
      <c r="G8" s="37">
        <v>38687</v>
      </c>
      <c r="H8" s="34"/>
      <c r="I8" s="50" t="str">
        <f t="shared" si="2"/>
        <v>7|15|KP|Komi-Permyatsky Autonomous Okrug|141|2005-12-01|</v>
      </c>
      <c r="K8">
        <v>7</v>
      </c>
      <c r="L8" s="6">
        <f t="shared" si="3"/>
        <v>7</v>
      </c>
      <c r="M8" s="6">
        <v>17</v>
      </c>
      <c r="N8" s="50" t="str">
        <f t="shared" si="0"/>
        <v>7|7|17</v>
      </c>
      <c r="O8" s="42"/>
      <c r="P8" s="116">
        <v>7</v>
      </c>
      <c r="Q8" s="116">
        <f t="shared" si="4"/>
        <v>7</v>
      </c>
      <c r="R8" s="1">
        <v>30</v>
      </c>
      <c r="S8" s="50" t="str">
        <f t="shared" si="1"/>
        <v>7|7|30</v>
      </c>
      <c r="U8" s="108" t="s">
        <v>1397</v>
      </c>
    </row>
    <row r="9" spans="1:21">
      <c r="B9" s="6">
        <v>8</v>
      </c>
      <c r="C9" s="6">
        <v>15</v>
      </c>
      <c r="D9" s="33" t="s">
        <v>484</v>
      </c>
      <c r="E9" s="34" t="s">
        <v>485</v>
      </c>
      <c r="F9" s="33">
        <v>158</v>
      </c>
      <c r="G9" s="37"/>
      <c r="H9" s="34"/>
      <c r="I9" s="50" t="str">
        <f t="shared" si="2"/>
        <v>8|15|TO|Tomsk (Tomskaya oblast)|158||</v>
      </c>
      <c r="K9">
        <v>8</v>
      </c>
      <c r="L9" s="6">
        <f t="shared" si="3"/>
        <v>8</v>
      </c>
      <c r="M9" s="6">
        <v>18</v>
      </c>
      <c r="N9" s="50" t="str">
        <f t="shared" si="0"/>
        <v>8|8|18</v>
      </c>
      <c r="O9" s="42"/>
      <c r="P9" s="116">
        <v>8</v>
      </c>
      <c r="Q9" s="116">
        <f t="shared" si="4"/>
        <v>8</v>
      </c>
      <c r="R9" s="1">
        <v>30</v>
      </c>
      <c r="S9" s="50" t="str">
        <f t="shared" si="1"/>
        <v>8|8|30</v>
      </c>
      <c r="U9" s="108" t="s">
        <v>3175</v>
      </c>
    </row>
    <row r="10" spans="1:21">
      <c r="B10" s="6">
        <v>9</v>
      </c>
      <c r="C10" s="6">
        <v>15</v>
      </c>
      <c r="D10" s="33" t="s">
        <v>486</v>
      </c>
      <c r="E10" s="34" t="s">
        <v>487</v>
      </c>
      <c r="F10" s="33">
        <v>162</v>
      </c>
      <c r="G10" s="37"/>
      <c r="H10" s="34"/>
      <c r="I10" s="50" t="str">
        <f t="shared" si="2"/>
        <v>9|15|HM|Khanty-Mansyisky Autonomous Okrug|162||</v>
      </c>
      <c r="K10">
        <v>9</v>
      </c>
      <c r="L10" s="6">
        <f t="shared" si="3"/>
        <v>9</v>
      </c>
      <c r="M10" s="6">
        <v>17</v>
      </c>
      <c r="N10" s="50" t="str">
        <f t="shared" si="0"/>
        <v>9|9|17</v>
      </c>
      <c r="O10" s="42"/>
      <c r="P10" s="116">
        <v>9</v>
      </c>
      <c r="Q10" s="116">
        <f t="shared" si="4"/>
        <v>9</v>
      </c>
      <c r="R10" s="1">
        <v>21</v>
      </c>
      <c r="S10" s="50" t="str">
        <f t="shared" si="1"/>
        <v>9|9|21</v>
      </c>
      <c r="U10" s="108" t="s">
        <v>3392</v>
      </c>
    </row>
    <row r="11" spans="1:21">
      <c r="B11" s="6">
        <v>10</v>
      </c>
      <c r="C11" s="6">
        <v>15</v>
      </c>
      <c r="D11" s="33" t="s">
        <v>488</v>
      </c>
      <c r="E11" s="34" t="s">
        <v>489</v>
      </c>
      <c r="F11" s="33">
        <v>163</v>
      </c>
      <c r="G11" s="37"/>
      <c r="H11" s="34"/>
      <c r="I11" s="50" t="str">
        <f t="shared" si="2"/>
        <v>10|15|YN|Yamalo-Nenetsky Autonomous Okrug|163||</v>
      </c>
      <c r="K11">
        <v>10</v>
      </c>
      <c r="L11" s="6">
        <f t="shared" si="3"/>
        <v>10</v>
      </c>
      <c r="M11" s="6">
        <v>17</v>
      </c>
      <c r="N11" s="50" t="str">
        <f t="shared" si="0"/>
        <v>10|10|17</v>
      </c>
      <c r="O11" s="42"/>
      <c r="P11" s="116">
        <v>10</v>
      </c>
      <c r="Q11" s="116">
        <f t="shared" si="4"/>
        <v>10</v>
      </c>
      <c r="R11" s="1">
        <v>21</v>
      </c>
      <c r="S11" s="50" t="str">
        <f t="shared" si="1"/>
        <v>10|10|21</v>
      </c>
      <c r="U11" s="107" t="s">
        <v>1233</v>
      </c>
    </row>
    <row r="12" spans="1:21">
      <c r="B12" s="6">
        <v>11</v>
      </c>
      <c r="C12" s="6">
        <v>15</v>
      </c>
      <c r="D12" s="33" t="s">
        <v>490</v>
      </c>
      <c r="E12" s="34" t="s">
        <v>491</v>
      </c>
      <c r="F12" s="33">
        <v>161</v>
      </c>
      <c r="G12" s="37"/>
      <c r="H12" s="34"/>
      <c r="I12" s="50" t="str">
        <f t="shared" si="2"/>
        <v>11|15|TN|Tyumen' (Tyumenskaya oblast)|161||</v>
      </c>
      <c r="K12">
        <v>11</v>
      </c>
      <c r="L12" s="6">
        <f t="shared" si="3"/>
        <v>11</v>
      </c>
      <c r="M12" s="6">
        <v>17</v>
      </c>
      <c r="N12" s="50" t="str">
        <f t="shared" si="0"/>
        <v>11|11|17</v>
      </c>
      <c r="O12" s="42"/>
      <c r="P12" s="116">
        <v>11</v>
      </c>
      <c r="Q12" s="116">
        <f t="shared" si="4"/>
        <v>11</v>
      </c>
      <c r="R12" s="1">
        <v>30</v>
      </c>
      <c r="S12" s="50" t="str">
        <f t="shared" si="1"/>
        <v>11|11|30</v>
      </c>
      <c r="U12" s="107"/>
    </row>
    <row r="13" spans="1:21">
      <c r="B13" s="6">
        <v>12</v>
      </c>
      <c r="C13" s="6">
        <v>15</v>
      </c>
      <c r="D13" s="33" t="s">
        <v>492</v>
      </c>
      <c r="E13" s="34" t="s">
        <v>493</v>
      </c>
      <c r="F13" s="33">
        <v>146</v>
      </c>
      <c r="G13" s="37"/>
      <c r="H13" s="34"/>
      <c r="I13" s="50" t="str">
        <f t="shared" si="2"/>
        <v>12|15|OM|Omsk (Omskaya oblast)|146||</v>
      </c>
      <c r="K13">
        <v>12</v>
      </c>
      <c r="L13" s="6">
        <f t="shared" si="3"/>
        <v>12</v>
      </c>
      <c r="M13" s="6">
        <v>17</v>
      </c>
      <c r="N13" s="50" t="str">
        <f t="shared" si="0"/>
        <v>12|12|17</v>
      </c>
      <c r="O13" s="42"/>
      <c r="P13" s="116">
        <v>12</v>
      </c>
      <c r="Q13" s="116">
        <f t="shared" si="4"/>
        <v>12</v>
      </c>
      <c r="R13" s="1">
        <v>30</v>
      </c>
      <c r="S13" s="50" t="str">
        <f t="shared" si="1"/>
        <v>12|12|30</v>
      </c>
      <c r="U13" s="107" t="s">
        <v>3393</v>
      </c>
    </row>
    <row r="14" spans="1:21">
      <c r="B14" s="6">
        <v>13</v>
      </c>
      <c r="C14" s="6">
        <v>15</v>
      </c>
      <c r="D14" s="33" t="s">
        <v>494</v>
      </c>
      <c r="E14" s="34" t="s">
        <v>495</v>
      </c>
      <c r="F14" s="33">
        <v>145</v>
      </c>
      <c r="G14" s="37"/>
      <c r="H14" s="34"/>
      <c r="I14" s="50" t="str">
        <f t="shared" si="2"/>
        <v>13|15|NS|Novosibirsk (Novosibirskaya oblast)|145||</v>
      </c>
      <c r="K14">
        <v>13</v>
      </c>
      <c r="L14" s="6">
        <f t="shared" si="3"/>
        <v>13</v>
      </c>
      <c r="M14" s="6">
        <v>18</v>
      </c>
      <c r="N14" s="50" t="str">
        <f t="shared" si="0"/>
        <v>13|13|18</v>
      </c>
      <c r="O14" s="42"/>
      <c r="P14" s="116">
        <v>13</v>
      </c>
      <c r="Q14" s="116">
        <f t="shared" si="4"/>
        <v>13</v>
      </c>
      <c r="R14" s="1">
        <v>31</v>
      </c>
      <c r="S14" s="50" t="str">
        <f t="shared" si="1"/>
        <v>13|13|31</v>
      </c>
      <c r="U14" s="107" t="s">
        <v>1229</v>
      </c>
    </row>
    <row r="15" spans="1:21">
      <c r="B15" s="6">
        <v>14</v>
      </c>
      <c r="C15" s="6">
        <v>15</v>
      </c>
      <c r="D15" s="33" t="s">
        <v>496</v>
      </c>
      <c r="E15" s="34" t="s">
        <v>497</v>
      </c>
      <c r="F15" s="33">
        <v>134</v>
      </c>
      <c r="G15" s="37"/>
      <c r="H15" s="34"/>
      <c r="I15" s="50" t="str">
        <f t="shared" si="2"/>
        <v>14|15|KN|Kurgan (Kurganskaya oblast)|134||</v>
      </c>
      <c r="K15">
        <v>14</v>
      </c>
      <c r="L15" s="6">
        <f t="shared" si="3"/>
        <v>14</v>
      </c>
      <c r="M15" s="6">
        <v>17</v>
      </c>
      <c r="N15" s="50" t="str">
        <f t="shared" si="0"/>
        <v>14|14|17</v>
      </c>
      <c r="O15" s="42"/>
      <c r="P15" s="116">
        <v>14</v>
      </c>
      <c r="Q15" s="116">
        <f t="shared" si="4"/>
        <v>14</v>
      </c>
      <c r="R15" s="1">
        <v>30</v>
      </c>
      <c r="S15" s="50" t="str">
        <f t="shared" si="1"/>
        <v>14|14|30</v>
      </c>
      <c r="U15" s="108" t="s">
        <v>3398</v>
      </c>
    </row>
    <row r="16" spans="1:21">
      <c r="B16" s="6">
        <v>15</v>
      </c>
      <c r="C16" s="6">
        <v>15</v>
      </c>
      <c r="D16" s="33" t="s">
        <v>498</v>
      </c>
      <c r="E16" s="34" t="s">
        <v>499</v>
      </c>
      <c r="F16" s="33">
        <v>167</v>
      </c>
      <c r="G16" s="37"/>
      <c r="H16" s="34"/>
      <c r="I16" s="50" t="str">
        <f t="shared" si="2"/>
        <v>15|15|OB|Orenburg (Orenburgskaya oblast)|167||</v>
      </c>
      <c r="K16">
        <v>15</v>
      </c>
      <c r="L16" s="20">
        <f t="shared" si="3"/>
        <v>15</v>
      </c>
      <c r="M16" s="20">
        <v>16</v>
      </c>
      <c r="N16" s="50" t="str">
        <f t="shared" si="0"/>
        <v>15|15|16</v>
      </c>
      <c r="O16" s="42"/>
      <c r="P16" s="116">
        <v>15</v>
      </c>
      <c r="Q16" s="116">
        <f t="shared" si="4"/>
        <v>15</v>
      </c>
      <c r="R16" s="1">
        <v>30</v>
      </c>
      <c r="S16" s="50" t="str">
        <f t="shared" si="1"/>
        <v>15|15|30</v>
      </c>
      <c r="U16" s="108" t="s">
        <v>3394</v>
      </c>
    </row>
    <row r="17" spans="2:21">
      <c r="B17" s="6">
        <v>16</v>
      </c>
      <c r="C17" s="6">
        <v>15</v>
      </c>
      <c r="D17" s="33" t="s">
        <v>500</v>
      </c>
      <c r="E17" s="34" t="s">
        <v>501</v>
      </c>
      <c r="F17" s="33">
        <v>130</v>
      </c>
      <c r="G17" s="37"/>
      <c r="H17" s="34"/>
      <c r="I17" s="50" t="str">
        <f t="shared" si="2"/>
        <v>16|15|KE|Kemerovo (Kemerovskaya oblast)|130||</v>
      </c>
      <c r="K17">
        <v>16</v>
      </c>
      <c r="L17" s="20">
        <f t="shared" ref="L17:L40" si="5">B16</f>
        <v>15</v>
      </c>
      <c r="M17" s="20">
        <v>17</v>
      </c>
      <c r="N17" s="50" t="str">
        <f t="shared" si="0"/>
        <v>16|15|17</v>
      </c>
      <c r="O17" s="42"/>
      <c r="P17" s="116">
        <v>16</v>
      </c>
      <c r="Q17" s="116">
        <f t="shared" si="4"/>
        <v>16</v>
      </c>
      <c r="R17" s="1">
        <v>31</v>
      </c>
      <c r="S17" s="50" t="str">
        <f t="shared" si="1"/>
        <v>16|16|31</v>
      </c>
      <c r="U17" s="108" t="s">
        <v>3352</v>
      </c>
    </row>
    <row r="18" spans="2:21">
      <c r="B18" s="6">
        <v>17</v>
      </c>
      <c r="C18" s="6">
        <v>15</v>
      </c>
      <c r="D18" s="33" t="s">
        <v>502</v>
      </c>
      <c r="E18" s="34" t="s">
        <v>503</v>
      </c>
      <c r="F18" s="33">
        <v>84</v>
      </c>
      <c r="G18" s="37"/>
      <c r="H18" s="34"/>
      <c r="I18" s="50" t="str">
        <f t="shared" si="2"/>
        <v>17|15|BA|Republic of Bashkortostan|84||</v>
      </c>
      <c r="K18">
        <v>17</v>
      </c>
      <c r="L18" s="6">
        <f t="shared" si="5"/>
        <v>16</v>
      </c>
      <c r="M18" s="6">
        <v>18</v>
      </c>
      <c r="N18" s="50" t="str">
        <f t="shared" si="0"/>
        <v>17|16|18</v>
      </c>
      <c r="O18" s="42"/>
      <c r="P18" s="116">
        <v>17</v>
      </c>
      <c r="Q18" s="116">
        <f t="shared" si="4"/>
        <v>17</v>
      </c>
      <c r="R18" s="1">
        <v>30</v>
      </c>
      <c r="S18" s="50" t="str">
        <f t="shared" si="1"/>
        <v>17|17|30</v>
      </c>
      <c r="U18" s="107" t="s">
        <v>1233</v>
      </c>
    </row>
    <row r="19" spans="2:21">
      <c r="B19" s="6">
        <v>18</v>
      </c>
      <c r="C19" s="6">
        <v>15</v>
      </c>
      <c r="D19" s="33" t="s">
        <v>504</v>
      </c>
      <c r="E19" s="34" t="s">
        <v>505</v>
      </c>
      <c r="F19" s="33">
        <v>90</v>
      </c>
      <c r="G19" s="37"/>
      <c r="H19" s="34"/>
      <c r="I19" s="50" t="str">
        <f t="shared" si="2"/>
        <v>18|15|KO|Republic of Komi|90||</v>
      </c>
      <c r="K19">
        <v>18</v>
      </c>
      <c r="L19" s="6">
        <f t="shared" si="5"/>
        <v>17</v>
      </c>
      <c r="M19" s="6">
        <v>16</v>
      </c>
      <c r="N19" s="50" t="str">
        <f t="shared" si="0"/>
        <v>18|17|16</v>
      </c>
      <c r="O19" s="42"/>
      <c r="P19" s="116">
        <v>18</v>
      </c>
      <c r="Q19" s="116">
        <f t="shared" si="4"/>
        <v>18</v>
      </c>
      <c r="R19" s="1">
        <v>20</v>
      </c>
      <c r="S19" s="50" t="str">
        <f t="shared" si="1"/>
        <v>18|18|20</v>
      </c>
      <c r="U19" s="107"/>
    </row>
    <row r="20" spans="2:21">
      <c r="B20" s="6">
        <v>19</v>
      </c>
      <c r="C20" s="6">
        <v>15</v>
      </c>
      <c r="D20" s="33" t="s">
        <v>506</v>
      </c>
      <c r="E20" s="34" t="s">
        <v>507</v>
      </c>
      <c r="F20" s="33">
        <v>99</v>
      </c>
      <c r="G20" s="37"/>
      <c r="H20" s="34"/>
      <c r="I20" s="50" t="str">
        <f t="shared" si="2"/>
        <v>19|15|AL|Altaysky Kraj|99||</v>
      </c>
      <c r="K20">
        <v>19</v>
      </c>
      <c r="L20" s="6">
        <f t="shared" si="5"/>
        <v>18</v>
      </c>
      <c r="M20" s="6">
        <v>17</v>
      </c>
      <c r="N20" s="50" t="str">
        <f t="shared" si="0"/>
        <v>19|18|17</v>
      </c>
      <c r="O20" s="42"/>
      <c r="P20" s="116">
        <v>19</v>
      </c>
      <c r="Q20" s="116">
        <f t="shared" si="4"/>
        <v>19</v>
      </c>
      <c r="R20" s="1">
        <v>31</v>
      </c>
      <c r="S20" s="50" t="str">
        <f t="shared" si="1"/>
        <v>19|19|31</v>
      </c>
      <c r="U20" s="107" t="s">
        <v>3395</v>
      </c>
    </row>
    <row r="21" spans="2:21">
      <c r="B21" s="6">
        <v>20</v>
      </c>
      <c r="C21" s="6">
        <v>15</v>
      </c>
      <c r="D21" s="33" t="s">
        <v>508</v>
      </c>
      <c r="E21" s="34" t="s">
        <v>509</v>
      </c>
      <c r="F21" s="33">
        <v>100</v>
      </c>
      <c r="G21" s="37"/>
      <c r="H21" s="34"/>
      <c r="I21" s="50" t="str">
        <f t="shared" si="2"/>
        <v>20|15|GA|Republic Gorny Altay|100||</v>
      </c>
      <c r="K21">
        <v>20</v>
      </c>
      <c r="L21" s="6">
        <f t="shared" si="5"/>
        <v>19</v>
      </c>
      <c r="M21" s="6">
        <v>18</v>
      </c>
      <c r="N21" s="50" t="str">
        <f t="shared" si="0"/>
        <v>20|19|18</v>
      </c>
      <c r="O21" s="42"/>
      <c r="P21" s="116">
        <v>20</v>
      </c>
      <c r="Q21" s="116">
        <f t="shared" si="4"/>
        <v>20</v>
      </c>
      <c r="R21" s="1">
        <v>31</v>
      </c>
      <c r="S21" s="50" t="str">
        <f t="shared" si="1"/>
        <v>20|20|31</v>
      </c>
      <c r="U21" s="107" t="s">
        <v>1229</v>
      </c>
    </row>
    <row r="22" spans="2:21">
      <c r="B22" s="6">
        <v>21</v>
      </c>
      <c r="C22" s="6">
        <v>15</v>
      </c>
      <c r="D22" s="33" t="s">
        <v>510</v>
      </c>
      <c r="E22" s="34" t="s">
        <v>511</v>
      </c>
      <c r="F22" s="33">
        <v>103</v>
      </c>
      <c r="G22" s="37"/>
      <c r="H22" s="34"/>
      <c r="I22" s="50" t="str">
        <f t="shared" si="2"/>
        <v>21|15|KK|Krasnoyarsk (Krasnoyarsk Kraj)|103||</v>
      </c>
      <c r="K22">
        <v>21</v>
      </c>
      <c r="L22" s="6">
        <f t="shared" si="5"/>
        <v>20</v>
      </c>
      <c r="M22" s="6">
        <v>18</v>
      </c>
      <c r="N22" s="50" t="str">
        <f t="shared" si="0"/>
        <v>21|20|18</v>
      </c>
      <c r="O22" s="42"/>
      <c r="P22" s="116">
        <v>21</v>
      </c>
      <c r="Q22" s="116">
        <f t="shared" si="4"/>
        <v>21</v>
      </c>
      <c r="R22" s="1">
        <v>32</v>
      </c>
      <c r="S22" s="50" t="str">
        <f t="shared" si="1"/>
        <v>21|21|32</v>
      </c>
      <c r="U22" s="108" t="s">
        <v>3399</v>
      </c>
    </row>
    <row r="23" spans="2:21">
      <c r="B23" s="6">
        <v>22</v>
      </c>
      <c r="C23" s="6">
        <v>15</v>
      </c>
      <c r="D23" s="33" t="s">
        <v>512</v>
      </c>
      <c r="E23" s="34" t="s">
        <v>548</v>
      </c>
      <c r="F23" s="33">
        <v>105</v>
      </c>
      <c r="G23" s="37">
        <v>39083</v>
      </c>
      <c r="H23" s="34"/>
      <c r="I23" s="50" t="str">
        <f t="shared" si="2"/>
        <v>22|15|TM|Taymyr Autonomous Okrug|105|2007-01-01|</v>
      </c>
      <c r="K23">
        <v>22</v>
      </c>
      <c r="L23" s="6">
        <f t="shared" si="5"/>
        <v>21</v>
      </c>
      <c r="M23" s="6">
        <v>18</v>
      </c>
      <c r="N23" s="50" t="str">
        <f t="shared" si="0"/>
        <v>22|21|18</v>
      </c>
      <c r="O23" s="42"/>
      <c r="P23" s="116">
        <v>22</v>
      </c>
      <c r="Q23" s="116">
        <f t="shared" si="4"/>
        <v>22</v>
      </c>
      <c r="R23" s="1">
        <v>32</v>
      </c>
      <c r="S23" s="50" t="str">
        <f t="shared" si="1"/>
        <v>22|22|32</v>
      </c>
      <c r="U23" s="108" t="s">
        <v>3394</v>
      </c>
    </row>
    <row r="24" spans="2:21">
      <c r="B24" s="6">
        <v>23</v>
      </c>
      <c r="C24" s="6">
        <v>15</v>
      </c>
      <c r="D24" s="33" t="s">
        <v>513</v>
      </c>
      <c r="E24" s="34" t="s">
        <v>514</v>
      </c>
      <c r="F24" s="33">
        <v>110</v>
      </c>
      <c r="G24" s="37"/>
      <c r="H24" s="34"/>
      <c r="I24" s="50" t="str">
        <f t="shared" si="2"/>
        <v>23|15|HK|Khabarovsk (Khabarovsky Kraj)|110||</v>
      </c>
      <c r="K24">
        <v>23</v>
      </c>
      <c r="L24" s="6">
        <f t="shared" si="5"/>
        <v>22</v>
      </c>
      <c r="M24" s="6">
        <v>18</v>
      </c>
      <c r="N24" s="50" t="str">
        <f t="shared" si="0"/>
        <v>23|22|18</v>
      </c>
      <c r="O24" s="42"/>
      <c r="P24" s="116">
        <v>23</v>
      </c>
      <c r="Q24" s="116">
        <f t="shared" si="4"/>
        <v>23</v>
      </c>
      <c r="R24" s="1">
        <v>34</v>
      </c>
      <c r="S24" s="50" t="str">
        <f t="shared" si="1"/>
        <v>23|23|34</v>
      </c>
      <c r="U24" s="108" t="s">
        <v>3354</v>
      </c>
    </row>
    <row r="25" spans="2:21">
      <c r="B25" s="6">
        <v>24</v>
      </c>
      <c r="C25" s="6">
        <v>15</v>
      </c>
      <c r="D25" s="33" t="s">
        <v>515</v>
      </c>
      <c r="E25" s="34" t="s">
        <v>516</v>
      </c>
      <c r="F25" s="33">
        <v>111</v>
      </c>
      <c r="G25" s="37"/>
      <c r="H25" s="34"/>
      <c r="I25" s="50" t="str">
        <f t="shared" si="2"/>
        <v>24|15|EA|Yevreyskaya Autonomous Oblast|111||</v>
      </c>
      <c r="K25">
        <v>24</v>
      </c>
      <c r="L25" s="6">
        <f t="shared" si="5"/>
        <v>23</v>
      </c>
      <c r="M25" s="6">
        <v>19</v>
      </c>
      <c r="N25" s="50" t="str">
        <f t="shared" si="0"/>
        <v>24|23|19</v>
      </c>
      <c r="O25" s="42"/>
      <c r="P25" s="116">
        <v>24</v>
      </c>
      <c r="Q25" s="116">
        <f t="shared" si="4"/>
        <v>24</v>
      </c>
      <c r="R25" s="1">
        <v>33</v>
      </c>
      <c r="S25" s="50" t="str">
        <f t="shared" si="1"/>
        <v>24|24|33</v>
      </c>
      <c r="U25" s="107" t="s">
        <v>1233</v>
      </c>
    </row>
    <row r="26" spans="2:21">
      <c r="B26" s="6">
        <v>25</v>
      </c>
      <c r="C26" s="6">
        <v>15</v>
      </c>
      <c r="D26" s="33" t="s">
        <v>517</v>
      </c>
      <c r="E26" s="34" t="s">
        <v>518</v>
      </c>
      <c r="F26" s="33">
        <v>153</v>
      </c>
      <c r="G26" s="37"/>
      <c r="H26" s="34"/>
      <c r="I26" s="50" t="str">
        <f t="shared" si="2"/>
        <v>25|15|SL|Sakhalin (Sakhalinskaya oblast)|153||</v>
      </c>
      <c r="K26">
        <v>25</v>
      </c>
      <c r="L26" s="6">
        <f t="shared" si="5"/>
        <v>24</v>
      </c>
      <c r="M26" s="6">
        <v>19</v>
      </c>
      <c r="N26" s="50" t="str">
        <f t="shared" si="0"/>
        <v>25|24|19</v>
      </c>
      <c r="O26" s="42"/>
      <c r="P26" s="116">
        <v>25</v>
      </c>
      <c r="Q26" s="116">
        <f t="shared" si="4"/>
        <v>25</v>
      </c>
      <c r="R26" s="1">
        <v>34</v>
      </c>
      <c r="S26" s="50" t="str">
        <f t="shared" si="1"/>
        <v>25|25|34</v>
      </c>
    </row>
    <row r="27" spans="2:21">
      <c r="B27" s="6">
        <v>26</v>
      </c>
      <c r="C27" s="6">
        <v>15</v>
      </c>
      <c r="D27" s="33" t="s">
        <v>519</v>
      </c>
      <c r="E27" s="34" t="s">
        <v>547</v>
      </c>
      <c r="F27" s="33">
        <v>106</v>
      </c>
      <c r="G27" s="37">
        <v>39083</v>
      </c>
      <c r="H27" s="34"/>
      <c r="I27" s="50" t="str">
        <f t="shared" si="2"/>
        <v>26|15|EV|Evenkiysky Autonomous Okrug|106|2007-01-01|</v>
      </c>
      <c r="K27">
        <v>26</v>
      </c>
      <c r="L27" s="6">
        <f t="shared" si="5"/>
        <v>25</v>
      </c>
      <c r="M27" s="6">
        <v>19</v>
      </c>
      <c r="N27" s="50" t="str">
        <f t="shared" si="0"/>
        <v>26|25|19</v>
      </c>
      <c r="O27" s="42"/>
      <c r="P27" s="116">
        <v>26</v>
      </c>
      <c r="Q27" s="116">
        <f t="shared" si="4"/>
        <v>26</v>
      </c>
      <c r="R27" s="1">
        <v>22</v>
      </c>
      <c r="S27" s="50" t="str">
        <f t="shared" si="1"/>
        <v>26|26|22</v>
      </c>
    </row>
    <row r="28" spans="2:21">
      <c r="B28" s="6">
        <v>27</v>
      </c>
      <c r="C28" s="6">
        <v>15</v>
      </c>
      <c r="D28" s="33" t="s">
        <v>520</v>
      </c>
      <c r="E28" s="34" t="s">
        <v>521</v>
      </c>
      <c r="F28" s="33">
        <v>138</v>
      </c>
      <c r="G28" s="37"/>
      <c r="H28" s="34"/>
      <c r="I28" s="50" t="str">
        <f t="shared" si="2"/>
        <v>27|15|MG|Magadan (Magadanskaya oblast)|138||</v>
      </c>
      <c r="K28">
        <v>27</v>
      </c>
      <c r="L28" s="6">
        <f t="shared" si="5"/>
        <v>26</v>
      </c>
      <c r="M28" s="6">
        <v>18</v>
      </c>
      <c r="N28" s="50" t="str">
        <f t="shared" si="0"/>
        <v>27|26|18</v>
      </c>
      <c r="O28" s="42"/>
      <c r="P28" s="116">
        <v>27</v>
      </c>
      <c r="Q28" s="116">
        <f t="shared" si="4"/>
        <v>27</v>
      </c>
      <c r="R28" s="1">
        <v>24</v>
      </c>
      <c r="S28" s="50" t="str">
        <f t="shared" si="1"/>
        <v>27|27|24</v>
      </c>
    </row>
    <row r="29" spans="2:21">
      <c r="B29" s="6">
        <v>28</v>
      </c>
      <c r="C29" s="6">
        <v>15</v>
      </c>
      <c r="D29" s="33" t="s">
        <v>522</v>
      </c>
      <c r="E29" s="34" t="s">
        <v>523</v>
      </c>
      <c r="F29" s="33">
        <v>112</v>
      </c>
      <c r="G29" s="37"/>
      <c r="H29" s="34"/>
      <c r="I29" s="50" t="str">
        <f t="shared" si="2"/>
        <v>28|15|AM|Amurskaya oblast|112||</v>
      </c>
      <c r="K29">
        <v>28</v>
      </c>
      <c r="L29" s="6">
        <f t="shared" si="5"/>
        <v>27</v>
      </c>
      <c r="M29" s="6">
        <v>19</v>
      </c>
      <c r="N29" s="50" t="str">
        <f t="shared" si="0"/>
        <v>28|27|19</v>
      </c>
      <c r="O29" s="42"/>
      <c r="P29" s="116">
        <v>28</v>
      </c>
      <c r="Q29" s="116">
        <f t="shared" si="4"/>
        <v>28</v>
      </c>
      <c r="R29" s="1">
        <v>33</v>
      </c>
      <c r="S29" s="50" t="str">
        <f t="shared" si="1"/>
        <v>28|28|33</v>
      </c>
    </row>
    <row r="30" spans="2:21">
      <c r="B30" s="6">
        <v>29</v>
      </c>
      <c r="C30" s="6">
        <v>15</v>
      </c>
      <c r="D30" s="33" t="s">
        <v>524</v>
      </c>
      <c r="E30" s="34" t="s">
        <v>525</v>
      </c>
      <c r="F30" s="33">
        <v>139</v>
      </c>
      <c r="G30" s="37"/>
      <c r="H30" s="34"/>
      <c r="I30" s="50" t="str">
        <f t="shared" si="2"/>
        <v>29|15|CK|Chukotka Autonomous Okrug|139||</v>
      </c>
      <c r="K30">
        <v>29</v>
      </c>
      <c r="L30" s="6">
        <f t="shared" si="5"/>
        <v>28</v>
      </c>
      <c r="M30" s="6">
        <v>19</v>
      </c>
      <c r="N30" s="50" t="str">
        <f t="shared" si="0"/>
        <v>29|28|19</v>
      </c>
      <c r="O30" s="42"/>
      <c r="P30" s="116">
        <v>29</v>
      </c>
      <c r="Q30" s="116">
        <f t="shared" si="4"/>
        <v>29</v>
      </c>
      <c r="R30" s="1">
        <v>26</v>
      </c>
      <c r="S30" s="50" t="str">
        <f t="shared" si="1"/>
        <v>29|29|26</v>
      </c>
    </row>
    <row r="31" spans="2:21">
      <c r="B31" s="6">
        <v>30</v>
      </c>
      <c r="C31" s="6">
        <v>15</v>
      </c>
      <c r="D31" s="33" t="s">
        <v>526</v>
      </c>
      <c r="E31" s="34" t="s">
        <v>527</v>
      </c>
      <c r="F31" s="33">
        <v>107</v>
      </c>
      <c r="G31" s="37"/>
      <c r="H31" s="34"/>
      <c r="I31" s="50" t="str">
        <f t="shared" si="2"/>
        <v>30|15|PK|Primorsky Kraj|107||</v>
      </c>
      <c r="K31">
        <v>30</v>
      </c>
      <c r="L31" s="6">
        <f t="shared" si="5"/>
        <v>29</v>
      </c>
      <c r="M31" s="6">
        <v>19</v>
      </c>
      <c r="N31" s="50" t="str">
        <f t="shared" si="0"/>
        <v>30|29|19</v>
      </c>
      <c r="O31" s="42"/>
      <c r="P31" s="116">
        <v>30</v>
      </c>
      <c r="Q31" s="116">
        <f t="shared" si="4"/>
        <v>30</v>
      </c>
      <c r="R31" s="1">
        <v>34</v>
      </c>
      <c r="S31" s="50" t="str">
        <f t="shared" si="1"/>
        <v>30|30|34</v>
      </c>
    </row>
    <row r="32" spans="2:21">
      <c r="B32" s="6">
        <v>31</v>
      </c>
      <c r="C32" s="6">
        <v>15</v>
      </c>
      <c r="D32" s="33" t="s">
        <v>528</v>
      </c>
      <c r="E32" s="34" t="s">
        <v>529</v>
      </c>
      <c r="F32" s="33">
        <v>85</v>
      </c>
      <c r="G32" s="37"/>
      <c r="H32" s="34"/>
      <c r="I32" s="50" t="str">
        <f t="shared" si="2"/>
        <v>31|15|BU|Republic of Buryatia|85||</v>
      </c>
      <c r="K32">
        <v>31</v>
      </c>
      <c r="L32" s="6">
        <f t="shared" si="5"/>
        <v>30</v>
      </c>
      <c r="M32" s="6">
        <v>19</v>
      </c>
      <c r="N32" s="50" t="str">
        <f t="shared" si="0"/>
        <v>31|30|19</v>
      </c>
      <c r="O32" s="42"/>
      <c r="P32" s="116">
        <v>31</v>
      </c>
      <c r="Q32" s="116">
        <f t="shared" si="4"/>
        <v>31</v>
      </c>
      <c r="R32" s="1">
        <v>32</v>
      </c>
      <c r="S32" s="50" t="str">
        <f t="shared" si="1"/>
        <v>31|31|32</v>
      </c>
    </row>
    <row r="33" spans="2:19">
      <c r="B33" s="6">
        <v>32</v>
      </c>
      <c r="C33" s="6">
        <v>15</v>
      </c>
      <c r="D33" s="33" t="s">
        <v>530</v>
      </c>
      <c r="E33" s="34" t="s">
        <v>531</v>
      </c>
      <c r="F33" s="33">
        <v>98</v>
      </c>
      <c r="G33" s="37"/>
      <c r="H33" s="34"/>
      <c r="I33" s="50" t="str">
        <f t="shared" si="2"/>
        <v>32|15|YA|Sakha (Yakut) Republic|98||</v>
      </c>
      <c r="K33">
        <v>32</v>
      </c>
      <c r="L33" s="6">
        <f t="shared" si="5"/>
        <v>31</v>
      </c>
      <c r="M33" s="6">
        <v>18</v>
      </c>
      <c r="N33" s="50" t="str">
        <f t="shared" si="0"/>
        <v>32|31|18</v>
      </c>
      <c r="O33" s="42"/>
      <c r="P33" s="116">
        <v>32</v>
      </c>
      <c r="Q33" s="116">
        <f t="shared" si="4"/>
        <v>32</v>
      </c>
      <c r="R33" s="1">
        <v>32</v>
      </c>
      <c r="S33" s="50" t="str">
        <f t="shared" si="1"/>
        <v>32|32|32</v>
      </c>
    </row>
    <row r="34" spans="2:19">
      <c r="B34" s="6">
        <v>33</v>
      </c>
      <c r="C34" s="6">
        <v>15</v>
      </c>
      <c r="D34" s="33" t="s">
        <v>532</v>
      </c>
      <c r="E34" s="34" t="s">
        <v>533</v>
      </c>
      <c r="F34" s="33">
        <v>124</v>
      </c>
      <c r="G34" s="37"/>
      <c r="H34" s="34"/>
      <c r="I34" s="50" t="str">
        <f t="shared" si="2"/>
        <v>33|15|IR|Irkutsk (Irkutskaya oblast)|124||</v>
      </c>
      <c r="K34">
        <v>33</v>
      </c>
      <c r="L34" s="6">
        <f t="shared" si="5"/>
        <v>32</v>
      </c>
      <c r="M34" s="6">
        <v>19</v>
      </c>
      <c r="N34" s="50" t="str">
        <f t="shared" si="0"/>
        <v>33|32|19</v>
      </c>
      <c r="O34" s="42"/>
      <c r="P34" s="116">
        <v>33</v>
      </c>
      <c r="Q34" s="116">
        <f t="shared" si="4"/>
        <v>33</v>
      </c>
      <c r="R34" s="1">
        <v>32</v>
      </c>
      <c r="S34" s="50" t="str">
        <f t="shared" si="1"/>
        <v>33|33|32</v>
      </c>
    </row>
    <row r="35" spans="2:19">
      <c r="B35" s="6">
        <v>34</v>
      </c>
      <c r="C35" s="6">
        <v>15</v>
      </c>
      <c r="D35" s="33" t="s">
        <v>534</v>
      </c>
      <c r="E35" s="34" t="s">
        <v>546</v>
      </c>
      <c r="F35" s="33">
        <v>166</v>
      </c>
      <c r="G35" s="37">
        <v>39508</v>
      </c>
      <c r="H35" s="34" t="s">
        <v>549</v>
      </c>
      <c r="I35" s="50" t="str">
        <f t="shared" si="2"/>
        <v>34|15|CT|Zabaykalsky Kraj|166|2008-03-01|Chita (Chitinskaya oblast)</v>
      </c>
      <c r="K35">
        <v>34</v>
      </c>
      <c r="L35" s="6">
        <f t="shared" si="5"/>
        <v>33</v>
      </c>
      <c r="M35" s="6">
        <v>18</v>
      </c>
      <c r="N35" s="50" t="str">
        <f t="shared" si="0"/>
        <v>34|33|18</v>
      </c>
      <c r="O35" s="42"/>
      <c r="P35" s="116">
        <v>34</v>
      </c>
      <c r="Q35" s="116">
        <f t="shared" si="4"/>
        <v>34</v>
      </c>
      <c r="R35" s="1">
        <v>33</v>
      </c>
      <c r="S35" s="50" t="str">
        <f t="shared" si="1"/>
        <v>34|34|33</v>
      </c>
    </row>
    <row r="36" spans="2:19">
      <c r="B36" s="6">
        <v>35</v>
      </c>
      <c r="C36" s="6">
        <v>15</v>
      </c>
      <c r="D36" s="33" t="s">
        <v>535</v>
      </c>
      <c r="E36" s="34" t="s">
        <v>536</v>
      </c>
      <c r="F36" s="33">
        <v>104</v>
      </c>
      <c r="G36" s="37"/>
      <c r="H36" s="34"/>
      <c r="I36" s="50" t="str">
        <f t="shared" si="2"/>
        <v>35|15|HA|Republic of Khakassia|104||</v>
      </c>
      <c r="K36">
        <v>35</v>
      </c>
      <c r="L36" s="6">
        <f t="shared" si="5"/>
        <v>34</v>
      </c>
      <c r="M36" s="6">
        <v>18</v>
      </c>
      <c r="N36" s="50" t="str">
        <f t="shared" si="0"/>
        <v>35|34|18</v>
      </c>
      <c r="O36" s="42"/>
      <c r="P36" s="116">
        <v>35</v>
      </c>
      <c r="Q36" s="116">
        <f t="shared" si="4"/>
        <v>35</v>
      </c>
      <c r="R36" s="1">
        <v>32</v>
      </c>
      <c r="S36" s="50" t="str">
        <f t="shared" si="1"/>
        <v>35|35|32</v>
      </c>
    </row>
    <row r="37" spans="2:19">
      <c r="B37" s="6">
        <v>36</v>
      </c>
      <c r="C37" s="6">
        <v>15</v>
      </c>
      <c r="D37" s="33" t="s">
        <v>537</v>
      </c>
      <c r="E37" s="34" t="s">
        <v>545</v>
      </c>
      <c r="F37" s="33">
        <v>129</v>
      </c>
      <c r="G37" s="37">
        <v>39083</v>
      </c>
      <c r="H37" s="34"/>
      <c r="I37" s="50" t="str">
        <f t="shared" si="2"/>
        <v>36|15|KY|Koryaksky Autonomous Okrug|129|2007-01-01|</v>
      </c>
      <c r="K37">
        <v>36</v>
      </c>
      <c r="L37" s="6">
        <f t="shared" si="5"/>
        <v>35</v>
      </c>
      <c r="M37" s="6">
        <v>18</v>
      </c>
      <c r="N37" s="50" t="str">
        <f t="shared" si="0"/>
        <v>36|35|18</v>
      </c>
      <c r="O37" s="42"/>
      <c r="P37" s="116">
        <v>36</v>
      </c>
      <c r="Q37" s="116">
        <f t="shared" si="4"/>
        <v>36</v>
      </c>
      <c r="R37" s="1">
        <v>25</v>
      </c>
      <c r="S37" s="50" t="str">
        <f t="shared" si="1"/>
        <v>36|36|25</v>
      </c>
    </row>
    <row r="38" spans="2:19">
      <c r="B38" s="6">
        <v>37</v>
      </c>
      <c r="C38" s="6">
        <v>15</v>
      </c>
      <c r="D38" s="33" t="s">
        <v>538</v>
      </c>
      <c r="E38" s="34" t="s">
        <v>539</v>
      </c>
      <c r="F38" s="33">
        <v>159</v>
      </c>
      <c r="G38" s="37"/>
      <c r="H38" s="34"/>
      <c r="I38" s="50" t="str">
        <f t="shared" si="2"/>
        <v>37|15|TU|Republic of Tuva|159||</v>
      </c>
      <c r="K38">
        <v>37</v>
      </c>
      <c r="L38" s="6">
        <f t="shared" si="5"/>
        <v>36</v>
      </c>
      <c r="M38" s="6">
        <v>19</v>
      </c>
      <c r="N38" s="50" t="str">
        <f t="shared" si="0"/>
        <v>37|36|19</v>
      </c>
      <c r="O38" s="42"/>
      <c r="P38" s="116">
        <v>37</v>
      </c>
      <c r="Q38" s="116">
        <f t="shared" si="4"/>
        <v>37</v>
      </c>
      <c r="R38" s="1">
        <v>32</v>
      </c>
      <c r="S38" s="50" t="str">
        <f t="shared" si="1"/>
        <v>37|37|32</v>
      </c>
    </row>
    <row r="39" spans="2:19">
      <c r="B39" s="6">
        <v>38</v>
      </c>
      <c r="C39" s="6">
        <v>15</v>
      </c>
      <c r="D39" s="33" t="s">
        <v>540</v>
      </c>
      <c r="E39" s="34" t="s">
        <v>541</v>
      </c>
      <c r="F39" s="33">
        <v>128</v>
      </c>
      <c r="G39" s="37"/>
      <c r="H39" s="34"/>
      <c r="I39" s="50" t="str">
        <f t="shared" si="2"/>
        <v>38|15|KT|Kamchatka (Kamchatskaya oblast)|128||</v>
      </c>
      <c r="K39">
        <v>38</v>
      </c>
      <c r="L39" s="6">
        <f t="shared" si="5"/>
        <v>37</v>
      </c>
      <c r="M39" s="6">
        <v>23</v>
      </c>
      <c r="N39" s="50" t="str">
        <f t="shared" si="0"/>
        <v>38|37|23</v>
      </c>
      <c r="O39" s="42"/>
      <c r="P39" s="116">
        <v>38</v>
      </c>
      <c r="Q39" s="116">
        <f t="shared" si="4"/>
        <v>38</v>
      </c>
      <c r="R39" s="1">
        <v>35</v>
      </c>
      <c r="S39" s="50" t="str">
        <f t="shared" si="1"/>
        <v>38|38|35</v>
      </c>
    </row>
    <row r="40" spans="2:19">
      <c r="B40" s="24"/>
      <c r="C40" s="24"/>
      <c r="D40" s="24"/>
      <c r="E40" s="45"/>
      <c r="F40" s="24"/>
      <c r="G40" s="24"/>
      <c r="H40" s="45"/>
      <c r="I40" s="46"/>
      <c r="K40">
        <v>39</v>
      </c>
      <c r="L40" s="6">
        <f t="shared" si="5"/>
        <v>38</v>
      </c>
      <c r="M40" s="6">
        <v>19</v>
      </c>
      <c r="N40" s="50" t="str">
        <f t="shared" si="0"/>
        <v>39|38|19</v>
      </c>
      <c r="O40" s="42"/>
      <c r="P40" s="116"/>
      <c r="Q40" s="116"/>
      <c r="R40" s="117"/>
    </row>
    <row r="41" spans="2:19">
      <c r="L41" s="6"/>
    </row>
    <row r="42" spans="2:19">
      <c r="I42" s="53" t="s">
        <v>579</v>
      </c>
      <c r="J42" s="46"/>
      <c r="K42" s="46"/>
      <c r="L42" s="24"/>
      <c r="M42" s="24"/>
      <c r="N42" s="53" t="s">
        <v>580</v>
      </c>
      <c r="O42" s="54"/>
      <c r="P42" s="54"/>
      <c r="Q42" s="54"/>
      <c r="R42" s="45"/>
      <c r="S42" s="53" t="s">
        <v>582</v>
      </c>
    </row>
    <row r="43" spans="2:19">
      <c r="I43" s="53" t="s">
        <v>555</v>
      </c>
      <c r="L43" s="6"/>
    </row>
    <row r="44" spans="2:19">
      <c r="N44" s="27"/>
      <c r="S44" s="27"/>
    </row>
  </sheetData>
  <hyperlinks>
    <hyperlink ref="A1" location="'ENUM-LIST'!A1" display="Home" xr:uid="{7AC405FF-2608-4EB4-87D6-6DE5EE2A3C3D}"/>
  </hyperlinks>
  <pageMargins left="0.7" right="0.7" top="0.75" bottom="0.75" header="0.3" footer="0.3"/>
  <pageSetup orientation="portrait" r:id="rId1"/>
  <legacyDrawing r:id="rId2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0CF3C-F162-4AC5-8431-52C459A7E828}">
  <dimension ref="A1:M107"/>
  <sheetViews>
    <sheetView zoomScaleNormal="100" workbookViewId="0"/>
  </sheetViews>
  <sheetFormatPr defaultRowHeight="15"/>
  <cols>
    <col min="2" max="2" width="2.7109375" style="1" hidden="1" customWidth="1"/>
    <col min="3" max="3" width="7.5703125" style="1" hidden="1" customWidth="1"/>
    <col min="4" max="4" width="37.7109375" style="1" hidden="1" customWidth="1"/>
    <col min="5" max="5" width="44" bestFit="1" customWidth="1"/>
    <col min="6" max="6" width="8" customWidth="1"/>
    <col min="7" max="7" width="3" style="6" hidden="1" customWidth="1"/>
    <col min="8" max="8" width="17.7109375" style="6" hidden="1" customWidth="1"/>
    <col min="9" max="9" width="5.28515625" hidden="1" customWidth="1"/>
    <col min="10" max="10" width="16.7109375" hidden="1" customWidth="1"/>
    <col min="11" max="11" width="49.7109375" bestFit="1" customWidth="1"/>
    <col min="13" max="13" width="63.28515625" bestFit="1" customWidth="1"/>
    <col min="17" max="17" width="63" bestFit="1" customWidth="1"/>
  </cols>
  <sheetData>
    <row r="1" spans="1:13">
      <c r="A1" s="102" t="s">
        <v>3239</v>
      </c>
      <c r="B1" s="95" t="s">
        <v>403</v>
      </c>
      <c r="C1" s="95" t="s">
        <v>413</v>
      </c>
      <c r="D1" s="95" t="s">
        <v>1236</v>
      </c>
      <c r="E1" s="36" t="str">
        <f>B1&amp;"|"&amp;C1&amp;"|"&amp;D1</f>
        <v>id|dxcc_id|region</v>
      </c>
      <c r="G1" s="68" t="s">
        <v>403</v>
      </c>
      <c r="H1" s="68" t="s">
        <v>2995</v>
      </c>
      <c r="I1" s="69" t="s">
        <v>405</v>
      </c>
      <c r="J1" s="69" t="s">
        <v>472</v>
      </c>
      <c r="K1" s="36" t="str">
        <f>G1&amp;"|"&amp;H1&amp;"|"&amp;I1&amp;"|"&amp;J1</f>
        <v>id|pas_503_region_id|code|subdivision</v>
      </c>
      <c r="M1" s="63" t="s">
        <v>2996</v>
      </c>
    </row>
    <row r="2" spans="1:13">
      <c r="B2" s="1">
        <v>1</v>
      </c>
      <c r="C2" s="1">
        <v>503</v>
      </c>
      <c r="D2" s="1" t="s">
        <v>2821</v>
      </c>
      <c r="E2" s="50" t="str">
        <f t="shared" ref="E2:E9" si="0">B2&amp;"|"&amp;C2&amp;"|"&amp;D2</f>
        <v>1|503|Prague (Praha)</v>
      </c>
      <c r="G2" s="6">
        <v>1</v>
      </c>
      <c r="H2" s="6">
        <v>1</v>
      </c>
      <c r="I2" t="s">
        <v>2575</v>
      </c>
      <c r="J2" t="s">
        <v>2822</v>
      </c>
      <c r="K2" s="50" t="str">
        <f>G2&amp;"|"&amp;H2&amp;"|"&amp;I2&amp;"|"&amp;J2</f>
        <v>1|1|APA|Praha 1</v>
      </c>
      <c r="M2" s="63" t="s">
        <v>1229</v>
      </c>
    </row>
    <row r="3" spans="1:13">
      <c r="B3" s="1">
        <v>2</v>
      </c>
      <c r="C3" s="1">
        <v>503</v>
      </c>
      <c r="D3" s="1" t="s">
        <v>3248</v>
      </c>
      <c r="E3" s="50" t="str">
        <f t="shared" si="0"/>
        <v>2|503|Central Bohemia (Stredocesky kraj)</v>
      </c>
      <c r="G3" s="6">
        <v>2</v>
      </c>
      <c r="H3" s="6">
        <v>1</v>
      </c>
      <c r="I3" t="s">
        <v>2823</v>
      </c>
      <c r="J3" t="s">
        <v>2824</v>
      </c>
      <c r="K3" s="50" t="str">
        <f t="shared" ref="K3:K66" si="1">G3&amp;"|"&amp;H3&amp;"|"&amp;I3&amp;"|"&amp;J3</f>
        <v>2|1|APB|Praha 2</v>
      </c>
      <c r="M3" s="64" t="s">
        <v>1230</v>
      </c>
    </row>
    <row r="4" spans="1:13">
      <c r="B4" s="1">
        <v>3</v>
      </c>
      <c r="C4" s="1">
        <v>503</v>
      </c>
      <c r="D4" s="1" t="s">
        <v>3249</v>
      </c>
      <c r="E4" s="50" t="str">
        <f t="shared" si="0"/>
        <v>3|503|Southern Bohemia (Jihocesky kraj)</v>
      </c>
      <c r="G4" s="6">
        <v>3</v>
      </c>
      <c r="H4" s="6">
        <v>1</v>
      </c>
      <c r="I4" t="s">
        <v>2825</v>
      </c>
      <c r="J4" t="s">
        <v>2826</v>
      </c>
      <c r="K4" s="50" t="str">
        <f t="shared" si="1"/>
        <v>3|1|APC|Praha 3</v>
      </c>
      <c r="M4" s="64" t="s">
        <v>1234</v>
      </c>
    </row>
    <row r="5" spans="1:13">
      <c r="B5" s="1">
        <v>4</v>
      </c>
      <c r="C5" s="1">
        <v>503</v>
      </c>
      <c r="D5" s="1" t="s">
        <v>3250</v>
      </c>
      <c r="E5" s="50" t="str">
        <f t="shared" si="0"/>
        <v>4|503|Western Bohemia (Zapadocesky kraj)</v>
      </c>
      <c r="G5" s="6">
        <v>4</v>
      </c>
      <c r="H5" s="6">
        <v>1</v>
      </c>
      <c r="I5" t="s">
        <v>2827</v>
      </c>
      <c r="J5" t="s">
        <v>2828</v>
      </c>
      <c r="K5" s="50" t="str">
        <f t="shared" si="1"/>
        <v>4|1|APD|Praha 4</v>
      </c>
      <c r="M5" s="64" t="s">
        <v>2521</v>
      </c>
    </row>
    <row r="6" spans="1:13">
      <c r="B6" s="1">
        <v>5</v>
      </c>
      <c r="C6" s="1">
        <v>503</v>
      </c>
      <c r="D6" s="1" t="s">
        <v>2900</v>
      </c>
      <c r="E6" s="50" t="str">
        <f t="shared" si="0"/>
        <v>5|503|Northern Bohemia (Severoceaky kraj)</v>
      </c>
      <c r="G6" s="6">
        <v>5</v>
      </c>
      <c r="H6" s="6">
        <v>1</v>
      </c>
      <c r="I6" t="s">
        <v>2829</v>
      </c>
      <c r="J6" t="s">
        <v>2830</v>
      </c>
      <c r="K6" s="50" t="str">
        <f t="shared" si="1"/>
        <v>5|1|APE|Praha 5</v>
      </c>
      <c r="M6" s="64" t="s">
        <v>2997</v>
      </c>
    </row>
    <row r="7" spans="1:13">
      <c r="B7" s="1">
        <v>6</v>
      </c>
      <c r="C7" s="1">
        <v>503</v>
      </c>
      <c r="D7" s="1" t="s">
        <v>2921</v>
      </c>
      <c r="E7" s="50" t="str">
        <f t="shared" si="0"/>
        <v>6|503|Eastern Bohemia (Vychodocesky kraj)</v>
      </c>
      <c r="G7" s="6">
        <v>6</v>
      </c>
      <c r="H7" s="6">
        <v>1</v>
      </c>
      <c r="I7" t="s">
        <v>2831</v>
      </c>
      <c r="J7" t="s">
        <v>2832</v>
      </c>
      <c r="K7" s="50" t="str">
        <f t="shared" si="1"/>
        <v>6|1|APF|Praha 6</v>
      </c>
      <c r="M7" s="63" t="s">
        <v>1233</v>
      </c>
    </row>
    <row r="8" spans="1:13">
      <c r="B8" s="1">
        <v>7</v>
      </c>
      <c r="C8" s="1">
        <v>503</v>
      </c>
      <c r="D8" s="1" t="s">
        <v>3251</v>
      </c>
      <c r="E8" s="50" t="str">
        <f t="shared" si="0"/>
        <v>7|503|Southern Moravia (Jihomoravsky kraj)</v>
      </c>
      <c r="G8" s="6">
        <v>7</v>
      </c>
      <c r="H8" s="6">
        <v>1</v>
      </c>
      <c r="I8" t="s">
        <v>2833</v>
      </c>
      <c r="J8" t="s">
        <v>2834</v>
      </c>
      <c r="K8" s="50" t="str">
        <f t="shared" si="1"/>
        <v>7|1|APG|Praha 7</v>
      </c>
    </row>
    <row r="9" spans="1:13">
      <c r="B9" s="1">
        <v>8</v>
      </c>
      <c r="C9" s="1">
        <v>503</v>
      </c>
      <c r="D9" s="1" t="s">
        <v>2972</v>
      </c>
      <c r="E9" s="50" t="str">
        <f t="shared" si="0"/>
        <v>8|503|Northern Moravia (Soveromoravsky kraj)</v>
      </c>
      <c r="G9" s="6">
        <v>8</v>
      </c>
      <c r="H9" s="6">
        <v>1</v>
      </c>
      <c r="I9" t="s">
        <v>2835</v>
      </c>
      <c r="J9" t="s">
        <v>2836</v>
      </c>
      <c r="K9" s="50" t="str">
        <f t="shared" si="1"/>
        <v>8|1|APH|Praha 8</v>
      </c>
      <c r="M9" s="63" t="s">
        <v>2998</v>
      </c>
    </row>
    <row r="10" spans="1:13">
      <c r="G10" s="6">
        <v>9</v>
      </c>
      <c r="H10" s="6">
        <v>1</v>
      </c>
      <c r="I10" t="s">
        <v>2837</v>
      </c>
      <c r="J10" t="s">
        <v>2838</v>
      </c>
      <c r="K10" s="50" t="str">
        <f t="shared" si="1"/>
        <v>9|1|API|Praha 9</v>
      </c>
      <c r="M10" s="63" t="s">
        <v>1229</v>
      </c>
    </row>
    <row r="11" spans="1:13">
      <c r="E11" s="26" t="s">
        <v>2819</v>
      </c>
      <c r="G11" s="6">
        <v>10</v>
      </c>
      <c r="H11" s="6">
        <v>1</v>
      </c>
      <c r="I11" t="s">
        <v>2839</v>
      </c>
      <c r="J11" t="s">
        <v>2840</v>
      </c>
      <c r="K11" s="50" t="str">
        <f t="shared" si="1"/>
        <v>10|1|APJ|Praha 10</v>
      </c>
      <c r="M11" s="64" t="s">
        <v>1230</v>
      </c>
    </row>
    <row r="12" spans="1:13">
      <c r="E12" s="94" t="s">
        <v>2820</v>
      </c>
      <c r="G12" s="6">
        <v>11</v>
      </c>
      <c r="H12" s="6">
        <v>2</v>
      </c>
      <c r="I12" t="s">
        <v>2841</v>
      </c>
      <c r="J12" t="s">
        <v>2842</v>
      </c>
      <c r="K12" s="50" t="str">
        <f t="shared" si="1"/>
        <v>11|2|BBN|Benesov</v>
      </c>
      <c r="M12" s="64" t="s">
        <v>2999</v>
      </c>
    </row>
    <row r="13" spans="1:13">
      <c r="G13" s="6">
        <v>12</v>
      </c>
      <c r="H13" s="6">
        <v>2</v>
      </c>
      <c r="I13" t="s">
        <v>2843</v>
      </c>
      <c r="J13" t="s">
        <v>2844</v>
      </c>
      <c r="K13" s="50" t="str">
        <f t="shared" si="1"/>
        <v>12|2|BBE|Beroun</v>
      </c>
      <c r="M13" s="64" t="s">
        <v>3000</v>
      </c>
    </row>
    <row r="14" spans="1:13">
      <c r="B14" s="78"/>
      <c r="C14" s="78"/>
      <c r="D14" s="78"/>
      <c r="E14" s="80"/>
      <c r="G14" s="6">
        <v>13</v>
      </c>
      <c r="H14" s="6">
        <v>2</v>
      </c>
      <c r="I14" t="s">
        <v>2845</v>
      </c>
      <c r="J14" t="s">
        <v>2846</v>
      </c>
      <c r="K14" s="50" t="str">
        <f t="shared" si="1"/>
        <v>13|2|BKD|Kladno</v>
      </c>
      <c r="M14" s="64" t="s">
        <v>2526</v>
      </c>
    </row>
    <row r="15" spans="1:13">
      <c r="B15" s="78"/>
      <c r="C15" s="78"/>
      <c r="D15" s="78"/>
      <c r="E15" s="80"/>
      <c r="G15" s="6">
        <v>14</v>
      </c>
      <c r="H15" s="6">
        <v>2</v>
      </c>
      <c r="I15" t="s">
        <v>2847</v>
      </c>
      <c r="J15" t="s">
        <v>2848</v>
      </c>
      <c r="K15" s="50" t="str">
        <f t="shared" si="1"/>
        <v>14|2|BKO|Kolin</v>
      </c>
      <c r="M15" s="64" t="s">
        <v>3001</v>
      </c>
    </row>
    <row r="16" spans="1:13">
      <c r="B16" s="78"/>
      <c r="C16" s="78"/>
      <c r="D16" s="78"/>
      <c r="E16" s="80"/>
      <c r="G16" s="6">
        <v>15</v>
      </c>
      <c r="H16" s="6">
        <v>2</v>
      </c>
      <c r="I16" t="s">
        <v>2849</v>
      </c>
      <c r="J16" t="s">
        <v>2850</v>
      </c>
      <c r="K16" s="50" t="str">
        <f t="shared" si="1"/>
        <v>15|2|BKH|Kutna Hora</v>
      </c>
      <c r="M16" s="63" t="s">
        <v>1233</v>
      </c>
    </row>
    <row r="17" spans="2:11">
      <c r="B17" s="78"/>
      <c r="C17" s="78"/>
      <c r="D17" s="78"/>
      <c r="E17" s="80"/>
      <c r="G17" s="6">
        <v>16</v>
      </c>
      <c r="H17" s="6">
        <v>2</v>
      </c>
      <c r="I17" t="s">
        <v>2851</v>
      </c>
      <c r="J17" t="s">
        <v>2852</v>
      </c>
      <c r="K17" s="50" t="str">
        <f t="shared" si="1"/>
        <v>16|2|BME|Melnik</v>
      </c>
    </row>
    <row r="18" spans="2:11">
      <c r="B18" s="78"/>
      <c r="C18" s="78"/>
      <c r="D18" s="78"/>
      <c r="E18" s="80"/>
      <c r="G18" s="6">
        <v>17</v>
      </c>
      <c r="H18" s="6">
        <v>2</v>
      </c>
      <c r="I18" t="s">
        <v>2853</v>
      </c>
      <c r="J18" t="s">
        <v>2854</v>
      </c>
      <c r="K18" s="50" t="str">
        <f t="shared" si="1"/>
        <v>17|2|BMB|Mlada Boleslav</v>
      </c>
    </row>
    <row r="19" spans="2:11">
      <c r="B19" s="78"/>
      <c r="C19" s="78"/>
      <c r="D19" s="78"/>
      <c r="E19" s="80"/>
      <c r="G19" s="6">
        <v>18</v>
      </c>
      <c r="H19" s="6">
        <v>2</v>
      </c>
      <c r="I19" t="s">
        <v>2855</v>
      </c>
      <c r="J19" t="s">
        <v>2856</v>
      </c>
      <c r="K19" s="50" t="str">
        <f t="shared" si="1"/>
        <v>18|2|BNY|Nymburk</v>
      </c>
    </row>
    <row r="20" spans="2:11">
      <c r="B20" s="78"/>
      <c r="C20" s="78"/>
      <c r="D20" s="78"/>
      <c r="E20" s="80"/>
      <c r="G20" s="6">
        <v>19</v>
      </c>
      <c r="H20" s="6">
        <v>2</v>
      </c>
      <c r="I20" t="s">
        <v>2857</v>
      </c>
      <c r="J20" t="s">
        <v>2858</v>
      </c>
      <c r="K20" s="50" t="str">
        <f t="shared" si="1"/>
        <v>19|2|BPZ|Praha zapad</v>
      </c>
    </row>
    <row r="21" spans="2:11">
      <c r="B21" s="78"/>
      <c r="C21" s="78"/>
      <c r="D21" s="78"/>
      <c r="E21" s="80"/>
      <c r="G21" s="6">
        <v>20</v>
      </c>
      <c r="H21" s="6">
        <v>2</v>
      </c>
      <c r="I21" t="s">
        <v>2859</v>
      </c>
      <c r="J21" t="s">
        <v>2860</v>
      </c>
      <c r="K21" s="50" t="str">
        <f t="shared" si="1"/>
        <v>20|2|BPV|Praha vychod</v>
      </c>
    </row>
    <row r="22" spans="2:11">
      <c r="B22" s="78"/>
      <c r="C22" s="78"/>
      <c r="D22" s="78"/>
      <c r="E22" s="80"/>
      <c r="G22" s="6">
        <v>21</v>
      </c>
      <c r="H22" s="6">
        <v>2</v>
      </c>
      <c r="I22" t="s">
        <v>2861</v>
      </c>
      <c r="J22" t="s">
        <v>2862</v>
      </c>
      <c r="K22" s="50" t="str">
        <f t="shared" si="1"/>
        <v>21|2|BPB|Pribram</v>
      </c>
    </row>
    <row r="23" spans="2:11">
      <c r="B23" s="78"/>
      <c r="C23" s="78"/>
      <c r="D23" s="78"/>
      <c r="E23" s="80"/>
      <c r="G23" s="6">
        <v>22</v>
      </c>
      <c r="H23" s="6">
        <v>2</v>
      </c>
      <c r="I23" t="s">
        <v>2863</v>
      </c>
      <c r="J23" t="s">
        <v>2864</v>
      </c>
      <c r="K23" s="50" t="str">
        <f t="shared" si="1"/>
        <v>22|2|BRA|Rakovnik</v>
      </c>
    </row>
    <row r="24" spans="2:11">
      <c r="B24" s="78"/>
      <c r="C24" s="78"/>
      <c r="D24" s="78"/>
      <c r="E24" s="80"/>
      <c r="G24" s="6">
        <v>23</v>
      </c>
      <c r="H24" s="6">
        <v>3</v>
      </c>
      <c r="I24" t="s">
        <v>2865</v>
      </c>
      <c r="J24" t="s">
        <v>2866</v>
      </c>
      <c r="K24" s="50" t="str">
        <f t="shared" si="1"/>
        <v>23|3|CBU|Ceske Budejovice</v>
      </c>
    </row>
    <row r="25" spans="2:11">
      <c r="B25" s="78"/>
      <c r="C25" s="78"/>
      <c r="D25" s="78"/>
      <c r="E25" s="79"/>
      <c r="G25" s="6">
        <v>24</v>
      </c>
      <c r="H25" s="6">
        <v>3</v>
      </c>
      <c r="I25" t="s">
        <v>2867</v>
      </c>
      <c r="J25" t="s">
        <v>2868</v>
      </c>
      <c r="K25" s="50" t="str">
        <f t="shared" si="1"/>
        <v>24|3|CCK|Cesky Krumlov</v>
      </c>
    </row>
    <row r="26" spans="2:11">
      <c r="B26" s="78"/>
      <c r="C26" s="78"/>
      <c r="D26" s="78"/>
      <c r="E26" s="80"/>
      <c r="G26" s="6">
        <v>25</v>
      </c>
      <c r="H26" s="6">
        <v>3</v>
      </c>
      <c r="I26" t="s">
        <v>2869</v>
      </c>
      <c r="J26" t="s">
        <v>2870</v>
      </c>
      <c r="K26" s="50" t="str">
        <f t="shared" si="1"/>
        <v>25|3|CJH|Jindrichuv Hradec</v>
      </c>
    </row>
    <row r="27" spans="2:11">
      <c r="B27" s="78"/>
      <c r="C27" s="78"/>
      <c r="D27" s="78"/>
      <c r="E27" s="80"/>
      <c r="G27" s="6">
        <v>26</v>
      </c>
      <c r="H27" s="6">
        <v>3</v>
      </c>
      <c r="I27" t="s">
        <v>2871</v>
      </c>
      <c r="J27" t="s">
        <v>2872</v>
      </c>
      <c r="K27" s="50" t="str">
        <f t="shared" si="1"/>
        <v>26|3|CPE|Pelhrimov</v>
      </c>
    </row>
    <row r="28" spans="2:11">
      <c r="B28" s="78"/>
      <c r="C28" s="78"/>
      <c r="D28" s="78"/>
      <c r="E28" s="80"/>
      <c r="G28" s="6">
        <v>27</v>
      </c>
      <c r="H28" s="6">
        <v>3</v>
      </c>
      <c r="I28" t="s">
        <v>2873</v>
      </c>
      <c r="J28" t="s">
        <v>2874</v>
      </c>
      <c r="K28" s="50" t="str">
        <f t="shared" si="1"/>
        <v>27|3|CPI|Pisek</v>
      </c>
    </row>
    <row r="29" spans="2:11">
      <c r="B29" s="78"/>
      <c r="C29" s="78"/>
      <c r="D29" s="78"/>
      <c r="E29" s="80"/>
      <c r="G29" s="6">
        <v>28</v>
      </c>
      <c r="H29" s="6">
        <v>3</v>
      </c>
      <c r="I29" t="s">
        <v>2875</v>
      </c>
      <c r="J29" t="s">
        <v>2876</v>
      </c>
      <c r="K29" s="50" t="str">
        <f t="shared" si="1"/>
        <v>28|3|CPR|Prachatice</v>
      </c>
    </row>
    <row r="30" spans="2:11">
      <c r="B30" s="78"/>
      <c r="C30" s="78"/>
      <c r="D30" s="78"/>
      <c r="E30" s="80"/>
      <c r="G30" s="6">
        <v>29</v>
      </c>
      <c r="H30" s="6">
        <v>3</v>
      </c>
      <c r="I30" t="s">
        <v>2877</v>
      </c>
      <c r="J30" t="s">
        <v>2878</v>
      </c>
      <c r="K30" s="50" t="str">
        <f t="shared" si="1"/>
        <v>29|3|CST|Strakonice</v>
      </c>
    </row>
    <row r="31" spans="2:11">
      <c r="B31" s="78"/>
      <c r="C31" s="78"/>
      <c r="D31" s="78"/>
      <c r="E31" s="80"/>
      <c r="G31" s="6">
        <v>30</v>
      </c>
      <c r="H31" s="6">
        <v>3</v>
      </c>
      <c r="I31" t="s">
        <v>2879</v>
      </c>
      <c r="J31" t="s">
        <v>2880</v>
      </c>
      <c r="K31" s="50" t="str">
        <f t="shared" si="1"/>
        <v>30|3|CTA|Tabor</v>
      </c>
    </row>
    <row r="32" spans="2:11">
      <c r="B32" s="78"/>
      <c r="C32" s="78"/>
      <c r="D32" s="78"/>
      <c r="E32" s="79"/>
      <c r="G32" s="6">
        <v>31</v>
      </c>
      <c r="H32" s="6">
        <v>4</v>
      </c>
      <c r="I32" t="s">
        <v>2881</v>
      </c>
      <c r="J32" t="s">
        <v>2882</v>
      </c>
      <c r="K32" s="50" t="str">
        <f t="shared" si="1"/>
        <v>31|4|DDO|Domazlice</v>
      </c>
    </row>
    <row r="33" spans="2:11">
      <c r="B33" s="78"/>
      <c r="C33" s="78"/>
      <c r="D33" s="78"/>
      <c r="E33" s="80"/>
      <c r="G33" s="6">
        <v>32</v>
      </c>
      <c r="H33" s="6">
        <v>4</v>
      </c>
      <c r="I33" t="s">
        <v>2883</v>
      </c>
      <c r="J33" t="s">
        <v>2884</v>
      </c>
      <c r="K33" s="50" t="str">
        <f t="shared" si="1"/>
        <v>32|4|DCH|Cheb</v>
      </c>
    </row>
    <row r="34" spans="2:11">
      <c r="B34" s="78"/>
      <c r="C34" s="78"/>
      <c r="D34" s="78"/>
      <c r="E34" s="80"/>
      <c r="G34" s="6">
        <v>33</v>
      </c>
      <c r="H34" s="6">
        <v>4</v>
      </c>
      <c r="I34" t="s">
        <v>2885</v>
      </c>
      <c r="J34" t="s">
        <v>2886</v>
      </c>
      <c r="K34" s="50" t="str">
        <f t="shared" si="1"/>
        <v>33|4|DKV|Karlovy Vary</v>
      </c>
    </row>
    <row r="35" spans="2:11">
      <c r="B35" s="78"/>
      <c r="C35" s="78"/>
      <c r="D35" s="78"/>
      <c r="E35" s="80"/>
      <c r="G35" s="6">
        <v>34</v>
      </c>
      <c r="H35" s="6">
        <v>4</v>
      </c>
      <c r="I35" t="s">
        <v>2887</v>
      </c>
      <c r="J35" t="s">
        <v>2888</v>
      </c>
      <c r="K35" s="50" t="str">
        <f t="shared" si="1"/>
        <v>34|4|DKL|Klatovy</v>
      </c>
    </row>
    <row r="36" spans="2:11">
      <c r="B36" s="78"/>
      <c r="C36" s="78"/>
      <c r="D36" s="78"/>
      <c r="E36" s="80"/>
      <c r="G36" s="6">
        <v>35</v>
      </c>
      <c r="H36" s="6">
        <v>4</v>
      </c>
      <c r="I36" t="s">
        <v>2889</v>
      </c>
      <c r="J36" t="s">
        <v>2890</v>
      </c>
      <c r="K36" s="50" t="str">
        <f t="shared" si="1"/>
        <v>35|4|DPM|Plzen mesto</v>
      </c>
    </row>
    <row r="37" spans="2:11">
      <c r="B37" s="78"/>
      <c r="C37" s="78"/>
      <c r="D37" s="78"/>
      <c r="E37" s="80"/>
      <c r="G37" s="6">
        <v>36</v>
      </c>
      <c r="H37" s="6">
        <v>4</v>
      </c>
      <c r="I37" t="s">
        <v>2891</v>
      </c>
      <c r="J37" t="s">
        <v>2892</v>
      </c>
      <c r="K37" s="50" t="str">
        <f t="shared" si="1"/>
        <v>36|4|DPJ|Plzen jih</v>
      </c>
    </row>
    <row r="38" spans="2:11">
      <c r="B38" s="78"/>
      <c r="C38" s="78"/>
      <c r="D38" s="78"/>
      <c r="E38" s="80"/>
      <c r="G38" s="6">
        <v>37</v>
      </c>
      <c r="H38" s="6">
        <v>4</v>
      </c>
      <c r="I38" t="s">
        <v>2893</v>
      </c>
      <c r="J38" t="s">
        <v>2894</v>
      </c>
      <c r="K38" s="50" t="str">
        <f t="shared" si="1"/>
        <v>37|4|DPS|Plzen sever</v>
      </c>
    </row>
    <row r="39" spans="2:11">
      <c r="B39" s="78"/>
      <c r="C39" s="78"/>
      <c r="D39" s="78"/>
      <c r="E39" s="80"/>
      <c r="G39" s="6">
        <v>38</v>
      </c>
      <c r="H39" s="6">
        <v>4</v>
      </c>
      <c r="I39" t="s">
        <v>1179</v>
      </c>
      <c r="J39" t="s">
        <v>2895</v>
      </c>
      <c r="K39" s="50" t="str">
        <f t="shared" si="1"/>
        <v>38|4|DRO|Rokycany</v>
      </c>
    </row>
    <row r="40" spans="2:11">
      <c r="B40" s="78"/>
      <c r="C40" s="78"/>
      <c r="D40" s="78"/>
      <c r="E40" s="80"/>
      <c r="G40" s="6">
        <v>39</v>
      </c>
      <c r="H40" s="6">
        <v>4</v>
      </c>
      <c r="I40" t="s">
        <v>2896</v>
      </c>
      <c r="J40" t="s">
        <v>2897</v>
      </c>
      <c r="K40" s="50" t="str">
        <f t="shared" si="1"/>
        <v>39|4|DSO|Sokolov</v>
      </c>
    </row>
    <row r="41" spans="2:11">
      <c r="B41" s="78"/>
      <c r="C41" s="78"/>
      <c r="D41" s="78"/>
      <c r="E41" s="79"/>
      <c r="G41" s="6">
        <v>40</v>
      </c>
      <c r="H41" s="6">
        <v>4</v>
      </c>
      <c r="I41" t="s">
        <v>2898</v>
      </c>
      <c r="J41" t="s">
        <v>2899</v>
      </c>
      <c r="K41" s="50" t="str">
        <f t="shared" si="1"/>
        <v>40|4|DTA|Tachov</v>
      </c>
    </row>
    <row r="42" spans="2:11">
      <c r="B42" s="78"/>
      <c r="C42" s="78"/>
      <c r="D42" s="78"/>
      <c r="E42" s="79"/>
      <c r="G42" s="6">
        <v>41</v>
      </c>
      <c r="H42" s="6">
        <v>5</v>
      </c>
      <c r="I42" t="s">
        <v>2901</v>
      </c>
      <c r="J42" t="s">
        <v>2902</v>
      </c>
      <c r="K42" s="50" t="str">
        <f t="shared" si="1"/>
        <v>41|5|ECL|Ceska Lipa</v>
      </c>
    </row>
    <row r="43" spans="2:11">
      <c r="B43" s="78"/>
      <c r="C43" s="78"/>
      <c r="D43" s="78"/>
      <c r="E43" s="80"/>
      <c r="G43" s="6">
        <v>42</v>
      </c>
      <c r="H43" s="6">
        <v>5</v>
      </c>
      <c r="I43" t="s">
        <v>2903</v>
      </c>
      <c r="J43" t="s">
        <v>2904</v>
      </c>
      <c r="K43" s="50" t="str">
        <f t="shared" si="1"/>
        <v>42|5|EDE|Decin</v>
      </c>
    </row>
    <row r="44" spans="2:11">
      <c r="B44" s="78"/>
      <c r="C44" s="78"/>
      <c r="D44" s="78"/>
      <c r="E44" s="79"/>
      <c r="G44" s="6">
        <v>43</v>
      </c>
      <c r="H44" s="6">
        <v>5</v>
      </c>
      <c r="I44" t="s">
        <v>2905</v>
      </c>
      <c r="J44" t="s">
        <v>2906</v>
      </c>
      <c r="K44" s="50" t="str">
        <f t="shared" si="1"/>
        <v>43|5|ECH|Chomutov</v>
      </c>
    </row>
    <row r="45" spans="2:11">
      <c r="B45" s="78"/>
      <c r="C45" s="78"/>
      <c r="D45" s="78"/>
      <c r="E45" s="80"/>
      <c r="G45" s="6">
        <v>44</v>
      </c>
      <c r="H45" s="6">
        <v>5</v>
      </c>
      <c r="I45" t="s">
        <v>2907</v>
      </c>
      <c r="J45" t="s">
        <v>2908</v>
      </c>
      <c r="K45" s="50" t="str">
        <f t="shared" si="1"/>
        <v>44|5|EJA|Jablonec n. Nisou</v>
      </c>
    </row>
    <row r="46" spans="2:11">
      <c r="B46" s="78"/>
      <c r="C46" s="78"/>
      <c r="D46" s="78"/>
      <c r="E46" s="80"/>
      <c r="G46" s="6">
        <v>45</v>
      </c>
      <c r="H46" s="6">
        <v>5</v>
      </c>
      <c r="I46" t="s">
        <v>2909</v>
      </c>
      <c r="J46" t="s">
        <v>2910</v>
      </c>
      <c r="K46" s="50" t="str">
        <f t="shared" si="1"/>
        <v>45|5|ELI|Liberec</v>
      </c>
    </row>
    <row r="47" spans="2:11">
      <c r="B47" s="78"/>
      <c r="C47" s="78"/>
      <c r="D47" s="78"/>
      <c r="E47" s="80"/>
      <c r="G47" s="6">
        <v>46</v>
      </c>
      <c r="H47" s="6">
        <v>5</v>
      </c>
      <c r="I47" t="s">
        <v>2911</v>
      </c>
      <c r="J47" t="s">
        <v>2912</v>
      </c>
      <c r="K47" s="50" t="str">
        <f t="shared" si="1"/>
        <v>46|5|ELT|Litomerice</v>
      </c>
    </row>
    <row r="48" spans="2:11">
      <c r="B48" s="78"/>
      <c r="C48" s="78"/>
      <c r="D48" s="78"/>
      <c r="E48" s="80"/>
      <c r="G48" s="6">
        <v>47</v>
      </c>
      <c r="H48" s="6">
        <v>5</v>
      </c>
      <c r="I48" t="s">
        <v>2913</v>
      </c>
      <c r="J48" t="s">
        <v>2914</v>
      </c>
      <c r="K48" s="50" t="str">
        <f t="shared" si="1"/>
        <v>47|5|ELO|Louny</v>
      </c>
    </row>
    <row r="49" spans="2:11">
      <c r="B49" s="78"/>
      <c r="C49" s="78"/>
      <c r="D49" s="78"/>
      <c r="E49" s="80"/>
      <c r="G49" s="6">
        <v>48</v>
      </c>
      <c r="H49" s="6">
        <v>5</v>
      </c>
      <c r="I49" t="s">
        <v>2915</v>
      </c>
      <c r="J49" t="s">
        <v>2916</v>
      </c>
      <c r="K49" s="50" t="str">
        <f t="shared" si="1"/>
        <v>48|5|EMO|Most</v>
      </c>
    </row>
    <row r="50" spans="2:11">
      <c r="B50" s="78"/>
      <c r="C50" s="78"/>
      <c r="D50" s="78"/>
      <c r="E50" s="80"/>
      <c r="G50" s="6">
        <v>49</v>
      </c>
      <c r="H50" s="6">
        <v>5</v>
      </c>
      <c r="I50" t="s">
        <v>2917</v>
      </c>
      <c r="J50" t="s">
        <v>2918</v>
      </c>
      <c r="K50" s="50" t="str">
        <f t="shared" si="1"/>
        <v>49|5|ETE|Teplice</v>
      </c>
    </row>
    <row r="51" spans="2:11">
      <c r="B51" s="78"/>
      <c r="C51" s="78"/>
      <c r="D51" s="78"/>
      <c r="E51" s="80"/>
      <c r="G51" s="6">
        <v>50</v>
      </c>
      <c r="H51" s="6">
        <v>5</v>
      </c>
      <c r="I51" t="s">
        <v>2919</v>
      </c>
      <c r="J51" t="s">
        <v>2920</v>
      </c>
      <c r="K51" s="50" t="str">
        <f t="shared" si="1"/>
        <v>50|5|EUL|Usti nad Labem</v>
      </c>
    </row>
    <row r="52" spans="2:11">
      <c r="B52" s="78"/>
      <c r="C52" s="78"/>
      <c r="D52" s="78"/>
      <c r="E52" s="80"/>
      <c r="G52" s="6">
        <v>51</v>
      </c>
      <c r="H52" s="6">
        <v>6</v>
      </c>
      <c r="I52" t="s">
        <v>2922</v>
      </c>
      <c r="J52" t="s">
        <v>2923</v>
      </c>
      <c r="K52" s="50" t="str">
        <f t="shared" si="1"/>
        <v>51|6|FHB|Havlickuv Brod</v>
      </c>
    </row>
    <row r="53" spans="2:11">
      <c r="B53" s="78"/>
      <c r="C53" s="78"/>
      <c r="D53" s="78"/>
      <c r="E53" s="80"/>
      <c r="G53" s="6">
        <v>52</v>
      </c>
      <c r="H53" s="6">
        <v>6</v>
      </c>
      <c r="I53" t="s">
        <v>2924</v>
      </c>
      <c r="J53" t="s">
        <v>2925</v>
      </c>
      <c r="K53" s="50" t="str">
        <f t="shared" si="1"/>
        <v>52|6|FHK|Hradec Kralove</v>
      </c>
    </row>
    <row r="54" spans="2:11">
      <c r="B54" s="78"/>
      <c r="C54" s="78"/>
      <c r="D54" s="78"/>
      <c r="E54" s="80"/>
      <c r="G54" s="6">
        <v>53</v>
      </c>
      <c r="H54" s="6">
        <v>6</v>
      </c>
      <c r="I54" t="s">
        <v>2926</v>
      </c>
      <c r="J54" t="s">
        <v>2927</v>
      </c>
      <c r="K54" s="50" t="str">
        <f t="shared" si="1"/>
        <v>53|6|FCR|Chrudim</v>
      </c>
    </row>
    <row r="55" spans="2:11">
      <c r="B55" s="78"/>
      <c r="C55" s="78"/>
      <c r="D55" s="78"/>
      <c r="E55" s="80"/>
      <c r="G55" s="6">
        <v>54</v>
      </c>
      <c r="H55" s="6">
        <v>6</v>
      </c>
      <c r="I55" t="s">
        <v>2928</v>
      </c>
      <c r="J55" t="s">
        <v>2929</v>
      </c>
      <c r="K55" s="50" t="str">
        <f t="shared" si="1"/>
        <v>54|6|FJI|Jicin</v>
      </c>
    </row>
    <row r="56" spans="2:11">
      <c r="B56" s="78"/>
      <c r="C56" s="78"/>
      <c r="D56" s="78"/>
      <c r="E56" s="80"/>
      <c r="G56" s="6">
        <v>55</v>
      </c>
      <c r="H56" s="6">
        <v>6</v>
      </c>
      <c r="I56" t="s">
        <v>2930</v>
      </c>
      <c r="J56" t="s">
        <v>2931</v>
      </c>
      <c r="K56" s="50" t="str">
        <f t="shared" si="1"/>
        <v>55|6|FNA|Nachod</v>
      </c>
    </row>
    <row r="57" spans="2:11">
      <c r="B57" s="78"/>
      <c r="C57" s="78"/>
      <c r="D57" s="78"/>
      <c r="E57" s="80"/>
      <c r="G57" s="6">
        <v>56</v>
      </c>
      <c r="H57" s="6">
        <v>6</v>
      </c>
      <c r="I57" t="s">
        <v>2932</v>
      </c>
      <c r="J57" t="s">
        <v>2933</v>
      </c>
      <c r="K57" s="50" t="str">
        <f t="shared" si="1"/>
        <v>56|6|FPA|Pardubice</v>
      </c>
    </row>
    <row r="58" spans="2:11">
      <c r="B58" s="78"/>
      <c r="C58" s="78"/>
      <c r="D58" s="78"/>
      <c r="E58" s="80"/>
      <c r="G58" s="6">
        <v>57</v>
      </c>
      <c r="H58" s="6">
        <v>6</v>
      </c>
      <c r="I58" t="s">
        <v>2934</v>
      </c>
      <c r="J58" t="s">
        <v>2935</v>
      </c>
      <c r="K58" s="50" t="str">
        <f t="shared" si="1"/>
        <v>57|6|FRK|Rychn n. Kneznou</v>
      </c>
    </row>
    <row r="59" spans="2:11">
      <c r="B59" s="78"/>
      <c r="C59" s="78"/>
      <c r="D59" s="78"/>
      <c r="E59" s="80"/>
      <c r="G59" s="6">
        <v>58</v>
      </c>
      <c r="H59" s="6">
        <v>6</v>
      </c>
      <c r="I59" t="s">
        <v>2936</v>
      </c>
      <c r="J59" t="s">
        <v>2937</v>
      </c>
      <c r="K59" s="50" t="str">
        <f t="shared" si="1"/>
        <v>58|6|FSE|Semily</v>
      </c>
    </row>
    <row r="60" spans="2:11">
      <c r="B60" s="78"/>
      <c r="C60" s="78"/>
      <c r="D60" s="78"/>
      <c r="E60" s="80"/>
      <c r="G60" s="6">
        <v>59</v>
      </c>
      <c r="H60" s="6">
        <v>6</v>
      </c>
      <c r="I60" t="s">
        <v>2938</v>
      </c>
      <c r="J60" t="s">
        <v>2939</v>
      </c>
      <c r="K60" s="50" t="str">
        <f t="shared" si="1"/>
        <v>59|6|FSV|Svitavy</v>
      </c>
    </row>
    <row r="61" spans="2:11">
      <c r="B61" s="78"/>
      <c r="C61" s="78"/>
      <c r="D61" s="78"/>
      <c r="E61" s="80"/>
      <c r="G61" s="6">
        <v>60</v>
      </c>
      <c r="H61" s="6">
        <v>6</v>
      </c>
      <c r="I61" t="s">
        <v>2940</v>
      </c>
      <c r="J61" t="s">
        <v>2941</v>
      </c>
      <c r="K61" s="50" t="str">
        <f t="shared" si="1"/>
        <v>60|6|FTR|Trutnov</v>
      </c>
    </row>
    <row r="62" spans="2:11">
      <c r="B62" s="78"/>
      <c r="C62" s="78"/>
      <c r="D62" s="78"/>
      <c r="E62" s="80"/>
      <c r="G62" s="6">
        <v>61</v>
      </c>
      <c r="H62" s="6">
        <v>6</v>
      </c>
      <c r="I62" t="s">
        <v>2942</v>
      </c>
      <c r="J62" t="s">
        <v>2943</v>
      </c>
      <c r="K62" s="50" t="str">
        <f t="shared" si="1"/>
        <v>61|6|FUO|Usti nad Orlici</v>
      </c>
    </row>
    <row r="63" spans="2:11">
      <c r="B63" s="78"/>
      <c r="C63" s="78"/>
      <c r="D63" s="78"/>
      <c r="E63" s="80"/>
      <c r="G63" s="6">
        <v>62</v>
      </c>
      <c r="H63" s="6">
        <v>7</v>
      </c>
      <c r="I63" t="s">
        <v>2944</v>
      </c>
      <c r="J63" t="s">
        <v>2945</v>
      </c>
      <c r="K63" s="50" t="str">
        <f t="shared" si="1"/>
        <v>62|7|GBL|Blansko</v>
      </c>
    </row>
    <row r="64" spans="2:11">
      <c r="B64" s="78"/>
      <c r="C64" s="78"/>
      <c r="D64" s="78"/>
      <c r="E64" s="80"/>
      <c r="G64" s="6">
        <v>63</v>
      </c>
      <c r="H64" s="6">
        <v>7</v>
      </c>
      <c r="I64" t="s">
        <v>2946</v>
      </c>
      <c r="J64" t="s">
        <v>2947</v>
      </c>
      <c r="K64" s="50" t="str">
        <f t="shared" si="1"/>
        <v>63|7|GBM|Brno mesto</v>
      </c>
    </row>
    <row r="65" spans="2:11">
      <c r="B65" s="78"/>
      <c r="C65" s="78"/>
      <c r="D65" s="78"/>
      <c r="E65" s="80"/>
      <c r="G65" s="6">
        <v>64</v>
      </c>
      <c r="H65" s="6">
        <v>7</v>
      </c>
      <c r="I65" t="s">
        <v>2948</v>
      </c>
      <c r="J65" t="s">
        <v>2949</v>
      </c>
      <c r="K65" s="50" t="str">
        <f t="shared" si="1"/>
        <v>64|7|GBV|Brno venkov</v>
      </c>
    </row>
    <row r="66" spans="2:11">
      <c r="B66" s="78"/>
      <c r="C66" s="78"/>
      <c r="D66" s="78"/>
      <c r="E66" s="80"/>
      <c r="G66" s="6">
        <v>65</v>
      </c>
      <c r="H66" s="6">
        <v>7</v>
      </c>
      <c r="I66" t="s">
        <v>2950</v>
      </c>
      <c r="J66" t="s">
        <v>2951</v>
      </c>
      <c r="K66" s="50" t="str">
        <f t="shared" si="1"/>
        <v>65|7|GBR|Breclav</v>
      </c>
    </row>
    <row r="67" spans="2:11">
      <c r="B67" s="78"/>
      <c r="C67" s="78"/>
      <c r="D67" s="78"/>
      <c r="E67" s="80"/>
      <c r="G67" s="6">
        <v>66</v>
      </c>
      <c r="H67" s="6">
        <v>7</v>
      </c>
      <c r="I67" t="s">
        <v>2952</v>
      </c>
      <c r="J67" t="s">
        <v>2953</v>
      </c>
      <c r="K67" s="50" t="str">
        <f t="shared" ref="K67:K87" si="2">G67&amp;"|"&amp;H67&amp;"|"&amp;I67&amp;"|"&amp;J67</f>
        <v>66|7|GHO|Hodonin</v>
      </c>
    </row>
    <row r="68" spans="2:11">
      <c r="B68" s="78"/>
      <c r="C68" s="78"/>
      <c r="D68" s="78"/>
      <c r="E68" s="80"/>
      <c r="G68" s="6">
        <v>67</v>
      </c>
      <c r="H68" s="6">
        <v>7</v>
      </c>
      <c r="I68" t="s">
        <v>2954</v>
      </c>
      <c r="J68" t="s">
        <v>2955</v>
      </c>
      <c r="K68" s="50" t="str">
        <f t="shared" si="2"/>
        <v>67|7|GJI|Jihlava</v>
      </c>
    </row>
    <row r="69" spans="2:11">
      <c r="B69" s="78"/>
      <c r="C69" s="78"/>
      <c r="D69" s="78"/>
      <c r="E69" s="80"/>
      <c r="G69" s="6">
        <v>68</v>
      </c>
      <c r="H69" s="6">
        <v>7</v>
      </c>
      <c r="I69" t="s">
        <v>2956</v>
      </c>
      <c r="J69" t="s">
        <v>2957</v>
      </c>
      <c r="K69" s="50" t="str">
        <f t="shared" si="2"/>
        <v>68|7|GKR|Kromeriz</v>
      </c>
    </row>
    <row r="70" spans="2:11">
      <c r="B70" s="78"/>
      <c r="C70" s="78"/>
      <c r="D70" s="78"/>
      <c r="E70" s="80"/>
      <c r="G70" s="6">
        <v>69</v>
      </c>
      <c r="H70" s="6">
        <v>7</v>
      </c>
      <c r="I70" t="s">
        <v>2958</v>
      </c>
      <c r="J70" t="s">
        <v>2959</v>
      </c>
      <c r="K70" s="50" t="str">
        <f t="shared" si="2"/>
        <v>69|7|GPR|Prostejov</v>
      </c>
    </row>
    <row r="71" spans="2:11">
      <c r="B71" s="78"/>
      <c r="C71" s="78"/>
      <c r="D71" s="78"/>
      <c r="E71" s="80"/>
      <c r="G71" s="6">
        <v>70</v>
      </c>
      <c r="H71" s="6">
        <v>7</v>
      </c>
      <c r="I71" t="s">
        <v>2960</v>
      </c>
      <c r="J71" t="s">
        <v>2961</v>
      </c>
      <c r="K71" s="50" t="str">
        <f t="shared" si="2"/>
        <v>70|7|GTR|Trebic</v>
      </c>
    </row>
    <row r="72" spans="2:11">
      <c r="B72" s="78"/>
      <c r="C72" s="78"/>
      <c r="D72" s="78"/>
      <c r="E72" s="80"/>
      <c r="G72" s="6">
        <v>71</v>
      </c>
      <c r="H72" s="6">
        <v>7</v>
      </c>
      <c r="I72" t="s">
        <v>2962</v>
      </c>
      <c r="J72" t="s">
        <v>2963</v>
      </c>
      <c r="K72" s="50" t="str">
        <f t="shared" si="2"/>
        <v>71|7|GUH|Uherske Hradiste</v>
      </c>
    </row>
    <row r="73" spans="2:11">
      <c r="B73" s="78"/>
      <c r="C73" s="78"/>
      <c r="D73" s="78"/>
      <c r="E73" s="80"/>
      <c r="G73" s="6">
        <v>72</v>
      </c>
      <c r="H73" s="6">
        <v>7</v>
      </c>
      <c r="I73" t="s">
        <v>2964</v>
      </c>
      <c r="J73" t="s">
        <v>2965</v>
      </c>
      <c r="K73" s="50" t="str">
        <f t="shared" si="2"/>
        <v>72|7|GVY|Vyskov</v>
      </c>
    </row>
    <row r="74" spans="2:11">
      <c r="B74" s="78"/>
      <c r="C74" s="78"/>
      <c r="D74" s="78"/>
      <c r="E74" s="80"/>
      <c r="G74" s="6">
        <v>73</v>
      </c>
      <c r="H74" s="6">
        <v>7</v>
      </c>
      <c r="I74" t="s">
        <v>2966</v>
      </c>
      <c r="J74" t="s">
        <v>2967</v>
      </c>
      <c r="K74" s="50" t="str">
        <f t="shared" si="2"/>
        <v>73|7|GZL|Zlin</v>
      </c>
    </row>
    <row r="75" spans="2:11">
      <c r="B75" s="78"/>
      <c r="C75" s="78"/>
      <c r="D75" s="78"/>
      <c r="E75" s="80"/>
      <c r="G75" s="6">
        <v>74</v>
      </c>
      <c r="H75" s="6">
        <v>7</v>
      </c>
      <c r="I75" t="s">
        <v>2968</v>
      </c>
      <c r="J75" t="s">
        <v>2969</v>
      </c>
      <c r="K75" s="50" t="str">
        <f t="shared" si="2"/>
        <v>74|7|GZN|Znojmo</v>
      </c>
    </row>
    <row r="76" spans="2:11">
      <c r="B76" s="78"/>
      <c r="C76" s="78"/>
      <c r="D76" s="78"/>
      <c r="E76" s="80"/>
      <c r="G76" s="6">
        <v>75</v>
      </c>
      <c r="H76" s="6">
        <v>7</v>
      </c>
      <c r="I76" t="s">
        <v>2970</v>
      </c>
      <c r="J76" t="s">
        <v>2971</v>
      </c>
      <c r="K76" s="50" t="str">
        <f t="shared" si="2"/>
        <v>75|7|GZS|Zdar nad Sazavou</v>
      </c>
    </row>
    <row r="77" spans="2:11">
      <c r="B77" s="78"/>
      <c r="C77" s="78"/>
      <c r="D77" s="78"/>
      <c r="E77" s="80"/>
      <c r="G77" s="6">
        <v>76</v>
      </c>
      <c r="H77" s="6">
        <v>8</v>
      </c>
      <c r="I77" t="s">
        <v>2973</v>
      </c>
      <c r="J77" t="s">
        <v>2974</v>
      </c>
      <c r="K77" s="50" t="str">
        <f t="shared" si="2"/>
        <v>76|8|HBR|Bruntal</v>
      </c>
    </row>
    <row r="78" spans="2:11">
      <c r="B78" s="78"/>
      <c r="C78" s="78"/>
      <c r="D78" s="78"/>
      <c r="E78" s="80"/>
      <c r="G78" s="6">
        <v>77</v>
      </c>
      <c r="H78" s="6">
        <v>8</v>
      </c>
      <c r="I78" t="s">
        <v>2975</v>
      </c>
      <c r="J78" t="s">
        <v>2976</v>
      </c>
      <c r="K78" s="50" t="str">
        <f t="shared" si="2"/>
        <v>77|8|HFM|Frydek-Mistek</v>
      </c>
    </row>
    <row r="79" spans="2:11">
      <c r="B79" s="78"/>
      <c r="C79" s="78"/>
      <c r="D79" s="78"/>
      <c r="E79" s="80"/>
      <c r="G79" s="6">
        <v>78</v>
      </c>
      <c r="H79" s="6">
        <v>8</v>
      </c>
      <c r="I79" t="s">
        <v>2977</v>
      </c>
      <c r="J79" t="s">
        <v>2978</v>
      </c>
      <c r="K79" s="50" t="str">
        <f t="shared" si="2"/>
        <v>78|8|HJE|Jesenik</v>
      </c>
    </row>
    <row r="80" spans="2:11">
      <c r="B80" s="78"/>
      <c r="C80" s="78"/>
      <c r="D80" s="78"/>
      <c r="E80" s="80"/>
      <c r="G80" s="6">
        <v>79</v>
      </c>
      <c r="H80" s="6">
        <v>8</v>
      </c>
      <c r="I80" t="s">
        <v>2979</v>
      </c>
      <c r="J80" t="s">
        <v>2980</v>
      </c>
      <c r="K80" s="50" t="str">
        <f t="shared" si="2"/>
        <v>79|8|HKA|Karvina</v>
      </c>
    </row>
    <row r="81" spans="2:11">
      <c r="B81" s="78"/>
      <c r="C81" s="78"/>
      <c r="D81" s="78"/>
      <c r="E81" s="80"/>
      <c r="G81" s="6">
        <v>80</v>
      </c>
      <c r="H81" s="6">
        <v>8</v>
      </c>
      <c r="I81" t="s">
        <v>2981</v>
      </c>
      <c r="J81" t="s">
        <v>2982</v>
      </c>
      <c r="K81" s="50" t="str">
        <f t="shared" si="2"/>
        <v>80|8|HNJ|Novy Jicin</v>
      </c>
    </row>
    <row r="82" spans="2:11">
      <c r="B82" s="78"/>
      <c r="C82" s="78"/>
      <c r="D82" s="78"/>
      <c r="E82" s="80"/>
      <c r="G82" s="6">
        <v>81</v>
      </c>
      <c r="H82" s="6">
        <v>8</v>
      </c>
      <c r="I82" t="s">
        <v>2983</v>
      </c>
      <c r="J82" t="s">
        <v>2984</v>
      </c>
      <c r="K82" s="50" t="str">
        <f t="shared" si="2"/>
        <v>81|8|HOL|Olomouc</v>
      </c>
    </row>
    <row r="83" spans="2:11">
      <c r="B83" s="78"/>
      <c r="C83" s="78"/>
      <c r="D83" s="78"/>
      <c r="E83" s="80"/>
      <c r="G83" s="6">
        <v>82</v>
      </c>
      <c r="H83" s="6">
        <v>8</v>
      </c>
      <c r="I83" t="s">
        <v>2985</v>
      </c>
      <c r="J83" t="s">
        <v>2986</v>
      </c>
      <c r="K83" s="50" t="str">
        <f t="shared" si="2"/>
        <v>82|8|HOP|Opava</v>
      </c>
    </row>
    <row r="84" spans="2:11">
      <c r="B84" s="78"/>
      <c r="C84" s="78"/>
      <c r="D84" s="78"/>
      <c r="E84" s="80"/>
      <c r="G84" s="6">
        <v>83</v>
      </c>
      <c r="H84" s="6">
        <v>8</v>
      </c>
      <c r="I84" t="s">
        <v>2987</v>
      </c>
      <c r="J84" t="s">
        <v>2988</v>
      </c>
      <c r="K84" s="50" t="str">
        <f t="shared" si="2"/>
        <v>83|8|HOS|Ostrava</v>
      </c>
    </row>
    <row r="85" spans="2:11">
      <c r="B85" s="78"/>
      <c r="C85" s="78"/>
      <c r="D85" s="78"/>
      <c r="E85" s="80"/>
      <c r="G85" s="6">
        <v>84</v>
      </c>
      <c r="H85" s="6">
        <v>8</v>
      </c>
      <c r="I85" t="s">
        <v>2989</v>
      </c>
      <c r="J85" t="s">
        <v>2990</v>
      </c>
      <c r="K85" s="50" t="str">
        <f t="shared" si="2"/>
        <v>84|8|HPR|Prerov</v>
      </c>
    </row>
    <row r="86" spans="2:11">
      <c r="B86" s="78"/>
      <c r="C86" s="78"/>
      <c r="D86" s="78"/>
      <c r="E86" s="80"/>
      <c r="G86" s="6">
        <v>85</v>
      </c>
      <c r="H86" s="6">
        <v>8</v>
      </c>
      <c r="I86" t="s">
        <v>2991</v>
      </c>
      <c r="J86" t="s">
        <v>2992</v>
      </c>
      <c r="K86" s="50" t="str">
        <f t="shared" si="2"/>
        <v>85|8|HSU|Sumperk</v>
      </c>
    </row>
    <row r="87" spans="2:11">
      <c r="B87" s="78"/>
      <c r="C87" s="78"/>
      <c r="D87" s="78"/>
      <c r="E87" s="80"/>
      <c r="G87" s="6">
        <v>86</v>
      </c>
      <c r="H87" s="6">
        <v>8</v>
      </c>
      <c r="I87" t="s">
        <v>2993</v>
      </c>
      <c r="J87" t="s">
        <v>2994</v>
      </c>
      <c r="K87" s="50" t="str">
        <f t="shared" si="2"/>
        <v>86|8|HVS|Vsetin</v>
      </c>
    </row>
    <row r="88" spans="2:11">
      <c r="B88" s="78"/>
      <c r="C88" s="78"/>
      <c r="D88" s="78"/>
      <c r="E88" s="80"/>
    </row>
    <row r="89" spans="2:11">
      <c r="B89" s="78"/>
      <c r="C89" s="78"/>
      <c r="D89" s="78"/>
      <c r="E89" s="80"/>
      <c r="K89" s="26" t="s">
        <v>3002</v>
      </c>
    </row>
    <row r="90" spans="2:11">
      <c r="B90" s="78"/>
      <c r="C90" s="78"/>
      <c r="D90" s="78"/>
      <c r="E90" s="80"/>
      <c r="K90" s="94" t="s">
        <v>2820</v>
      </c>
    </row>
    <row r="91" spans="2:11">
      <c r="B91" s="78"/>
      <c r="C91" s="78"/>
      <c r="D91" s="78"/>
      <c r="E91" s="80"/>
    </row>
    <row r="92" spans="2:11">
      <c r="B92" s="78"/>
      <c r="C92" s="78"/>
      <c r="D92" s="78"/>
      <c r="E92" s="80"/>
    </row>
    <row r="93" spans="2:11">
      <c r="B93" s="78"/>
      <c r="C93" s="78"/>
      <c r="D93" s="78"/>
      <c r="E93" s="80"/>
    </row>
    <row r="94" spans="2:11">
      <c r="B94" s="78"/>
      <c r="C94" s="78"/>
      <c r="D94" s="78"/>
      <c r="E94" s="80"/>
    </row>
    <row r="95" spans="2:11">
      <c r="B95" s="78"/>
      <c r="C95" s="78"/>
      <c r="D95" s="78"/>
      <c r="E95" s="80"/>
    </row>
    <row r="96" spans="2:11">
      <c r="B96" s="78"/>
      <c r="C96" s="78"/>
      <c r="D96" s="78"/>
      <c r="E96" s="80"/>
    </row>
    <row r="97" spans="2:5">
      <c r="B97" s="78"/>
      <c r="C97" s="78"/>
      <c r="D97" s="78"/>
      <c r="E97" s="80"/>
    </row>
    <row r="98" spans="2:5">
      <c r="B98" s="78"/>
      <c r="C98" s="78"/>
      <c r="D98" s="78"/>
      <c r="E98" s="80"/>
    </row>
    <row r="99" spans="2:5">
      <c r="B99" s="78"/>
      <c r="C99" s="78"/>
      <c r="D99" s="78"/>
      <c r="E99" s="80"/>
    </row>
    <row r="100" spans="2:5">
      <c r="B100" s="78"/>
      <c r="C100" s="78"/>
      <c r="D100" s="78"/>
      <c r="E100" s="80"/>
    </row>
    <row r="101" spans="2:5">
      <c r="B101" s="78"/>
      <c r="C101" s="78"/>
      <c r="D101" s="78"/>
      <c r="E101" s="80"/>
    </row>
    <row r="102" spans="2:5">
      <c r="B102" s="78"/>
      <c r="C102" s="78"/>
      <c r="D102" s="78"/>
      <c r="E102" s="80"/>
    </row>
    <row r="103" spans="2:5">
      <c r="B103" s="78"/>
      <c r="C103" s="78"/>
      <c r="D103" s="78"/>
      <c r="E103" s="80"/>
    </row>
    <row r="104" spans="2:5">
      <c r="B104" s="78"/>
      <c r="C104" s="78"/>
      <c r="D104" s="78"/>
      <c r="E104" s="80"/>
    </row>
    <row r="105" spans="2:5">
      <c r="B105" s="78"/>
      <c r="C105" s="78"/>
      <c r="D105" s="78"/>
      <c r="E105" s="80"/>
    </row>
    <row r="106" spans="2:5">
      <c r="B106" s="78"/>
      <c r="C106" s="78"/>
      <c r="D106" s="78"/>
      <c r="E106" s="80"/>
    </row>
    <row r="107" spans="2:5">
      <c r="B107" s="78"/>
      <c r="C107" s="78"/>
      <c r="D107" s="78"/>
      <c r="E107" s="80"/>
    </row>
  </sheetData>
  <hyperlinks>
    <hyperlink ref="A1" location="'ENUM-LIST'!A1" display="Home" xr:uid="{AFACC3FD-A5A4-4A0D-9037-A88B04A6C767}"/>
  </hyperlinks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F286C-AC1E-4775-AE95-11EE643BD9CC}">
  <dimension ref="A1:M127"/>
  <sheetViews>
    <sheetView workbookViewId="0"/>
  </sheetViews>
  <sheetFormatPr defaultRowHeight="15"/>
  <cols>
    <col min="2" max="2" width="2.7109375" style="1" hidden="1" customWidth="1"/>
    <col min="3" max="3" width="7.5703125" style="1" hidden="1" customWidth="1"/>
    <col min="4" max="4" width="35" style="97" hidden="1" customWidth="1"/>
    <col min="5" max="5" width="44" bestFit="1" customWidth="1"/>
    <col min="6" max="6" width="8" customWidth="1"/>
    <col min="7" max="7" width="3" style="6" customWidth="1"/>
    <col min="8" max="8" width="17.7109375" style="6" customWidth="1"/>
    <col min="9" max="9" width="5.42578125" customWidth="1"/>
    <col min="10" max="10" width="18" customWidth="1"/>
    <col min="11" max="11" width="49.7109375" bestFit="1" customWidth="1"/>
    <col min="13" max="13" width="63.28515625" bestFit="1" customWidth="1"/>
    <col min="17" max="17" width="63" bestFit="1" customWidth="1"/>
  </cols>
  <sheetData>
    <row r="1" spans="1:13">
      <c r="A1" s="102" t="s">
        <v>3239</v>
      </c>
      <c r="B1" s="95" t="s">
        <v>403</v>
      </c>
      <c r="C1" s="95" t="s">
        <v>413</v>
      </c>
      <c r="D1" s="96" t="s">
        <v>1236</v>
      </c>
      <c r="E1" s="36" t="str">
        <f>B1&amp;"|"&amp;C1&amp;"|"&amp;D1</f>
        <v>id|dxcc_id|region</v>
      </c>
      <c r="G1" s="68" t="s">
        <v>403</v>
      </c>
      <c r="H1" s="68" t="s">
        <v>3247</v>
      </c>
      <c r="I1" s="69" t="s">
        <v>405</v>
      </c>
      <c r="J1" s="69" t="s">
        <v>472</v>
      </c>
      <c r="K1" s="36" t="str">
        <f>G1&amp;"|"&amp;H1&amp;"|"&amp;I1&amp;"|"&amp;J1</f>
        <v>id|pas_504_region_id|code|subdivision</v>
      </c>
      <c r="M1" s="63" t="s">
        <v>3005</v>
      </c>
    </row>
    <row r="2" spans="1:13">
      <c r="B2" s="1">
        <v>1</v>
      </c>
      <c r="C2" s="1">
        <v>504</v>
      </c>
      <c r="D2" s="97" t="s">
        <v>3242</v>
      </c>
      <c r="E2" s="50" t="str">
        <f t="shared" ref="E2:E9" si="0">B2&amp;"|"&amp;C2&amp;"|"&amp;D2</f>
        <v>1|504|Bratislava (Bratislavsky kraj)</v>
      </c>
      <c r="G2" s="6">
        <v>1</v>
      </c>
      <c r="H2" s="6">
        <v>1</v>
      </c>
      <c r="I2" t="s">
        <v>3011</v>
      </c>
      <c r="J2" t="s">
        <v>3012</v>
      </c>
      <c r="K2" s="50" t="str">
        <f>G2&amp;"|"&amp;H2&amp;"|"&amp;I2&amp;"|"&amp;J2</f>
        <v>1|1|BAA|Bratislava 1</v>
      </c>
      <c r="M2" s="63" t="s">
        <v>1229</v>
      </c>
    </row>
    <row r="3" spans="1:13">
      <c r="B3" s="1">
        <v>2</v>
      </c>
      <c r="C3" s="1">
        <v>504</v>
      </c>
      <c r="D3" s="97" t="s">
        <v>3243</v>
      </c>
      <c r="E3" s="50" t="str">
        <f t="shared" si="0"/>
        <v>2|504|Trnava (Trnavsky kraj)</v>
      </c>
      <c r="G3" s="6">
        <v>2</v>
      </c>
      <c r="H3" s="6">
        <v>1</v>
      </c>
      <c r="I3" t="s">
        <v>3013</v>
      </c>
      <c r="J3" t="s">
        <v>3014</v>
      </c>
      <c r="K3" s="50" t="str">
        <f t="shared" ref="K3:K66" si="1">G3&amp;"|"&amp;H3&amp;"|"&amp;I3&amp;"|"&amp;J3</f>
        <v>2|1|BAB|Bratislava 2</v>
      </c>
      <c r="M3" s="64" t="s">
        <v>1230</v>
      </c>
    </row>
    <row r="4" spans="1:13">
      <c r="B4" s="1">
        <v>3</v>
      </c>
      <c r="C4" s="1">
        <v>504</v>
      </c>
      <c r="D4" s="97" t="s">
        <v>3240</v>
      </c>
      <c r="E4" s="50" t="str">
        <f t="shared" si="0"/>
        <v>3|504|Trencin (Trenciansky kraj)</v>
      </c>
      <c r="G4" s="6">
        <v>3</v>
      </c>
      <c r="H4" s="6">
        <v>1</v>
      </c>
      <c r="I4" t="s">
        <v>3015</v>
      </c>
      <c r="J4" t="s">
        <v>3016</v>
      </c>
      <c r="K4" s="50" t="str">
        <f t="shared" si="1"/>
        <v>3|1|BAC|Bratislava 3</v>
      </c>
      <c r="M4" s="64" t="s">
        <v>1234</v>
      </c>
    </row>
    <row r="5" spans="1:13">
      <c r="B5" s="1">
        <v>4</v>
      </c>
      <c r="C5" s="1">
        <v>504</v>
      </c>
      <c r="D5" s="97" t="s">
        <v>3057</v>
      </c>
      <c r="E5" s="50" t="str">
        <f t="shared" si="0"/>
        <v>4|504|Nitra (Nitrianaky kraj)</v>
      </c>
      <c r="G5" s="6">
        <v>4</v>
      </c>
      <c r="H5" s="6">
        <v>1</v>
      </c>
      <c r="I5" t="s">
        <v>3017</v>
      </c>
      <c r="J5" t="s">
        <v>3018</v>
      </c>
      <c r="K5" s="50" t="str">
        <f t="shared" si="1"/>
        <v>4|1|BAD|Bratislava 4</v>
      </c>
      <c r="M5" s="64" t="s">
        <v>2521</v>
      </c>
    </row>
    <row r="6" spans="1:13">
      <c r="B6" s="1">
        <v>5</v>
      </c>
      <c r="C6" s="1">
        <v>504</v>
      </c>
      <c r="D6" s="97" t="s">
        <v>3241</v>
      </c>
      <c r="E6" s="50" t="str">
        <f t="shared" si="0"/>
        <v>5|504|Zilina (Zilinsky kraj)</v>
      </c>
      <c r="G6" s="6">
        <v>5</v>
      </c>
      <c r="H6" s="6">
        <v>1</v>
      </c>
      <c r="I6" t="s">
        <v>3019</v>
      </c>
      <c r="J6" t="s">
        <v>3020</v>
      </c>
      <c r="K6" s="50" t="str">
        <f t="shared" si="1"/>
        <v>5|1|BAE|Bratislava 5</v>
      </c>
      <c r="M6" s="64" t="s">
        <v>3006</v>
      </c>
    </row>
    <row r="7" spans="1:13">
      <c r="B7" s="1">
        <v>6</v>
      </c>
      <c r="C7" s="1">
        <v>504</v>
      </c>
      <c r="D7" s="97" t="s">
        <v>3244</v>
      </c>
      <c r="E7" s="50" t="str">
        <f t="shared" si="0"/>
        <v>6|504|Banska Bystrica (Banskobystricky kraj)</v>
      </c>
      <c r="G7" s="6">
        <v>6</v>
      </c>
      <c r="H7" s="6">
        <v>1</v>
      </c>
      <c r="I7" t="s">
        <v>3021</v>
      </c>
      <c r="J7" t="s">
        <v>3022</v>
      </c>
      <c r="K7" s="50" t="str">
        <f t="shared" si="1"/>
        <v>6|1|MAL|Malacky</v>
      </c>
      <c r="M7" s="63" t="s">
        <v>1233</v>
      </c>
    </row>
    <row r="8" spans="1:13">
      <c r="B8" s="1">
        <v>7</v>
      </c>
      <c r="C8" s="1">
        <v>504</v>
      </c>
      <c r="D8" s="97" t="s">
        <v>3245</v>
      </c>
      <c r="E8" s="50" t="str">
        <f t="shared" si="0"/>
        <v>7|504|Kosice (Kosicky kraj)</v>
      </c>
      <c r="G8" s="6">
        <v>7</v>
      </c>
      <c r="H8" s="6">
        <v>1</v>
      </c>
      <c r="I8" t="s">
        <v>3023</v>
      </c>
      <c r="J8" t="s">
        <v>3024</v>
      </c>
      <c r="K8" s="50" t="str">
        <f t="shared" si="1"/>
        <v>7|1|PEZ|Pezinok</v>
      </c>
    </row>
    <row r="9" spans="1:13">
      <c r="B9" s="1">
        <v>8</v>
      </c>
      <c r="C9" s="1">
        <v>504</v>
      </c>
      <c r="D9" s="97" t="s">
        <v>3246</v>
      </c>
      <c r="E9" s="50" t="str">
        <f t="shared" si="0"/>
        <v>8|504|Presov (Presovsky kraj)</v>
      </c>
      <c r="G9" s="6">
        <v>8</v>
      </c>
      <c r="H9" s="6">
        <v>1</v>
      </c>
      <c r="I9" t="s">
        <v>3025</v>
      </c>
      <c r="J9" t="s">
        <v>3026</v>
      </c>
      <c r="K9" s="50" t="str">
        <f t="shared" si="1"/>
        <v>8|1|SEN|Senec</v>
      </c>
      <c r="M9" s="63" t="s">
        <v>3007</v>
      </c>
    </row>
    <row r="10" spans="1:13">
      <c r="G10" s="6">
        <v>9</v>
      </c>
      <c r="H10" s="6">
        <v>2</v>
      </c>
      <c r="I10" t="s">
        <v>3027</v>
      </c>
      <c r="J10" t="s">
        <v>3028</v>
      </c>
      <c r="K10" s="50" t="str">
        <f t="shared" si="1"/>
        <v>9|2|DST|Dunajska Streda</v>
      </c>
      <c r="M10" s="63" t="s">
        <v>1229</v>
      </c>
    </row>
    <row r="11" spans="1:13">
      <c r="E11" s="26" t="s">
        <v>3003</v>
      </c>
      <c r="G11" s="6">
        <v>10</v>
      </c>
      <c r="H11" s="6">
        <v>2</v>
      </c>
      <c r="I11" t="s">
        <v>3029</v>
      </c>
      <c r="J11" t="s">
        <v>3030</v>
      </c>
      <c r="K11" s="50" t="str">
        <f t="shared" si="1"/>
        <v>10|2|GAL|Galanta</v>
      </c>
      <c r="M11" s="64" t="s">
        <v>1230</v>
      </c>
    </row>
    <row r="12" spans="1:13">
      <c r="E12" s="94" t="s">
        <v>3004</v>
      </c>
      <c r="G12" s="6">
        <v>11</v>
      </c>
      <c r="H12" s="6">
        <v>2</v>
      </c>
      <c r="I12" t="s">
        <v>3031</v>
      </c>
      <c r="J12" t="s">
        <v>3032</v>
      </c>
      <c r="K12" s="50" t="str">
        <f t="shared" si="1"/>
        <v>11|2|HLO|Hlohovec</v>
      </c>
      <c r="M12" s="64" t="s">
        <v>3008</v>
      </c>
    </row>
    <row r="13" spans="1:13">
      <c r="B13" s="92"/>
      <c r="C13" s="92"/>
      <c r="D13" s="98"/>
      <c r="G13" s="6">
        <v>12</v>
      </c>
      <c r="H13" s="6">
        <v>2</v>
      </c>
      <c r="I13" t="s">
        <v>3033</v>
      </c>
      <c r="J13" t="s">
        <v>3034</v>
      </c>
      <c r="K13" s="50" t="str">
        <f t="shared" si="1"/>
        <v>12|2|PIE|Piestany</v>
      </c>
      <c r="M13" s="64" t="s">
        <v>3009</v>
      </c>
    </row>
    <row r="14" spans="1:13">
      <c r="B14" s="92"/>
      <c r="C14" s="92"/>
      <c r="D14" s="98"/>
      <c r="E14" s="80"/>
      <c r="G14" s="6">
        <v>13</v>
      </c>
      <c r="H14" s="6">
        <v>2</v>
      </c>
      <c r="I14" t="s">
        <v>3035</v>
      </c>
      <c r="J14" t="s">
        <v>3036</v>
      </c>
      <c r="K14" s="50" t="str">
        <f t="shared" si="1"/>
        <v>13|2|SEA|Senica</v>
      </c>
      <c r="M14" s="64" t="s">
        <v>2526</v>
      </c>
    </row>
    <row r="15" spans="1:13">
      <c r="B15" s="92"/>
      <c r="C15" s="92"/>
      <c r="D15" s="98"/>
      <c r="E15" s="80"/>
      <c r="G15" s="6">
        <v>14</v>
      </c>
      <c r="H15" s="6">
        <v>2</v>
      </c>
      <c r="I15" t="s">
        <v>3037</v>
      </c>
      <c r="J15" t="s">
        <v>3038</v>
      </c>
      <c r="K15" s="50" t="str">
        <f t="shared" si="1"/>
        <v>14|2|SKA|Skalica</v>
      </c>
      <c r="M15" s="64" t="s">
        <v>3010</v>
      </c>
    </row>
    <row r="16" spans="1:13">
      <c r="B16" s="92"/>
      <c r="C16" s="92"/>
      <c r="D16" s="98"/>
      <c r="E16" s="80"/>
      <c r="G16" s="6">
        <v>15</v>
      </c>
      <c r="H16" s="6">
        <v>2</v>
      </c>
      <c r="I16" t="s">
        <v>3039</v>
      </c>
      <c r="J16" t="s">
        <v>3040</v>
      </c>
      <c r="K16" s="50" t="str">
        <f t="shared" si="1"/>
        <v>15|2|TRN|Trnava</v>
      </c>
      <c r="M16" s="63" t="s">
        <v>1233</v>
      </c>
    </row>
    <row r="17" spans="2:11">
      <c r="B17" s="92"/>
      <c r="C17" s="92"/>
      <c r="D17" s="98"/>
      <c r="E17" s="80"/>
      <c r="G17" s="6">
        <v>16</v>
      </c>
      <c r="H17" s="6">
        <v>3</v>
      </c>
      <c r="I17" t="s">
        <v>2586</v>
      </c>
      <c r="J17" t="s">
        <v>3041</v>
      </c>
      <c r="K17" s="50" t="str">
        <f t="shared" si="1"/>
        <v>16|3|BAN|Banovce n. Bebr.</v>
      </c>
    </row>
    <row r="18" spans="2:11">
      <c r="B18" s="92"/>
      <c r="C18" s="92"/>
      <c r="D18" s="98"/>
      <c r="E18" s="80"/>
      <c r="G18" s="6">
        <v>17</v>
      </c>
      <c r="H18" s="6">
        <v>3</v>
      </c>
      <c r="I18" t="s">
        <v>2713</v>
      </c>
      <c r="J18" t="s">
        <v>3042</v>
      </c>
      <c r="K18" s="50" t="str">
        <f t="shared" si="1"/>
        <v>17|3|ILA|Ilava</v>
      </c>
    </row>
    <row r="19" spans="2:11">
      <c r="B19" s="92"/>
      <c r="C19" s="92"/>
      <c r="D19" s="98"/>
      <c r="E19" s="80"/>
      <c r="G19" s="6">
        <v>18</v>
      </c>
      <c r="H19" s="6">
        <v>3</v>
      </c>
      <c r="I19" t="s">
        <v>3043</v>
      </c>
      <c r="J19" t="s">
        <v>3044</v>
      </c>
      <c r="K19" s="50" t="str">
        <f t="shared" si="1"/>
        <v>18|3|MYJ|Myjava</v>
      </c>
    </row>
    <row r="20" spans="2:11">
      <c r="B20" s="92"/>
      <c r="C20" s="92"/>
      <c r="D20" s="98"/>
      <c r="E20" s="80"/>
      <c r="G20" s="6">
        <v>19</v>
      </c>
      <c r="H20" s="6">
        <v>3</v>
      </c>
      <c r="I20" t="s">
        <v>3045</v>
      </c>
      <c r="J20" t="s">
        <v>3046</v>
      </c>
      <c r="K20" s="50" t="str">
        <f t="shared" si="1"/>
        <v>19|3|NMV|Nove Mesto n. Vah</v>
      </c>
    </row>
    <row r="21" spans="2:11">
      <c r="B21" s="92"/>
      <c r="C21" s="92"/>
      <c r="D21" s="98"/>
      <c r="E21" s="80"/>
      <c r="G21" s="6">
        <v>20</v>
      </c>
      <c r="H21" s="6">
        <v>3</v>
      </c>
      <c r="I21" t="s">
        <v>3047</v>
      </c>
      <c r="J21" t="s">
        <v>3048</v>
      </c>
      <c r="K21" s="50" t="str">
        <f t="shared" si="1"/>
        <v>20|3|PAR|Partizanske</v>
      </c>
    </row>
    <row r="22" spans="2:11">
      <c r="B22" s="92"/>
      <c r="C22" s="92"/>
      <c r="D22" s="98"/>
      <c r="E22" s="80"/>
      <c r="G22" s="6">
        <v>21</v>
      </c>
      <c r="H22" s="6">
        <v>3</v>
      </c>
      <c r="I22" t="s">
        <v>3049</v>
      </c>
      <c r="J22" t="s">
        <v>3050</v>
      </c>
      <c r="K22" s="50" t="str">
        <f t="shared" si="1"/>
        <v>21|3|PBY|Povazska Bystrica</v>
      </c>
    </row>
    <row r="23" spans="2:11">
      <c r="B23" s="92"/>
      <c r="C23" s="92"/>
      <c r="D23" s="98"/>
      <c r="E23" s="80"/>
      <c r="G23" s="6">
        <v>22</v>
      </c>
      <c r="H23" s="6">
        <v>3</v>
      </c>
      <c r="I23" t="s">
        <v>3051</v>
      </c>
      <c r="J23" t="s">
        <v>3052</v>
      </c>
      <c r="K23" s="50" t="str">
        <f t="shared" si="1"/>
        <v>22|3|PRI|Prievidza</v>
      </c>
    </row>
    <row r="24" spans="2:11">
      <c r="B24" s="92"/>
      <c r="C24" s="92"/>
      <c r="D24" s="98"/>
      <c r="E24" s="80"/>
      <c r="G24" s="6">
        <v>23</v>
      </c>
      <c r="H24" s="6">
        <v>3</v>
      </c>
      <c r="I24" t="s">
        <v>3053</v>
      </c>
      <c r="J24" t="s">
        <v>3054</v>
      </c>
      <c r="K24" s="50" t="str">
        <f t="shared" si="1"/>
        <v>23|3|PUC|Puchov</v>
      </c>
    </row>
    <row r="25" spans="2:11">
      <c r="B25" s="92"/>
      <c r="C25" s="92"/>
      <c r="D25" s="98"/>
      <c r="E25" s="79"/>
      <c r="G25" s="6">
        <v>24</v>
      </c>
      <c r="H25" s="6">
        <v>3</v>
      </c>
      <c r="I25" t="s">
        <v>3055</v>
      </c>
      <c r="J25" t="s">
        <v>3056</v>
      </c>
      <c r="K25" s="50" t="str">
        <f t="shared" si="1"/>
        <v>24|3|TNC|Trencin</v>
      </c>
    </row>
    <row r="26" spans="2:11">
      <c r="B26" s="92"/>
      <c r="C26" s="92"/>
      <c r="D26" s="98"/>
      <c r="E26" s="80"/>
      <c r="G26" s="6">
        <v>25</v>
      </c>
      <c r="H26" s="6">
        <v>4</v>
      </c>
      <c r="I26" t="s">
        <v>3058</v>
      </c>
      <c r="J26" t="s">
        <v>3059</v>
      </c>
      <c r="K26" s="50" t="str">
        <f t="shared" si="1"/>
        <v>25|4|KOM|Komarno</v>
      </c>
    </row>
    <row r="27" spans="2:11">
      <c r="B27" s="92"/>
      <c r="C27" s="92"/>
      <c r="D27" s="98"/>
      <c r="E27" s="80"/>
      <c r="G27" s="6">
        <v>26</v>
      </c>
      <c r="H27" s="6">
        <v>4</v>
      </c>
      <c r="I27" t="s">
        <v>3060</v>
      </c>
      <c r="J27" t="s">
        <v>3061</v>
      </c>
      <c r="K27" s="50" t="str">
        <f t="shared" si="1"/>
        <v>26|4|LVC|Levice</v>
      </c>
    </row>
    <row r="28" spans="2:11">
      <c r="B28" s="92"/>
      <c r="C28" s="92"/>
      <c r="D28" s="98"/>
      <c r="E28" s="80"/>
      <c r="G28" s="6">
        <v>27</v>
      </c>
      <c r="H28" s="6">
        <v>4</v>
      </c>
      <c r="I28" t="s">
        <v>3062</v>
      </c>
      <c r="J28" t="s">
        <v>3063</v>
      </c>
      <c r="K28" s="50" t="str">
        <f t="shared" si="1"/>
        <v>27|4|NIT|Nitra</v>
      </c>
    </row>
    <row r="29" spans="2:11">
      <c r="B29" s="92"/>
      <c r="C29" s="92"/>
      <c r="D29" s="98"/>
      <c r="E29" s="80"/>
      <c r="G29" s="6">
        <v>28</v>
      </c>
      <c r="H29" s="6">
        <v>4</v>
      </c>
      <c r="I29" t="s">
        <v>3064</v>
      </c>
      <c r="J29" t="s">
        <v>3065</v>
      </c>
      <c r="K29" s="50" t="str">
        <f t="shared" si="1"/>
        <v>28|4|NZA|Nove Zamky</v>
      </c>
    </row>
    <row r="30" spans="2:11">
      <c r="B30" s="92"/>
      <c r="C30" s="92"/>
      <c r="D30" s="98"/>
      <c r="E30" s="80"/>
      <c r="G30" s="6">
        <v>29</v>
      </c>
      <c r="H30" s="6">
        <v>4</v>
      </c>
      <c r="I30" t="s">
        <v>3066</v>
      </c>
      <c r="J30" t="s">
        <v>3067</v>
      </c>
      <c r="K30" s="50" t="str">
        <f t="shared" si="1"/>
        <v>29|4|SAL|Sala</v>
      </c>
    </row>
    <row r="31" spans="2:11">
      <c r="B31" s="92"/>
      <c r="C31" s="92"/>
      <c r="D31" s="98"/>
      <c r="E31" s="80"/>
      <c r="G31" s="6">
        <v>30</v>
      </c>
      <c r="H31" s="6">
        <v>4</v>
      </c>
      <c r="I31" t="s">
        <v>3068</v>
      </c>
      <c r="J31" t="s">
        <v>3069</v>
      </c>
      <c r="K31" s="50" t="str">
        <f t="shared" si="1"/>
        <v>30|4|TOP|Topolcany</v>
      </c>
    </row>
    <row r="32" spans="2:11">
      <c r="B32" s="92"/>
      <c r="C32" s="92"/>
      <c r="D32" s="98"/>
      <c r="E32" s="79"/>
      <c r="G32" s="6">
        <v>31</v>
      </c>
      <c r="H32" s="6">
        <v>4</v>
      </c>
      <c r="I32" t="s">
        <v>3070</v>
      </c>
      <c r="J32" t="s">
        <v>3071</v>
      </c>
      <c r="K32" s="50" t="str">
        <f t="shared" si="1"/>
        <v>31|4|ZMO|Zlate Moravce</v>
      </c>
    </row>
    <row r="33" spans="2:11">
      <c r="B33" s="92"/>
      <c r="C33" s="92"/>
      <c r="D33" s="98"/>
      <c r="E33" s="80"/>
      <c r="G33" s="6">
        <v>32</v>
      </c>
      <c r="H33" s="6">
        <v>5</v>
      </c>
      <c r="I33" t="s">
        <v>3072</v>
      </c>
      <c r="J33" t="s">
        <v>3073</v>
      </c>
      <c r="K33" s="50" t="str">
        <f t="shared" si="1"/>
        <v>32|5|BYT|Bytca</v>
      </c>
    </row>
    <row r="34" spans="2:11">
      <c r="B34" s="92"/>
      <c r="C34" s="92"/>
      <c r="D34" s="98"/>
      <c r="E34" s="80"/>
      <c r="G34" s="6">
        <v>33</v>
      </c>
      <c r="H34" s="6">
        <v>5</v>
      </c>
      <c r="I34" t="s">
        <v>3074</v>
      </c>
      <c r="J34" t="s">
        <v>3075</v>
      </c>
      <c r="K34" s="50" t="str">
        <f t="shared" si="1"/>
        <v>33|5|CAD|Cadca</v>
      </c>
    </row>
    <row r="35" spans="2:11">
      <c r="B35" s="92"/>
      <c r="C35" s="92"/>
      <c r="D35" s="98"/>
      <c r="E35" s="80"/>
      <c r="G35" s="6">
        <v>34</v>
      </c>
      <c r="H35" s="6">
        <v>5</v>
      </c>
      <c r="I35" t="s">
        <v>3076</v>
      </c>
      <c r="J35" t="s">
        <v>3077</v>
      </c>
      <c r="K35" s="50" t="str">
        <f t="shared" si="1"/>
        <v>34|5|DKU|Dolny Kubin</v>
      </c>
    </row>
    <row r="36" spans="2:11">
      <c r="B36" s="92"/>
      <c r="C36" s="92"/>
      <c r="D36" s="98"/>
      <c r="E36" s="80"/>
      <c r="G36" s="6">
        <v>35</v>
      </c>
      <c r="H36" s="6">
        <v>5</v>
      </c>
      <c r="I36" t="s">
        <v>3078</v>
      </c>
      <c r="J36" t="s">
        <v>3079</v>
      </c>
      <c r="K36" s="50" t="str">
        <f t="shared" si="1"/>
        <v>35|5|KNM|Kysucke N. Mesto</v>
      </c>
    </row>
    <row r="37" spans="2:11">
      <c r="B37" s="92"/>
      <c r="C37" s="92"/>
      <c r="D37" s="98"/>
      <c r="E37" s="80"/>
      <c r="G37" s="6">
        <v>36</v>
      </c>
      <c r="H37" s="6">
        <v>5</v>
      </c>
      <c r="I37" t="s">
        <v>3080</v>
      </c>
      <c r="J37" t="s">
        <v>3081</v>
      </c>
      <c r="K37" s="50" t="str">
        <f t="shared" si="1"/>
        <v>36|5|LMI|Liptovsky Mikulas</v>
      </c>
    </row>
    <row r="38" spans="2:11">
      <c r="B38" s="92"/>
      <c r="C38" s="92"/>
      <c r="D38" s="98"/>
      <c r="E38" s="80"/>
      <c r="G38" s="6">
        <v>37</v>
      </c>
      <c r="H38" s="6">
        <v>5</v>
      </c>
      <c r="I38" t="s">
        <v>3082</v>
      </c>
      <c r="J38" t="s">
        <v>3083</v>
      </c>
      <c r="K38" s="50" t="str">
        <f t="shared" si="1"/>
        <v>37|5|MAR|Martin</v>
      </c>
    </row>
    <row r="39" spans="2:11">
      <c r="B39" s="92"/>
      <c r="C39" s="92"/>
      <c r="D39" s="98"/>
      <c r="E39" s="80"/>
      <c r="G39" s="6">
        <v>38</v>
      </c>
      <c r="H39" s="6">
        <v>5</v>
      </c>
      <c r="I39" t="s">
        <v>3084</v>
      </c>
      <c r="J39" t="s">
        <v>3085</v>
      </c>
      <c r="K39" s="50" t="str">
        <f t="shared" si="1"/>
        <v>38|5|NAM|Namestovo</v>
      </c>
    </row>
    <row r="40" spans="2:11">
      <c r="B40" s="92"/>
      <c r="C40" s="92"/>
      <c r="D40" s="98"/>
      <c r="E40" s="80"/>
      <c r="G40" s="6">
        <v>39</v>
      </c>
      <c r="H40" s="6">
        <v>5</v>
      </c>
      <c r="I40" t="s">
        <v>3086</v>
      </c>
      <c r="J40" t="s">
        <v>3087</v>
      </c>
      <c r="K40" s="50" t="str">
        <f t="shared" si="1"/>
        <v>39|5|RUZ|Ruzomberok</v>
      </c>
    </row>
    <row r="41" spans="2:11">
      <c r="B41" s="92"/>
      <c r="C41" s="92"/>
      <c r="D41" s="98"/>
      <c r="E41" s="79"/>
      <c r="G41" s="6">
        <v>40</v>
      </c>
      <c r="H41" s="6">
        <v>5</v>
      </c>
      <c r="I41" t="s">
        <v>3088</v>
      </c>
      <c r="J41" t="s">
        <v>3089</v>
      </c>
      <c r="K41" s="50" t="str">
        <f t="shared" si="1"/>
        <v>40|5|TTE|Turcianske Teplice</v>
      </c>
    </row>
    <row r="42" spans="2:11">
      <c r="B42" s="92"/>
      <c r="C42" s="92"/>
      <c r="D42" s="98"/>
      <c r="E42" s="79"/>
      <c r="G42" s="6">
        <v>41</v>
      </c>
      <c r="H42" s="6">
        <v>5</v>
      </c>
      <c r="I42" t="s">
        <v>3090</v>
      </c>
      <c r="J42" t="s">
        <v>3091</v>
      </c>
      <c r="K42" s="50" t="str">
        <f t="shared" si="1"/>
        <v>41|5|TVR|Tvrdosin</v>
      </c>
    </row>
    <row r="43" spans="2:11">
      <c r="B43" s="92"/>
      <c r="C43" s="92"/>
      <c r="D43" s="98"/>
      <c r="E43" s="80"/>
      <c r="G43" s="6">
        <v>42</v>
      </c>
      <c r="H43" s="6">
        <v>5</v>
      </c>
      <c r="I43" t="s">
        <v>3092</v>
      </c>
      <c r="J43" t="s">
        <v>3093</v>
      </c>
      <c r="K43" s="50" t="str">
        <f t="shared" si="1"/>
        <v>42|5|ZIL|Zilina</v>
      </c>
    </row>
    <row r="44" spans="2:11">
      <c r="B44" s="92"/>
      <c r="C44" s="92"/>
      <c r="D44" s="98"/>
      <c r="E44" s="79"/>
      <c r="G44" s="6">
        <v>43</v>
      </c>
      <c r="H44" s="6">
        <v>6</v>
      </c>
      <c r="I44" t="s">
        <v>3094</v>
      </c>
      <c r="J44" t="s">
        <v>3095</v>
      </c>
      <c r="K44" s="50" t="str">
        <f t="shared" si="1"/>
        <v>43|6|BBY|Banska Bystrica</v>
      </c>
    </row>
    <row r="45" spans="2:11">
      <c r="B45" s="92"/>
      <c r="C45" s="92"/>
      <c r="D45" s="98"/>
      <c r="E45" s="80"/>
      <c r="G45" s="6">
        <v>44</v>
      </c>
      <c r="H45" s="6">
        <v>6</v>
      </c>
      <c r="I45" t="s">
        <v>3096</v>
      </c>
      <c r="J45" t="s">
        <v>3097</v>
      </c>
      <c r="K45" s="50" t="str">
        <f t="shared" si="1"/>
        <v>44|6|BST|Banska Stiavnica</v>
      </c>
    </row>
    <row r="46" spans="2:11">
      <c r="B46" s="92"/>
      <c r="C46" s="92"/>
      <c r="D46" s="98"/>
      <c r="E46" s="80"/>
      <c r="G46" s="6">
        <v>45</v>
      </c>
      <c r="H46" s="6">
        <v>6</v>
      </c>
      <c r="I46" t="s">
        <v>3098</v>
      </c>
      <c r="J46" t="s">
        <v>3099</v>
      </c>
      <c r="K46" s="50" t="str">
        <f t="shared" si="1"/>
        <v>45|6|BRE|Brezno</v>
      </c>
    </row>
    <row r="47" spans="2:11">
      <c r="B47" s="92"/>
      <c r="C47" s="92"/>
      <c r="D47" s="98"/>
      <c r="E47" s="80"/>
      <c r="G47" s="6">
        <v>46</v>
      </c>
      <c r="H47" s="6">
        <v>6</v>
      </c>
      <c r="I47" t="s">
        <v>3100</v>
      </c>
      <c r="J47" t="s">
        <v>3101</v>
      </c>
      <c r="K47" s="50" t="str">
        <f t="shared" si="1"/>
        <v>46|6|DET|Detva</v>
      </c>
    </row>
    <row r="48" spans="2:11">
      <c r="B48" s="92"/>
      <c r="C48" s="92"/>
      <c r="D48" s="98"/>
      <c r="E48" s="80"/>
      <c r="G48" s="6">
        <v>47</v>
      </c>
      <c r="H48" s="6">
        <v>6</v>
      </c>
      <c r="I48" t="s">
        <v>3102</v>
      </c>
      <c r="J48" t="s">
        <v>3103</v>
      </c>
      <c r="K48" s="50" t="str">
        <f t="shared" si="1"/>
        <v>47|6|KRU|Krupina</v>
      </c>
    </row>
    <row r="49" spans="2:11">
      <c r="B49" s="92"/>
      <c r="C49" s="92"/>
      <c r="D49" s="98"/>
      <c r="E49" s="80"/>
      <c r="G49" s="6">
        <v>48</v>
      </c>
      <c r="H49" s="6">
        <v>6</v>
      </c>
      <c r="I49" t="s">
        <v>3104</v>
      </c>
      <c r="J49" t="s">
        <v>3105</v>
      </c>
      <c r="K49" s="50" t="str">
        <f t="shared" si="1"/>
        <v>48|6|LUC|Lucenec</v>
      </c>
    </row>
    <row r="50" spans="2:11">
      <c r="B50" s="92"/>
      <c r="C50" s="92"/>
      <c r="D50" s="98"/>
      <c r="E50" s="80"/>
      <c r="G50" s="6">
        <v>49</v>
      </c>
      <c r="H50" s="6">
        <v>6</v>
      </c>
      <c r="I50" t="s">
        <v>3106</v>
      </c>
      <c r="J50" t="s">
        <v>3107</v>
      </c>
      <c r="K50" s="50" t="str">
        <f t="shared" si="1"/>
        <v>49|6|POL|Poltar</v>
      </c>
    </row>
    <row r="51" spans="2:11">
      <c r="B51" s="92"/>
      <c r="C51" s="92"/>
      <c r="D51" s="98"/>
      <c r="E51" s="80"/>
      <c r="G51" s="6">
        <v>50</v>
      </c>
      <c r="H51" s="6">
        <v>6</v>
      </c>
      <c r="I51" t="s">
        <v>3108</v>
      </c>
      <c r="J51" t="s">
        <v>3109</v>
      </c>
      <c r="K51" s="50" t="str">
        <f t="shared" si="1"/>
        <v>50|6|REV|Revuca</v>
      </c>
    </row>
    <row r="52" spans="2:11">
      <c r="B52" s="92"/>
      <c r="C52" s="92"/>
      <c r="D52" s="98"/>
      <c r="E52" s="80"/>
      <c r="G52" s="6">
        <v>51</v>
      </c>
      <c r="H52" s="6">
        <v>6</v>
      </c>
      <c r="I52" t="s">
        <v>3110</v>
      </c>
      <c r="J52" t="s">
        <v>3111</v>
      </c>
      <c r="K52" s="50" t="str">
        <f t="shared" si="1"/>
        <v>51|6|RSO|Rimavska Sobota</v>
      </c>
    </row>
    <row r="53" spans="2:11">
      <c r="B53" s="92"/>
      <c r="C53" s="92"/>
      <c r="D53" s="98"/>
      <c r="E53" s="80"/>
      <c r="G53" s="6">
        <v>52</v>
      </c>
      <c r="H53" s="6">
        <v>6</v>
      </c>
      <c r="I53" t="s">
        <v>3112</v>
      </c>
      <c r="J53" t="s">
        <v>3113</v>
      </c>
      <c r="K53" s="50" t="str">
        <f t="shared" si="1"/>
        <v>52|6|VKR|Velky Krtis</v>
      </c>
    </row>
    <row r="54" spans="2:11">
      <c r="B54" s="92"/>
      <c r="C54" s="92"/>
      <c r="D54" s="98"/>
      <c r="E54" s="80"/>
      <c r="G54" s="6">
        <v>53</v>
      </c>
      <c r="H54" s="6">
        <v>6</v>
      </c>
      <c r="I54" t="s">
        <v>3114</v>
      </c>
      <c r="J54" t="s">
        <v>3115</v>
      </c>
      <c r="K54" s="50" t="str">
        <f t="shared" si="1"/>
        <v>53|6|ZAR|Zarnovica</v>
      </c>
    </row>
    <row r="55" spans="2:11">
      <c r="B55" s="92"/>
      <c r="C55" s="92"/>
      <c r="D55" s="98"/>
      <c r="E55" s="80"/>
      <c r="G55" s="6">
        <v>54</v>
      </c>
      <c r="H55" s="6">
        <v>6</v>
      </c>
      <c r="I55" t="s">
        <v>3116</v>
      </c>
      <c r="J55" t="s">
        <v>3117</v>
      </c>
      <c r="K55" s="50" t="str">
        <f t="shared" si="1"/>
        <v>54|6|ZIH|Ziar nad Hronom</v>
      </c>
    </row>
    <row r="56" spans="2:11">
      <c r="B56" s="92"/>
      <c r="C56" s="92"/>
      <c r="D56" s="98"/>
      <c r="E56" s="80"/>
      <c r="G56" s="6">
        <v>55</v>
      </c>
      <c r="H56" s="6">
        <v>6</v>
      </c>
      <c r="I56" t="s">
        <v>3118</v>
      </c>
      <c r="J56" t="s">
        <v>3119</v>
      </c>
      <c r="K56" s="50" t="str">
        <f t="shared" si="1"/>
        <v>55|6|ZVO|Zvolen</v>
      </c>
    </row>
    <row r="57" spans="2:11">
      <c r="B57" s="92"/>
      <c r="C57" s="92"/>
      <c r="D57" s="98"/>
      <c r="E57" s="80"/>
      <c r="G57" s="6">
        <v>56</v>
      </c>
      <c r="H57" s="6">
        <v>7</v>
      </c>
      <c r="I57" t="s">
        <v>3120</v>
      </c>
      <c r="J57" t="s">
        <v>3121</v>
      </c>
      <c r="K57" s="50" t="str">
        <f t="shared" si="1"/>
        <v>56|7|GEL|Gelnica</v>
      </c>
    </row>
    <row r="58" spans="2:11">
      <c r="B58" s="92"/>
      <c r="C58" s="92"/>
      <c r="D58" s="98"/>
      <c r="E58" s="80"/>
      <c r="G58" s="6">
        <v>57</v>
      </c>
      <c r="H58" s="6">
        <v>7</v>
      </c>
      <c r="I58" t="s">
        <v>3122</v>
      </c>
      <c r="J58" t="s">
        <v>3123</v>
      </c>
      <c r="K58" s="50" t="str">
        <f t="shared" si="1"/>
        <v>57|7|KEA|Kosice 1</v>
      </c>
    </row>
    <row r="59" spans="2:11">
      <c r="B59" s="92"/>
      <c r="C59" s="92"/>
      <c r="D59" s="98"/>
      <c r="E59" s="80"/>
      <c r="G59" s="6">
        <v>58</v>
      </c>
      <c r="H59" s="6">
        <v>7</v>
      </c>
      <c r="I59" t="s">
        <v>3124</v>
      </c>
      <c r="J59" t="s">
        <v>3125</v>
      </c>
      <c r="K59" s="50" t="str">
        <f t="shared" si="1"/>
        <v>58|7|KEB|Kosice 2</v>
      </c>
    </row>
    <row r="60" spans="2:11">
      <c r="B60" s="92"/>
      <c r="C60" s="92"/>
      <c r="D60" s="98"/>
      <c r="E60" s="80"/>
      <c r="G60" s="6">
        <v>59</v>
      </c>
      <c r="H60" s="6">
        <v>7</v>
      </c>
      <c r="I60" t="s">
        <v>3126</v>
      </c>
      <c r="J60" t="s">
        <v>3127</v>
      </c>
      <c r="K60" s="50" t="str">
        <f t="shared" si="1"/>
        <v>59|7|KEC|Kosice 3</v>
      </c>
    </row>
    <row r="61" spans="2:11">
      <c r="B61" s="92"/>
      <c r="C61" s="92"/>
      <c r="D61" s="98"/>
      <c r="E61" s="80"/>
      <c r="G61" s="6">
        <v>60</v>
      </c>
      <c r="H61" s="6">
        <v>7</v>
      </c>
      <c r="I61" t="s">
        <v>3128</v>
      </c>
      <c r="J61" t="s">
        <v>3129</v>
      </c>
      <c r="K61" s="50" t="str">
        <f t="shared" si="1"/>
        <v>60|7|KED|Kosice 4</v>
      </c>
    </row>
    <row r="62" spans="2:11">
      <c r="B62" s="92"/>
      <c r="C62" s="92"/>
      <c r="D62" s="98"/>
      <c r="E62" s="80"/>
      <c r="G62" s="6">
        <v>61</v>
      </c>
      <c r="H62" s="6">
        <v>7</v>
      </c>
      <c r="I62" t="s">
        <v>3130</v>
      </c>
      <c r="J62" t="s">
        <v>3131</v>
      </c>
      <c r="K62" s="50" t="str">
        <f t="shared" si="1"/>
        <v>61|7|KEO|Kosice-okolie</v>
      </c>
    </row>
    <row r="63" spans="2:11">
      <c r="B63" s="92"/>
      <c r="C63" s="92"/>
      <c r="D63" s="98"/>
      <c r="E63" s="80"/>
      <c r="G63" s="6">
        <v>62</v>
      </c>
      <c r="H63" s="6">
        <v>7</v>
      </c>
      <c r="I63" t="s">
        <v>608</v>
      </c>
      <c r="J63" t="s">
        <v>3132</v>
      </c>
      <c r="K63" s="50" t="str">
        <f t="shared" si="1"/>
        <v>62|7|MIC|Michalovce</v>
      </c>
    </row>
    <row r="64" spans="2:11">
      <c r="B64" s="92"/>
      <c r="C64" s="92"/>
      <c r="D64" s="98"/>
      <c r="E64" s="80"/>
      <c r="G64" s="6">
        <v>63</v>
      </c>
      <c r="H64" s="6">
        <v>7</v>
      </c>
      <c r="I64" t="s">
        <v>3133</v>
      </c>
      <c r="J64" t="s">
        <v>3134</v>
      </c>
      <c r="K64" s="50" t="str">
        <f t="shared" si="1"/>
        <v>63|7|ROZ|Roznava</v>
      </c>
    </row>
    <row r="65" spans="2:11">
      <c r="B65" s="92"/>
      <c r="C65" s="92"/>
      <c r="D65" s="98"/>
      <c r="E65" s="80"/>
      <c r="G65" s="6">
        <v>64</v>
      </c>
      <c r="H65" s="6">
        <v>7</v>
      </c>
      <c r="I65" t="s">
        <v>3135</v>
      </c>
      <c r="J65" t="s">
        <v>3136</v>
      </c>
      <c r="K65" s="50" t="str">
        <f t="shared" si="1"/>
        <v>64|7|SOB|Sobrance</v>
      </c>
    </row>
    <row r="66" spans="2:11">
      <c r="B66" s="92"/>
      <c r="C66" s="92"/>
      <c r="D66" s="98"/>
      <c r="E66" s="80"/>
      <c r="G66" s="6">
        <v>65</v>
      </c>
      <c r="H66" s="6">
        <v>7</v>
      </c>
      <c r="I66" t="s">
        <v>3137</v>
      </c>
      <c r="J66" t="s">
        <v>3138</v>
      </c>
      <c r="K66" s="50" t="str">
        <f t="shared" si="1"/>
        <v>65|7|SNV|Spisska Nova Ves</v>
      </c>
    </row>
    <row r="67" spans="2:11">
      <c r="B67" s="92"/>
      <c r="C67" s="92"/>
      <c r="D67" s="98"/>
      <c r="E67" s="80"/>
      <c r="G67" s="6">
        <v>66</v>
      </c>
      <c r="H67" s="6">
        <v>7</v>
      </c>
      <c r="I67" t="s">
        <v>3139</v>
      </c>
      <c r="J67" t="s">
        <v>3140</v>
      </c>
      <c r="K67" s="50" t="str">
        <f t="shared" ref="K67:K80" si="2">G67&amp;"|"&amp;H67&amp;"|"&amp;I67&amp;"|"&amp;J67</f>
        <v>66|7|TRE|Trebisov</v>
      </c>
    </row>
    <row r="68" spans="2:11">
      <c r="B68" s="92"/>
      <c r="C68" s="92"/>
      <c r="D68" s="98"/>
      <c r="E68" s="80"/>
      <c r="G68" s="6">
        <v>67</v>
      </c>
      <c r="H68" s="6">
        <v>8</v>
      </c>
      <c r="I68" t="s">
        <v>3141</v>
      </c>
      <c r="J68" t="s">
        <v>3142</v>
      </c>
      <c r="K68" s="50" t="str">
        <f t="shared" si="2"/>
        <v>67|8|BAR|Bardejov</v>
      </c>
    </row>
    <row r="69" spans="2:11">
      <c r="B69" s="92"/>
      <c r="C69" s="92"/>
      <c r="D69" s="98"/>
      <c r="E69" s="80"/>
      <c r="G69" s="6">
        <v>68</v>
      </c>
      <c r="H69" s="6">
        <v>8</v>
      </c>
      <c r="I69" t="s">
        <v>3143</v>
      </c>
      <c r="J69" t="s">
        <v>3144</v>
      </c>
      <c r="K69" s="50" t="str">
        <f t="shared" si="2"/>
        <v>68|8|HUM|Humenne</v>
      </c>
    </row>
    <row r="70" spans="2:11">
      <c r="B70" s="92"/>
      <c r="C70" s="92"/>
      <c r="D70" s="98"/>
      <c r="E70" s="80"/>
      <c r="G70" s="6">
        <v>69</v>
      </c>
      <c r="H70" s="6">
        <v>8</v>
      </c>
      <c r="I70" t="s">
        <v>3145</v>
      </c>
      <c r="J70" t="s">
        <v>3146</v>
      </c>
      <c r="K70" s="50" t="str">
        <f t="shared" si="2"/>
        <v>69|8|KEZ|Kezmarok</v>
      </c>
    </row>
    <row r="71" spans="2:11">
      <c r="B71" s="92"/>
      <c r="C71" s="92"/>
      <c r="D71" s="98"/>
      <c r="E71" s="80"/>
      <c r="G71" s="6">
        <v>70</v>
      </c>
      <c r="H71" s="6">
        <v>8</v>
      </c>
      <c r="I71" t="s">
        <v>3147</v>
      </c>
      <c r="J71" t="s">
        <v>3148</v>
      </c>
      <c r="K71" s="50" t="str">
        <f t="shared" si="2"/>
        <v>70|8|LEV|Levoca</v>
      </c>
    </row>
    <row r="72" spans="2:11">
      <c r="B72" s="92"/>
      <c r="C72" s="92"/>
      <c r="D72" s="98"/>
      <c r="E72" s="80"/>
      <c r="G72" s="6">
        <v>71</v>
      </c>
      <c r="H72" s="6">
        <v>8</v>
      </c>
      <c r="I72" t="s">
        <v>3149</v>
      </c>
      <c r="J72" t="s">
        <v>3150</v>
      </c>
      <c r="K72" s="50" t="str">
        <f t="shared" si="2"/>
        <v>71|8|MED|Medzilaborce</v>
      </c>
    </row>
    <row r="73" spans="2:11">
      <c r="B73" s="92"/>
      <c r="C73" s="92"/>
      <c r="D73" s="98"/>
      <c r="E73" s="80"/>
      <c r="G73" s="6">
        <v>72</v>
      </c>
      <c r="H73" s="6">
        <v>8</v>
      </c>
      <c r="I73" t="s">
        <v>3151</v>
      </c>
      <c r="J73" t="s">
        <v>3152</v>
      </c>
      <c r="K73" s="50" t="str">
        <f t="shared" si="2"/>
        <v>72|8|POP|Poprad</v>
      </c>
    </row>
    <row r="74" spans="2:11">
      <c r="B74" s="92"/>
      <c r="C74" s="92"/>
      <c r="D74" s="98"/>
      <c r="E74" s="80"/>
      <c r="G74" s="6">
        <v>73</v>
      </c>
      <c r="H74" s="6">
        <v>8</v>
      </c>
      <c r="I74" t="s">
        <v>3153</v>
      </c>
      <c r="J74" t="s">
        <v>3154</v>
      </c>
      <c r="K74" s="50" t="str">
        <f t="shared" si="2"/>
        <v>73|8|PRE|Presov</v>
      </c>
    </row>
    <row r="75" spans="2:11">
      <c r="B75" s="92"/>
      <c r="C75" s="92"/>
      <c r="D75" s="98"/>
      <c r="E75" s="80"/>
      <c r="G75" s="6">
        <v>74</v>
      </c>
      <c r="H75" s="6">
        <v>8</v>
      </c>
      <c r="I75" t="s">
        <v>3155</v>
      </c>
      <c r="J75" t="s">
        <v>3156</v>
      </c>
      <c r="K75" s="50" t="str">
        <f t="shared" si="2"/>
        <v>74|8|SAB|Sabinov</v>
      </c>
    </row>
    <row r="76" spans="2:11">
      <c r="B76" s="92"/>
      <c r="C76" s="92"/>
      <c r="D76" s="98"/>
      <c r="E76" s="80"/>
      <c r="G76" s="6">
        <v>75</v>
      </c>
      <c r="H76" s="6">
        <v>8</v>
      </c>
      <c r="I76" t="s">
        <v>3157</v>
      </c>
      <c r="J76" t="s">
        <v>3158</v>
      </c>
      <c r="K76" s="50" t="str">
        <f t="shared" si="2"/>
        <v>75|8|SNI|Snina</v>
      </c>
    </row>
    <row r="77" spans="2:11">
      <c r="B77" s="92"/>
      <c r="C77" s="92"/>
      <c r="D77" s="98"/>
      <c r="E77" s="80"/>
      <c r="G77" s="6">
        <v>76</v>
      </c>
      <c r="H77" s="6">
        <v>8</v>
      </c>
      <c r="I77" t="s">
        <v>2664</v>
      </c>
      <c r="J77" t="s">
        <v>3159</v>
      </c>
      <c r="K77" s="50" t="str">
        <f t="shared" si="2"/>
        <v>76|8|SLU|Stara Lubovna</v>
      </c>
    </row>
    <row r="78" spans="2:11">
      <c r="B78" s="92"/>
      <c r="C78" s="92"/>
      <c r="D78" s="98"/>
      <c r="E78" s="80"/>
      <c r="G78" s="6">
        <v>77</v>
      </c>
      <c r="H78" s="6">
        <v>8</v>
      </c>
      <c r="I78" t="s">
        <v>1215</v>
      </c>
      <c r="J78" t="s">
        <v>3160</v>
      </c>
      <c r="K78" s="50" t="str">
        <f t="shared" si="2"/>
        <v>77|8|STR|Stropkov</v>
      </c>
    </row>
    <row r="79" spans="2:11">
      <c r="B79" s="92"/>
      <c r="C79" s="92"/>
      <c r="D79" s="98"/>
      <c r="E79" s="80"/>
      <c r="G79" s="6">
        <v>78</v>
      </c>
      <c r="H79" s="6">
        <v>8</v>
      </c>
      <c r="I79" t="s">
        <v>3161</v>
      </c>
      <c r="J79" t="s">
        <v>3162</v>
      </c>
      <c r="K79" s="50" t="str">
        <f t="shared" si="2"/>
        <v>78|8|SVI|Svidnik</v>
      </c>
    </row>
    <row r="80" spans="2:11">
      <c r="B80" s="92"/>
      <c r="C80" s="92"/>
      <c r="D80" s="98"/>
      <c r="E80" s="80"/>
      <c r="G80" s="6">
        <v>79</v>
      </c>
      <c r="H80" s="6">
        <v>8</v>
      </c>
      <c r="I80" t="s">
        <v>3163</v>
      </c>
      <c r="J80" t="s">
        <v>3164</v>
      </c>
      <c r="K80" s="50" t="str">
        <f t="shared" si="2"/>
        <v>79|8|VRT|Vranov nad Toplou</v>
      </c>
    </row>
    <row r="81" spans="2:11">
      <c r="B81" s="92"/>
      <c r="C81" s="92"/>
      <c r="D81" s="98"/>
      <c r="E81" s="80"/>
    </row>
    <row r="82" spans="2:11">
      <c r="B82" s="92"/>
      <c r="C82" s="92"/>
      <c r="D82" s="98"/>
      <c r="E82" s="80"/>
      <c r="K82" s="26" t="s">
        <v>3165</v>
      </c>
    </row>
    <row r="83" spans="2:11">
      <c r="B83" s="92"/>
      <c r="C83" s="92"/>
      <c r="D83" s="98"/>
      <c r="E83" s="80"/>
      <c r="K83" s="94" t="s">
        <v>3004</v>
      </c>
    </row>
    <row r="84" spans="2:11">
      <c r="B84" s="92"/>
      <c r="C84" s="92"/>
      <c r="D84" s="98"/>
      <c r="E84" s="80"/>
    </row>
    <row r="85" spans="2:11">
      <c r="B85" s="92"/>
      <c r="C85" s="92"/>
      <c r="D85" s="98"/>
      <c r="E85" s="80"/>
    </row>
    <row r="86" spans="2:11">
      <c r="B86" s="92"/>
      <c r="C86" s="92"/>
      <c r="D86" s="98"/>
      <c r="E86" s="80"/>
    </row>
    <row r="87" spans="2:11">
      <c r="B87" s="92"/>
      <c r="C87" s="92"/>
      <c r="D87" s="98"/>
      <c r="E87" s="80"/>
    </row>
    <row r="88" spans="2:11">
      <c r="B88" s="92"/>
      <c r="C88" s="92"/>
      <c r="D88" s="98"/>
      <c r="E88" s="80"/>
    </row>
    <row r="89" spans="2:11">
      <c r="B89" s="92"/>
      <c r="C89" s="92"/>
      <c r="D89" s="98"/>
      <c r="E89" s="80"/>
      <c r="K89" s="26"/>
    </row>
    <row r="90" spans="2:11">
      <c r="B90" s="92"/>
      <c r="C90" s="92"/>
      <c r="D90" s="98"/>
      <c r="E90" s="80"/>
      <c r="K90" s="94"/>
    </row>
    <row r="91" spans="2:11">
      <c r="B91" s="92"/>
      <c r="C91" s="92"/>
      <c r="D91" s="98"/>
      <c r="E91" s="80"/>
    </row>
    <row r="92" spans="2:11">
      <c r="B92" s="92"/>
      <c r="C92" s="92"/>
      <c r="D92" s="98"/>
      <c r="E92" s="80"/>
    </row>
    <row r="93" spans="2:11">
      <c r="B93" s="92"/>
      <c r="C93" s="92"/>
      <c r="D93" s="98"/>
      <c r="E93" s="80"/>
    </row>
    <row r="94" spans="2:11">
      <c r="B94" s="92"/>
      <c r="C94" s="92"/>
      <c r="D94" s="98"/>
      <c r="E94" s="80"/>
    </row>
    <row r="95" spans="2:11">
      <c r="B95" s="92"/>
      <c r="C95" s="92"/>
      <c r="D95" s="98"/>
      <c r="E95" s="80"/>
    </row>
    <row r="96" spans="2:11">
      <c r="B96" s="92"/>
      <c r="C96" s="92"/>
      <c r="D96" s="98"/>
      <c r="E96" s="80"/>
    </row>
    <row r="97" spans="2:5">
      <c r="B97" s="92"/>
      <c r="C97" s="92"/>
      <c r="D97" s="98"/>
      <c r="E97" s="80"/>
    </row>
    <row r="98" spans="2:5">
      <c r="B98" s="92"/>
      <c r="C98" s="92"/>
      <c r="D98" s="98"/>
      <c r="E98" s="80"/>
    </row>
    <row r="99" spans="2:5">
      <c r="B99" s="92"/>
      <c r="C99" s="92"/>
      <c r="D99" s="98"/>
      <c r="E99" s="80"/>
    </row>
    <row r="100" spans="2:5">
      <c r="B100" s="92"/>
      <c r="C100" s="92"/>
      <c r="D100" s="98"/>
      <c r="E100" s="80"/>
    </row>
    <row r="101" spans="2:5">
      <c r="B101" s="92"/>
      <c r="C101" s="92"/>
      <c r="D101" s="98"/>
      <c r="E101" s="80"/>
    </row>
    <row r="102" spans="2:5">
      <c r="B102" s="92"/>
      <c r="C102" s="92"/>
      <c r="D102" s="98"/>
      <c r="E102" s="80"/>
    </row>
    <row r="103" spans="2:5">
      <c r="B103" s="92"/>
      <c r="C103" s="92"/>
      <c r="D103" s="98"/>
      <c r="E103" s="80"/>
    </row>
    <row r="104" spans="2:5">
      <c r="B104" s="92"/>
      <c r="C104" s="92"/>
      <c r="D104" s="98"/>
      <c r="E104" s="80"/>
    </row>
    <row r="105" spans="2:5">
      <c r="B105" s="92"/>
      <c r="C105" s="92"/>
      <c r="D105" s="98"/>
      <c r="E105" s="80"/>
    </row>
    <row r="106" spans="2:5">
      <c r="B106" s="92"/>
      <c r="C106" s="92"/>
      <c r="D106" s="98"/>
      <c r="E106" s="80"/>
    </row>
    <row r="107" spans="2:5">
      <c r="B107" s="92"/>
      <c r="C107" s="92"/>
      <c r="D107" s="98"/>
      <c r="E107" s="80"/>
    </row>
    <row r="108" spans="2:5">
      <c r="B108" s="92"/>
      <c r="C108" s="92"/>
      <c r="D108" s="98"/>
    </row>
    <row r="109" spans="2:5">
      <c r="B109" s="92"/>
      <c r="C109" s="92"/>
      <c r="D109" s="98"/>
    </row>
    <row r="110" spans="2:5">
      <c r="B110" s="92"/>
      <c r="C110" s="92"/>
      <c r="D110" s="98"/>
    </row>
    <row r="111" spans="2:5">
      <c r="B111" s="92"/>
      <c r="C111" s="92"/>
      <c r="D111" s="98"/>
    </row>
    <row r="112" spans="2:5">
      <c r="B112" s="92"/>
      <c r="C112" s="92"/>
      <c r="D112" s="98"/>
    </row>
    <row r="113" spans="2:4">
      <c r="B113" s="92"/>
      <c r="C113" s="92"/>
      <c r="D113" s="98"/>
    </row>
    <row r="114" spans="2:4">
      <c r="B114" s="92"/>
      <c r="C114" s="92"/>
      <c r="D114" s="98"/>
    </row>
    <row r="115" spans="2:4">
      <c r="B115" s="92"/>
      <c r="C115" s="92"/>
      <c r="D115" s="98"/>
    </row>
    <row r="116" spans="2:4">
      <c r="B116" s="92"/>
      <c r="C116" s="92"/>
      <c r="D116" s="98"/>
    </row>
    <row r="117" spans="2:4">
      <c r="B117" s="92"/>
      <c r="C117" s="92"/>
      <c r="D117" s="98"/>
    </row>
    <row r="118" spans="2:4">
      <c r="B118" s="92"/>
      <c r="C118" s="92"/>
      <c r="D118" s="98"/>
    </row>
    <row r="119" spans="2:4">
      <c r="B119" s="92"/>
      <c r="C119" s="92"/>
      <c r="D119" s="98"/>
    </row>
    <row r="120" spans="2:4">
      <c r="B120" s="92"/>
      <c r="C120" s="92"/>
      <c r="D120" s="98"/>
    </row>
    <row r="121" spans="2:4">
      <c r="B121" s="92"/>
      <c r="C121" s="92"/>
      <c r="D121" s="98"/>
    </row>
    <row r="122" spans="2:4">
      <c r="B122" s="92"/>
      <c r="C122" s="92"/>
      <c r="D122" s="98"/>
    </row>
    <row r="123" spans="2:4">
      <c r="B123" s="92"/>
      <c r="C123" s="92"/>
      <c r="D123" s="98"/>
    </row>
    <row r="124" spans="2:4">
      <c r="B124" s="92"/>
      <c r="C124" s="92"/>
      <c r="D124" s="98"/>
    </row>
    <row r="125" spans="2:4">
      <c r="B125" s="92"/>
      <c r="C125" s="92"/>
      <c r="D125" s="98"/>
    </row>
    <row r="126" spans="2:4">
      <c r="B126" s="92"/>
      <c r="C126" s="92"/>
      <c r="D126" s="98"/>
    </row>
    <row r="127" spans="2:4">
      <c r="B127" s="92"/>
      <c r="C127" s="92"/>
      <c r="D127" s="98"/>
    </row>
  </sheetData>
  <hyperlinks>
    <hyperlink ref="A1" location="'ENUM-LIST'!A1" display="Home" xr:uid="{A4FA9C61-7D99-4209-9726-6B6896E9D65E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AA529-7071-4254-87B0-DF8867DDA350}">
  <dimension ref="A1:H8"/>
  <sheetViews>
    <sheetView workbookViewId="0">
      <selection activeCell="A2" sqref="A2"/>
    </sheetView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11.140625" hidden="1" customWidth="1"/>
    <col min="6" max="6" width="36.42578125" customWidth="1"/>
    <col min="8" max="8" width="53" bestFit="1" customWidth="1"/>
  </cols>
  <sheetData>
    <row r="1" spans="1:8">
      <c r="A1" s="102" t="s">
        <v>3239</v>
      </c>
      <c r="B1" s="21" t="s">
        <v>3407</v>
      </c>
      <c r="C1" s="21" t="s">
        <v>3334</v>
      </c>
      <c r="D1" s="21" t="s">
        <v>405</v>
      </c>
      <c r="E1" s="21" t="s">
        <v>472</v>
      </c>
      <c r="F1" s="36" t="str">
        <f>B1&amp;"|"&amp;C1&amp;"|"&amp;D1&amp;"|"&amp;E1</f>
        <v>pas21_id|dxcc_code|code|subdivision</v>
      </c>
      <c r="H1" s="109" t="s">
        <v>3449</v>
      </c>
    </row>
    <row r="2" spans="1:8">
      <c r="B2" s="6">
        <v>1</v>
      </c>
      <c r="C2" s="6">
        <v>21</v>
      </c>
      <c r="D2" s="33" t="s">
        <v>556</v>
      </c>
      <c r="E2" s="47" t="s">
        <v>557</v>
      </c>
      <c r="F2" s="50" t="str">
        <f>B2&amp;"|"&amp;C2&amp;"|"&amp;D2&amp;"|"&amp;E2</f>
        <v>1|21|IB|Baleares</v>
      </c>
      <c r="H2" s="109" t="s">
        <v>1229</v>
      </c>
    </row>
    <row r="3" spans="1:8">
      <c r="H3" s="110" t="s">
        <v>3450</v>
      </c>
    </row>
    <row r="4" spans="1:8">
      <c r="F4" s="26" t="s">
        <v>3406</v>
      </c>
      <c r="H4" s="110" t="s">
        <v>3336</v>
      </c>
    </row>
    <row r="5" spans="1:8">
      <c r="F5" s="26" t="s">
        <v>558</v>
      </c>
      <c r="H5" s="110" t="s">
        <v>3176</v>
      </c>
    </row>
    <row r="6" spans="1:8">
      <c r="H6" s="110" t="s">
        <v>3416</v>
      </c>
    </row>
    <row r="7" spans="1:8">
      <c r="H7" s="110" t="s">
        <v>3451</v>
      </c>
    </row>
    <row r="8" spans="1:8">
      <c r="H8" s="109" t="s">
        <v>1233</v>
      </c>
    </row>
  </sheetData>
  <hyperlinks>
    <hyperlink ref="A1" location="'ENUM-LIST'!A1" display="Home" xr:uid="{54D892AD-9961-4E84-979B-C467E2D604B9}"/>
  </hyperlink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C29C6-033F-4181-8CBE-3172A9188B6A}">
  <dimension ref="A1:H11"/>
  <sheetViews>
    <sheetView workbookViewId="0">
      <selection activeCell="A2" sqref="A2"/>
    </sheetView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32.42578125" hidden="1" customWidth="1"/>
    <col min="6" max="6" width="41.7109375" bestFit="1" customWidth="1"/>
    <col min="8" max="8" width="49" bestFit="1" customWidth="1"/>
  </cols>
  <sheetData>
    <row r="1" spans="1:8">
      <c r="A1" s="102" t="s">
        <v>3239</v>
      </c>
      <c r="B1" s="21" t="s">
        <v>3409</v>
      </c>
      <c r="C1" s="21" t="s">
        <v>3334</v>
      </c>
      <c r="D1" s="21" t="s">
        <v>405</v>
      </c>
      <c r="E1" s="21" t="s">
        <v>472</v>
      </c>
      <c r="F1" s="36" t="str">
        <f>B1&amp;"|"&amp;C1&amp;"|"&amp;D1&amp;"|"&amp;E1</f>
        <v>pas27_id|dxcc_code|code|subdivision</v>
      </c>
      <c r="H1" s="109" t="s">
        <v>3447</v>
      </c>
    </row>
    <row r="2" spans="1:8">
      <c r="B2" s="6">
        <v>1</v>
      </c>
      <c r="C2" s="6">
        <v>27</v>
      </c>
      <c r="D2" t="s">
        <v>559</v>
      </c>
      <c r="E2" t="s">
        <v>560</v>
      </c>
      <c r="F2" s="50" t="str">
        <f t="shared" ref="F2:F8" si="0">B2&amp;"|"&amp;C2&amp;"|"&amp;D2&amp;"|"&amp;E2</f>
        <v>1|27|MI|Minsk (Minskaya voblasts')</v>
      </c>
      <c r="H2" s="109" t="s">
        <v>1229</v>
      </c>
    </row>
    <row r="3" spans="1:8">
      <c r="B3" s="6">
        <v>2</v>
      </c>
      <c r="C3" s="6">
        <v>27</v>
      </c>
      <c r="D3" t="s">
        <v>561</v>
      </c>
      <c r="E3" t="s">
        <v>562</v>
      </c>
      <c r="F3" s="50" t="str">
        <f t="shared" si="0"/>
        <v>2|27|BR|Brest (Brestskaya voblasts')</v>
      </c>
      <c r="H3" s="110" t="s">
        <v>3410</v>
      </c>
    </row>
    <row r="4" spans="1:8">
      <c r="B4" s="6">
        <v>3</v>
      </c>
      <c r="C4" s="6">
        <v>27</v>
      </c>
      <c r="D4" t="s">
        <v>563</v>
      </c>
      <c r="E4" t="s">
        <v>564</v>
      </c>
      <c r="F4" s="50" t="str">
        <f t="shared" si="0"/>
        <v>3|27|HR|Grodno (Hrodzenskaya voblasts')</v>
      </c>
      <c r="H4" s="110" t="s">
        <v>3336</v>
      </c>
    </row>
    <row r="5" spans="1:8">
      <c r="B5" s="6">
        <v>4</v>
      </c>
      <c r="C5" s="6">
        <v>27</v>
      </c>
      <c r="D5" t="s">
        <v>565</v>
      </c>
      <c r="E5" t="s">
        <v>566</v>
      </c>
      <c r="F5" s="50" t="str">
        <f t="shared" si="0"/>
        <v>4|27|VI|Vitebsk (Vitsyebskaya voblasts')</v>
      </c>
      <c r="H5" s="110" t="s">
        <v>3177</v>
      </c>
    </row>
    <row r="6" spans="1:8">
      <c r="B6" s="6">
        <v>5</v>
      </c>
      <c r="C6" s="6">
        <v>27</v>
      </c>
      <c r="D6" t="s">
        <v>567</v>
      </c>
      <c r="E6" t="s">
        <v>568</v>
      </c>
      <c r="F6" s="50" t="str">
        <f t="shared" si="0"/>
        <v>5|27|MA|Mogilev (Mahilyowskaya voblasts')</v>
      </c>
      <c r="H6" s="110" t="s">
        <v>3416</v>
      </c>
    </row>
    <row r="7" spans="1:8">
      <c r="B7" s="6">
        <v>6</v>
      </c>
      <c r="C7" s="6">
        <v>27</v>
      </c>
      <c r="D7" t="s">
        <v>569</v>
      </c>
      <c r="E7" t="s">
        <v>570</v>
      </c>
      <c r="F7" s="50" t="str">
        <f t="shared" si="0"/>
        <v>6|27|HO|Gomel (Homyel'skaya voblasts')</v>
      </c>
      <c r="H7" s="109" t="s">
        <v>3448</v>
      </c>
    </row>
    <row r="8" spans="1:8">
      <c r="B8" s="6">
        <v>7</v>
      </c>
      <c r="C8" s="6">
        <v>27</v>
      </c>
      <c r="D8" t="s">
        <v>486</v>
      </c>
      <c r="E8" t="s">
        <v>571</v>
      </c>
      <c r="F8" s="50" t="str">
        <f t="shared" si="0"/>
        <v>7|27|HM|Horad Minsk</v>
      </c>
      <c r="H8" s="109" t="s">
        <v>1233</v>
      </c>
    </row>
    <row r="10" spans="1:8">
      <c r="F10" s="26" t="s">
        <v>3411</v>
      </c>
    </row>
    <row r="11" spans="1:8">
      <c r="F11" s="26" t="s">
        <v>572</v>
      </c>
    </row>
  </sheetData>
  <hyperlinks>
    <hyperlink ref="A1" location="'ENUM-LIST'!A1" display="Home" xr:uid="{8D0565D1-EB1A-4C51-9F56-7F9F645F05E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71</vt:i4>
      </vt:variant>
    </vt:vector>
  </HeadingPairs>
  <TitlesOfParts>
    <vt:vector size="71" baseType="lpstr">
      <vt:lpstr>ENUM-LIST</vt:lpstr>
      <vt:lpstr>dxcc</vt:lpstr>
      <vt:lpstr>pas_summary</vt:lpstr>
      <vt:lpstr>psa1</vt:lpstr>
      <vt:lpstr>pas5</vt:lpstr>
      <vt:lpstr>pas6</vt:lpstr>
      <vt:lpstr>pas15</vt:lpstr>
      <vt:lpstr>pas21</vt:lpstr>
      <vt:lpstr>pas27</vt:lpstr>
      <vt:lpstr>pas29</vt:lpstr>
      <vt:lpstr>pas32</vt:lpstr>
      <vt:lpstr>pas50</vt:lpstr>
      <vt:lpstr>pas52</vt:lpstr>
      <vt:lpstr>pas54</vt:lpstr>
      <vt:lpstr>pas61</vt:lpstr>
      <vt:lpstr>pas70</vt:lpstr>
      <vt:lpstr>pas74</vt:lpstr>
      <vt:lpstr>pas86</vt:lpstr>
      <vt:lpstr>pas100</vt:lpstr>
      <vt:lpstr>pas104</vt:lpstr>
      <vt:lpstr>pas108</vt:lpstr>
      <vt:lpstr>pas110</vt:lpstr>
      <vt:lpstr>pas112</vt:lpstr>
      <vt:lpstr>pas126</vt:lpstr>
      <vt:lpstr>pas130</vt:lpstr>
      <vt:lpstr>pas132</vt:lpstr>
      <vt:lpstr>pas_137</vt:lpstr>
      <vt:lpstr>pas138</vt:lpstr>
      <vt:lpstr>pas144</vt:lpstr>
      <vt:lpstr>pas147</vt:lpstr>
      <vt:lpstr>pas148</vt:lpstr>
      <vt:lpstr>pas149</vt:lpstr>
      <vt:lpstr>pas150</vt:lpstr>
      <vt:lpstr>pas151</vt:lpstr>
      <vt:lpstr>pas153</vt:lpstr>
      <vt:lpstr>pas163</vt:lpstr>
      <vt:lpstr>pas170</vt:lpstr>
      <vt:lpstr>pas177</vt:lpstr>
      <vt:lpstr>pas179</vt:lpstr>
      <vt:lpstr>pas192</vt:lpstr>
      <vt:lpstr>pas206</vt:lpstr>
      <vt:lpstr>pas209</vt:lpstr>
      <vt:lpstr>pas212</vt:lpstr>
      <vt:lpstr>pas214</vt:lpstr>
      <vt:lpstr>pas221</vt:lpstr>
      <vt:lpstr>pas224</vt:lpstr>
      <vt:lpstr>pas225</vt:lpstr>
      <vt:lpstr>pas227</vt:lpstr>
      <vt:lpstr>pas230</vt:lpstr>
      <vt:lpstr>pas239</vt:lpstr>
      <vt:lpstr>pas245</vt:lpstr>
      <vt:lpstr>psa_248</vt:lpstr>
      <vt:lpstr>pas256</vt:lpstr>
      <vt:lpstr>pas263</vt:lpstr>
      <vt:lpstr>pas269</vt:lpstr>
      <vt:lpstr>pas272</vt:lpstr>
      <vt:lpstr>pas275</vt:lpstr>
      <vt:lpstr>pas281</vt:lpstr>
      <vt:lpstr>pas284</vt:lpstr>
      <vt:lpstr>pas287</vt:lpstr>
      <vt:lpstr>ps288</vt:lpstr>
      <vt:lpstr>pas291</vt:lpstr>
      <vt:lpstr>pas318</vt:lpstr>
      <vt:lpstr>pas_327</vt:lpstr>
      <vt:lpstr>pas_339</vt:lpstr>
      <vt:lpstr>pas_375</vt:lpstr>
      <vt:lpstr>pas_386</vt:lpstr>
      <vt:lpstr>pas_387</vt:lpstr>
      <vt:lpstr>pas_497</vt:lpstr>
      <vt:lpstr>pas_503</vt:lpstr>
      <vt:lpstr>pas_504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Beam</dc:creator>
  <cp:lastModifiedBy>Greg Beam</cp:lastModifiedBy>
  <dcterms:created xsi:type="dcterms:W3CDTF">2018-07-05T07:24:29Z</dcterms:created>
  <dcterms:modified xsi:type="dcterms:W3CDTF">2019-03-06T09:30:51Z</dcterms:modified>
</cp:coreProperties>
</file>