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5577FAA3-CC00-4752-856D-49AC904F05ED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256" sheetId="96" r:id="rId53"/>
    <sheet name="pas263" sheetId="97" r:id="rId54"/>
    <sheet name="pas269" sheetId="98" r:id="rId55"/>
    <sheet name="pas272" sheetId="99" r:id="rId56"/>
    <sheet name="pas275" sheetId="100" r:id="rId57"/>
    <sheet name="pas281" sheetId="101" r:id="rId58"/>
    <sheet name="pas284" sheetId="102" r:id="rId59"/>
    <sheet name="pas287" sheetId="103" r:id="rId60"/>
    <sheet name="ps288" sheetId="104" r:id="rId61"/>
    <sheet name="pas291" sheetId="105" r:id="rId62"/>
    <sheet name="pas318" sheetId="106" r:id="rId63"/>
    <sheet name="pas327" sheetId="107" r:id="rId64"/>
    <sheet name="pas339" sheetId="108" r:id="rId65"/>
    <sheet name="pas375" sheetId="109" r:id="rId66"/>
    <sheet name="pas386" sheetId="110" r:id="rId67"/>
    <sheet name="pas387" sheetId="111" r:id="rId68"/>
    <sheet name="pas497" sheetId="112" r:id="rId69"/>
    <sheet name="pas503" sheetId="113" r:id="rId70"/>
    <sheet name="pas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37" l="1"/>
  <c r="D63" i="37"/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2" i="37" l="1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2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<sst xmlns="http://schemas.openxmlformats.org/spreadsheetml/2006/main" count="5923" uniqueCount="4054">
  <si>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</si>
  <si>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</si>
  <si>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</si>
  <si>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</si>
  <si>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</si>
  <si>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</si>
  <si>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</si>
  <si>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</si>
  <si>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</si>
  <si>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</si>
  <si>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</si>
  <si>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</si>
  <si>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</si>
  <si>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</si>
  <si>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</si>
  <si>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</si>
  <si>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</si>
  <si>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</si>
  <si>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</si>
  <si>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</si>
  <si>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</si>
  <si>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</si>
  <si>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</si>
  <si>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</si>
  <si>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</si>
  <si>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</si>
  <si>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</si>
  <si>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</si>
  <si>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</si>
  <si>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</si>
  <si>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</si>
  <si>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</si>
  <si>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</si>
  <si>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</si>
  <si>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</si>
  <si>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</si>
  <si>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</si>
  <si>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</si>
  <si>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</si>
  <si>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</si>
  <si>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</si>
  <si>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</si>
  <si>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</si>
  <si>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</si>
  <si>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</si>
  <si>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</si>
  <si>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</si>
  <si>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</si>
  <si>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</si>
  <si>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</si>
  <si>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</si>
  <si>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</si>
  <si>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</si>
  <si>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</si>
  <si>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</si>
  <si>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</si>
  <si>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</si>
  <si>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</si>
  <si>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</si>
  <si>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</si>
  <si>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</si>
  <si>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</si>
  <si>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</si>
  <si>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</si>
  <si>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</si>
  <si>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</si>
  <si>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</si>
  <si>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</si>
  <si>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</si>
  <si>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</si>
  <si>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</si>
  <si>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</si>
  <si>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</si>
  <si>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</si>
  <si>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</si>
  <si>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</si>
  <si>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</si>
  <si>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</si>
  <si>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</si>
  <si>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</si>
  <si>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</si>
  <si>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</si>
  <si>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</si>
  <si>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</si>
  <si>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</si>
  <si>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</si>
  <si>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</si>
  <si>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</si>
  <si>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</si>
  <si>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</si>
  <si>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</si>
  <si>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</si>
  <si>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</si>
  <si>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</si>
  <si>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</si>
  <si>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</si>
  <si>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</si>
  <si>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</si>
  <si>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</si>
  <si>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</si>
  <si>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</si>
  <si>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</si>
  <si>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</si>
  <si>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</si>
  <si>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</si>
  <si>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</si>
  <si>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</si>
  <si>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</si>
  <si>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</si>
  <si>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</si>
  <si>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</si>
  <si>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</si>
  <si>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</si>
  <si>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</si>
  <si>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</si>
  <si>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</si>
  <si>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</si>
  <si>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</si>
  <si>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</si>
  <si>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</si>
  <si>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</si>
  <si>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</si>
  <si>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</si>
  <si>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</si>
  <si>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</si>
  <si>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</si>
  <si>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</si>
  <si>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</si>
  <si>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</si>
  <si>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</si>
  <si>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</si>
  <si>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</si>
  <si>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</si>
  <si>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</si>
  <si>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</si>
  <si>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</si>
  <si>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</si>
  <si>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</si>
  <si>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</si>
  <si>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</si>
  <si>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</si>
  <si>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</si>
  <si>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</si>
  <si>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</si>
  <si>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</si>
  <si>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</si>
  <si>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</si>
  <si>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</si>
  <si>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</si>
  <si>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</si>
  <si>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</si>
  <si>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</si>
  <si>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</si>
  <si>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</si>
  <si>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</si>
  <si>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</si>
  <si>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</si>
  <si>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</si>
  <si>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</si>
  <si>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</si>
  <si>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</si>
  <si>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</si>
  <si>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</si>
  <si>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</si>
  <si>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</si>
  <si>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</si>
  <si>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</si>
  <si>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</si>
  <si>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</si>
  <si>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</si>
  <si>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</si>
  <si>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</si>
  <si>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</si>
  <si>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</si>
  <si>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</si>
  <si>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</si>
  <si>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</si>
  <si>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</si>
  <si>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</si>
  <si>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</si>
  <si>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</si>
  <si>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</si>
  <si>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</si>
  <si>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</si>
  <si>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</si>
  <si>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</si>
  <si>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</si>
  <si>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</si>
  <si>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</si>
  <si>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</si>
  <si>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</si>
  <si>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</si>
  <si>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</si>
  <si>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</si>
  <si>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</si>
  <si>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</si>
  <si>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</si>
  <si>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</si>
  <si>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</si>
  <si>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</si>
  <si>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</si>
  <si>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</si>
  <si>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</si>
  <si>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</si>
  <si>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</si>
  <si>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</si>
  <si>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</si>
  <si>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</si>
  <si>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</si>
  <si>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</si>
  <si>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</si>
  <si>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</si>
  <si>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</si>
  <si>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</si>
  <si>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</si>
  <si>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</si>
  <si>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</si>
  <si>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</si>
  <si>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</si>
  <si>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</si>
  <si>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</si>
  <si>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</si>
  <si>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</si>
  <si>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</si>
  <si>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</si>
  <si>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</si>
  <si>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</si>
  <si>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</si>
  <si>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</si>
  <si>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</si>
  <si>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</si>
  <si>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</si>
  <si>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</si>
  <si>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</si>
  <si>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</si>
  <si>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</si>
  <si>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</si>
  <si>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</si>
  <si>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</si>
  <si>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</si>
  <si>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</si>
  <si>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</si>
  <si>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</si>
  <si>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</si>
  <si>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</si>
  <si>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</si>
  <si>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</si>
  <si>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</si>
  <si>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</si>
  <si>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</si>
  <si>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</si>
  <si>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</si>
  <si>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</si>
  <si>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</si>
  <si>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</si>
  <si>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</si>
  <si>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</si>
  <si>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</si>
  <si>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</si>
  <si>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</si>
  <si>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</si>
  <si>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</si>
  <si>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</si>
  <si>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</si>
  <si>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</si>
  <si>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</si>
  <si>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</si>
  <si>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</si>
  <si>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</si>
  <si>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</si>
  <si>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</si>
  <si>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</si>
  <si>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</si>
  <si>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</si>
  <si>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</si>
  <si>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</si>
  <si>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</si>
  <si>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</si>
  <si>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</si>
  <si>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</si>
  <si>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</si>
  <si>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</si>
  <si>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</si>
  <si>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</si>
  <si>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</si>
  <si>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</si>
  <si>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</si>
  <si>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</si>
  <si>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</si>
  <si>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</si>
  <si>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</si>
  <si>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</si>
  <si>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</si>
  <si>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</si>
  <si>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</si>
  <si>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</si>
  <si>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</si>
  <si>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</si>
  <si>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</si>
  <si>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</si>
  <si>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</si>
  <si>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</si>
  <si>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</si>
  <si>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</si>
  <si>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</si>
  <si>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</si>
  <si>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</si>
  <si>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</si>
  <si>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</si>
  <si>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</si>
  <si>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</si>
  <si>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</si>
  <si>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</si>
  <si>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</si>
  <si>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</si>
  <si>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</si>
  <si>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</si>
  <si>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</si>
  <si>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</si>
  <si>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</si>
  <si>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</si>
  <si>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</si>
  <si>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</si>
  <si>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</si>
  <si>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</si>
  <si>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</si>
  <si>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</si>
  <si>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</si>
  <si>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</si>
  <si>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</si>
  <si>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</si>
  <si>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</si>
  <si>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</si>
  <si>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</si>
  <si>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</si>
  <si>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</si>
  <si>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</si>
  <si>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</si>
  <si>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</si>
  <si>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</si>
  <si>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</si>
  <si>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</si>
  <si>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</si>
  <si>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</si>
  <si>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</si>
  <si>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</si>
  <si>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</si>
  <si>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</si>
  <si>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</si>
  <si>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</si>
  <si>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</si>
  <si>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</si>
  <si>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</si>
  <si>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</si>
  <si>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</si>
  <si>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</si>
  <si>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</si>
  <si>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</si>
  <si>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</si>
  <si>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</si>
  <si>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</si>
  <si>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</si>
  <si>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</si>
  <si>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</si>
  <si>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</si>
  <si>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</si>
  <si>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</si>
  <si>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</si>
  <si>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</si>
  <si>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</si>
  <si>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</si>
  <si>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</si>
  <si>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</si>
  <si>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</si>
  <si>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</si>
  <si>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</si>
  <si>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</si>
  <si>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</si>
  <si>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</si>
  <si>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</si>
  <si>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</si>
  <si>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</si>
  <si>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</si>
  <si>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</si>
  <si>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</si>
  <si>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</si>
  <si>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</si>
  <si>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</si>
  <si>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</si>
  <si>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</si>
  <si>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</si>
  <si>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</si>
  <si>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</si>
  <si>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</si>
  <si>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</si>
  <si>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</si>
  <si>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</si>
  <si>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</si>
  <si>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</si>
  <si>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</si>
  <si>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</si>
  <si>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</si>
  <si>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</si>
  <si>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</si>
  <si>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</si>
  <si>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</si>
  <si>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</si>
  <si>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</si>
  <si>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</si>
  <si>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</si>
  <si>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</si>
  <si>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</si>
  <si>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</si>
  <si>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</si>
  <si>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</si>
  <si>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</si>
  <si>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</si>
  <si>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</si>
  <si>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</si>
  <si>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</si>
  <si>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</si>
  <si>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</si>
  <si>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</si>
  <si>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</si>
  <si>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</si>
  <si>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</si>
  <si>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</si>
  <si>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</si>
  <si>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</si>
  <si>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</si>
  <si>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</si>
  <si>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</si>
  <si>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</si>
  <si>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</si>
  <si>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</si>
  <si>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</si>
  <si>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</si>
  <si>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</si>
  <si>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</si>
  <si>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</si>
  <si>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</si>
  <si>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</si>
  <si>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</si>
  <si>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</si>
  <si>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</si>
  <si>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</si>
  <si>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</si>
  <si>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</si>
  <si>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</si>
  <si>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</si>
  <si>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</si>
  <si>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</si>
  <si>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</si>
  <si>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</si>
  <si>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</si>
  <si>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</si>
  <si>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</si>
  <si>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</si>
  <si>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</si>
  <si>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</si>
  <si>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</si>
  <si>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</si>
  <si>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</si>
  <si>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</si>
  <si>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</si>
  <si>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</si>
  <si>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</si>
  <si>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</si>
  <si>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</si>
  <si>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</si>
  <si>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</si>
  <si>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</si>
  <si>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</si>
  <si>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</si>
  <si>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</si>
  <si>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</si>
  <si>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</si>
  <si>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</si>
  <si>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</si>
  <si>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</si>
  <si>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</si>
  <si>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</si>
  <si>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</si>
  <si>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</si>
  <si>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</si>
  <si>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</si>
  <si>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</si>
  <si>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</si>
  <si>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</si>
  <si>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</si>
  <si>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</si>
  <si>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</si>
  <si>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</si>
  <si>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</si>
  <si>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</si>
  <si>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</si>
  <si>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</si>
  <si>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</si>
  <si>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</si>
  <si>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</si>
  <si>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</si>
  <si>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</si>
  <si>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</si>
  <si>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</si>
  <si>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</si>
  <si>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</si>
  <si>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</si>
  <si>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</si>
  <si>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</si>
  <si>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</si>
  <si>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</si>
  <si>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</si>
  <si>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</si>
  <si>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</si>
  <si>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</si>
  <si>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</si>
  <si>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</si>
  <si>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</si>
  <si>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</si>
  <si>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</si>
  <si>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</si>
  <si>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</si>
  <si>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</si>
  <si>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</si>
  <si>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</si>
  <si>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</si>
  <si>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</si>
  <si>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</si>
  <si>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</si>
  <si>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</si>
  <si>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</si>
  <si>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</si>
  <si>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</si>
  <si>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</si>
  <si>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</si>
  <si>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</si>
  <si>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</si>
  <si>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</si>
  <si>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</si>
  <si>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</si>
  <si>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</si>
  <si>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</si>
  <si>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</si>
  <si>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</si>
  <si>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</si>
  <si>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</si>
  <si>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</si>
  <si>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</si>
  <si>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</si>
  <si>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</si>
  <si>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</si>
  <si>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</si>
  <si>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</si>
  <si>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</si>
  <si>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</si>
  <si>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</si>
  <si>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</si>
  <si>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</si>
  <si>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</si>
  <si>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</si>
  <si>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</si>
  <si>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</si>
  <si>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</si>
  <si>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</si>
  <si>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</si>
  <si>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</si>
  <si>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</si>
  <si>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</si>
  <si>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</si>
  <si>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</si>
  <si>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</si>
  <si>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</si>
  <si>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</si>
  <si>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</si>
  <si>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</si>
  <si>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</si>
  <si>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</si>
  <si>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</si>
  <si>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</si>
  <si>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</si>
  <si>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</si>
  <si>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</si>
  <si>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</si>
  <si>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</si>
  <si>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</si>
  <si>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</si>
  <si>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</si>
  <si>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</si>
  <si>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</si>
  <si>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</si>
  <si>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</si>
  <si>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</si>
  <si>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</si>
  <si>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</si>
  <si>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</si>
  <si>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</si>
  <si>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</si>
  <si>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</si>
  <si>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</si>
  <si>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</si>
  <si>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</si>
  <si>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</si>
  <si>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</si>
  <si>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</si>
  <si>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</si>
  <si>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</si>
  <si>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</si>
  <si>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</si>
  <si>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</si>
  <si>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</si>
  <si>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</si>
  <si>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</si>
  <si>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</si>
  <si>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</si>
  <si>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</si>
  <si>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</si>
  <si>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</si>
  <si>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</si>
  <si>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</si>
  <si>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</si>
  <si>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</si>
  <si>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</si>
  <si>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</si>
  <si>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</si>
  <si>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</si>
  <si>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</si>
  <si>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</si>
  <si>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</si>
  <si>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</si>
  <si>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</si>
  <si>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</si>
  <si>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</si>
  <si>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</si>
  <si>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</si>
  <si>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</si>
  <si>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</si>
  <si>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</si>
  <si>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</si>
  <si>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</si>
  <si>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</si>
  <si>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</si>
  <si>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</si>
  <si>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</si>
  <si>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</si>
  <si>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</si>
  <si>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</si>
  <si>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</si>
  <si>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</si>
  <si>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</si>
  <si>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</si>
  <si>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</si>
  <si>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</si>
  <si>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</si>
  <si>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</si>
  <si>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</si>
  <si>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</si>
  <si>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</si>
  <si>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</si>
  <si>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</si>
  <si>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</si>
  <si>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</si>
  <si>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</si>
  <si>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</si>
  <si>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</si>
  <si>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</si>
  <si>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</si>
  <si>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</si>
  <si>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</si>
  <si>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</si>
  <si>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</si>
  <si>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</si>
  <si>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</si>
  <si>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</si>
  <si>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</si>
  <si>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</si>
  <si>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</si>
  <si>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</si>
  <si>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</si>
  <si>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</si>
  <si>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</si>
  <si>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</si>
  <si>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</si>
  <si>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</si>
  <si>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</si>
  <si>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</si>
  <si>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</si>
  <si>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</si>
  <si>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</si>
  <si>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</si>
  <si>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</si>
  <si>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</si>
  <si>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</si>
  <si>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</si>
  <si>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</si>
  <si>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</si>
  <si>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</si>
  <si>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</si>
  <si>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</si>
  <si>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</si>
  <si>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</si>
  <si>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</si>
  <si>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</si>
  <si>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</si>
  <si>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</si>
  <si>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</si>
  <si>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</si>
  <si>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</si>
  <si>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</si>
  <si>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</si>
  <si>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</si>
  <si>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</si>
  <si>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</si>
  <si>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</si>
  <si>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</si>
  <si>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</si>
  <si>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</si>
  <si>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</si>
  <si>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</si>
  <si>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</si>
  <si>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</si>
  <si>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</si>
  <si>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</si>
  <si>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</si>
  <si>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</si>
  <si>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</si>
  <si>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</si>
  <si>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</si>
  <si>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</si>
  <si>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</si>
  <si>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</si>
  <si>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</si>
  <si>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</si>
  <si>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</si>
  <si>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</si>
  <si>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</si>
  <si>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</si>
  <si>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</si>
  <si>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</si>
  <si>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</si>
  <si>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</si>
  <si>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</si>
  <si>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</si>
  <si>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</si>
  <si>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</si>
  <si>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</si>
  <si>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</si>
  <si>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</si>
  <si>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</si>
  <si>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</si>
  <si>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</si>
  <si>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</si>
  <si>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</si>
  <si>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</si>
  <si>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</si>
  <si>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</si>
  <si>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</si>
  <si>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</si>
  <si>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</si>
  <si>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</si>
  <si>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</si>
  <si>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</si>
  <si>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</si>
  <si>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</si>
  <si>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</si>
  <si>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</si>
  <si>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</si>
  <si>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</si>
  <si>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</si>
  <si>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</si>
  <si>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</si>
  <si>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</si>
  <si>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</si>
  <si>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</si>
  <si>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</si>
  <si>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</si>
  <si>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</si>
  <si>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</si>
  <si>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</si>
  <si>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</si>
  <si>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</si>
  <si>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</si>
  <si>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</si>
  <si>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</si>
  <si>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</si>
  <si>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</si>
  <si>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</si>
  <si>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</si>
  <si>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</si>
  <si>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</si>
  <si>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</si>
  <si>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</si>
  <si>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</si>
  <si>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</si>
  <si>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</si>
  <si>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</si>
  <si>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</si>
  <si>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</si>
  <si>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</si>
  <si>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</si>
  <si>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</si>
  <si>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</si>
  <si>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</si>
  <si>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</si>
  <si>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</si>
  <si>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</si>
  <si>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</si>
  <si>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</si>
  <si>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</si>
  <si>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</si>
  <si>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</si>
  <si>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</si>
  <si>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</si>
  <si>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</si>
  <si>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</si>
  <si>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</si>
  <si>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</si>
  <si>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</si>
  <si>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</si>
  <si>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</si>
  <si>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</si>
  <si>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</si>
  <si>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</si>
  <si>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</si>
  <si>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</si>
  <si>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</si>
  <si>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</si>
  <si>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</si>
  <si>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</si>
  <si>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</si>
  <si>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</si>
  <si>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</si>
  <si>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</si>
  <si>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</si>
  <si>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</si>
  <si>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</si>
  <si>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</si>
  <si>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</si>
  <si>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</si>
  <si>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</si>
  <si>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</si>
  <si>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</si>
  <si>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</si>
  <si>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</si>
  <si>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</si>
  <si>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</si>
  <si>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</si>
  <si>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</si>
  <si>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</si>
  <si>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</si>
  <si>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</si>
  <si>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</si>
  <si>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</si>
  <si>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</si>
  <si>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</si>
  <si>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</si>
  <si>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</si>
  <si>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</si>
  <si>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</si>
  <si>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</si>
  <si>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</si>
  <si>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</si>
  <si>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</si>
  <si>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</si>
  <si>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</si>
  <si>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</si>
  <si>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</si>
  <si>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</si>
  <si>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</si>
  <si>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</si>
  <si>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</si>
  <si>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</si>
  <si>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</si>
  <si>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</si>
  <si>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</si>
  <si>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</si>
  <si>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</si>
  <si>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</si>
  <si>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</si>
  <si>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</si>
  <si>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</si>
  <si>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</si>
  <si>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</si>
  <si>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</si>
  <si>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</si>
  <si>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</si>
  <si>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</si>
  <si>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</si>
  <si>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</si>
  <si>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</si>
  <si>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</si>
  <si>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</si>
  <si>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</si>
  <si>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</si>
  <si>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</si>
  <si>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</si>
  <si>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</si>
  <si>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</si>
  <si>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</si>
  <si>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</si>
  <si>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</si>
  <si>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</si>
  <si>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</si>
  <si>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</si>
  <si>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</si>
  <si>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</si>
  <si>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</si>
  <si>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</si>
  <si>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</si>
  <si>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</si>
  <si>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</si>
  <si>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</si>
  <si>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</si>
  <si>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</si>
  <si>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</si>
  <si>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</si>
  <si>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</si>
  <si>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</si>
  <si>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</si>
  <si>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</si>
  <si>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</si>
  <si>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</si>
  <si>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</si>
  <si>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</si>
  <si>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</si>
  <si>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</si>
  <si>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</si>
  <si>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</si>
  <si>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</si>
  <si>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</si>
  <si>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</si>
  <si>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</si>
  <si>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</si>
  <si>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</si>
  <si>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</si>
  <si>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</si>
  <si>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</si>
  <si>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</si>
  <si>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</si>
  <si>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</si>
  <si>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</si>
  <si>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</si>
  <si>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</si>
  <si>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</si>
  <si>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</si>
  <si>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</si>
  <si>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</si>
  <si>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</si>
  <si>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</si>
  <si>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</si>
  <si>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</si>
  <si>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</si>
  <si>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</si>
  <si>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</si>
  <si>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</si>
  <si>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</si>
  <si>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</si>
  <si>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</si>
  <si>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</si>
  <si>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</si>
  <si>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</si>
  <si>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</si>
  <si>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</si>
  <si>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</si>
  <si>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</si>
  <si>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</si>
  <si>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</si>
  <si>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</si>
  <si>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</si>
  <si>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</si>
  <si>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</si>
  <si>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</si>
  <si>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</si>
  <si>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</si>
  <si>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</si>
  <si>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</si>
  <si>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</si>
  <si>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</si>
  <si>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</si>
  <si>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</si>
  <si>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</si>
  <si>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</si>
  <si>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</si>
  <si>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</si>
  <si>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</si>
  <si>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</si>
  <si>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</si>
  <si>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</si>
  <si>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</si>
  <si>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</si>
  <si>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</si>
  <si>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</si>
  <si>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</si>
  <si>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</si>
  <si>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</si>
  <si>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</si>
  <si>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</si>
  <si>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</si>
  <si>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</si>
  <si>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</si>
  <si>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</si>
  <si>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</si>
  <si>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</si>
  <si>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</si>
  <si>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</si>
  <si>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</si>
  <si>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</si>
  <si>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</si>
  <si>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</si>
  <si>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</si>
  <si>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</si>
  <si>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</si>
  <si>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</si>
  <si>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</si>
  <si>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</si>
  <si>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</si>
  <si>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</si>
  <si>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</si>
  <si>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</si>
  <si>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</si>
  <si>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</si>
  <si>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</si>
  <si>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</si>
  <si>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</si>
  <si>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</si>
  <si>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</si>
  <si>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</si>
  <si>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</si>
  <si>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</si>
  <si>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</si>
  <si>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</si>
  <si>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</si>
  <si>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</si>
  <si>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</si>
  <si>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</si>
  <si>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</si>
  <si>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</si>
  <si>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</si>
  <si>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</si>
  <si>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</si>
  <si>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</si>
  <si>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</si>
  <si>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</si>
  <si>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</si>
  <si>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</si>
  <si>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</si>
  <si>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</si>
  <si>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</si>
  <si>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</si>
  <si>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</si>
  <si>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</si>
  <si>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</si>
  <si>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</si>
  <si>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</si>
  <si>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</si>
  <si>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</si>
  <si>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</si>
  <si>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</si>
  <si>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</si>
  <si>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</si>
  <si>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</si>
  <si>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</si>
  <si>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</si>
  <si>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</si>
  <si>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</si>
  <si>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</si>
  <si>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</si>
  <si>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</si>
  <si>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</si>
  <si>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</si>
  <si>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</si>
  <si>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</si>
  <si>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</si>
  <si>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</si>
  <si>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</si>
  <si>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</si>
  <si>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</si>
  <si>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</si>
  <si>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</si>
  <si>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</si>
  <si>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</si>
  <si>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</si>
  <si>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</si>
  <si>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</si>
  <si>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</si>
  <si>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</si>
  <si>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</si>
  <si>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</si>
  <si>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</si>
  <si>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</si>
  <si>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</si>
  <si>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</si>
  <si>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</si>
  <si>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</si>
  <si>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</si>
  <si>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</si>
  <si>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</si>
  <si>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</si>
  <si>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</si>
  <si>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</si>
  <si>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</si>
  <si>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</si>
  <si>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</si>
  <si>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</si>
  <si>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</si>
  <si>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</si>
  <si>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</si>
  <si>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</si>
  <si>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</si>
  <si>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</si>
  <si>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</si>
  <si>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</si>
  <si>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</si>
  <si>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</si>
  <si>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</si>
  <si>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</si>
  <si>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</si>
  <si>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</si>
  <si>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</si>
  <si>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</si>
  <si>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</si>
  <si>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</si>
  <si>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</si>
  <si>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</si>
  <si>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</si>
  <si>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</si>
  <si>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</si>
  <si>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</si>
  <si>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</si>
  <si>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</si>
  <si>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</si>
  <si>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</si>
  <si>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</si>
  <si>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</si>
  <si>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</si>
  <si>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</si>
  <si>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</si>
  <si>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</si>
  <si>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</si>
  <si>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</si>
  <si>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</si>
  <si>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</si>
  <si>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</si>
  <si>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</si>
  <si>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</si>
  <si>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</si>
  <si>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</si>
  <si>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</si>
  <si>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</si>
  <si>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</si>
  <si>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</si>
  <si>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</si>
  <si>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</si>
  <si>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</si>
  <si>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</si>
  <si>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</si>
  <si>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</si>
  <si>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</si>
  <si>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</si>
  <si>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</si>
  <si>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</si>
  <si>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</si>
  <si>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</si>
  <si>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</si>
  <si>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</si>
  <si>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</si>
  <si>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</si>
  <si>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</si>
  <si>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</si>
  <si>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</si>
  <si>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</si>
  <si>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</si>
  <si>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</si>
  <si>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</si>
  <si>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</si>
  <si>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</si>
  <si>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</si>
  <si>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</si>
  <si>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</si>
  <si>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</si>
  <si>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</si>
  <si>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</si>
  <si>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</si>
  <si>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</si>
  <si>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</si>
  <si>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</si>
  <si>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</si>
  <si>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</si>
  <si>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</si>
  <si>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</si>
  <si>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</si>
  <si>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</si>
  <si>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</si>
  <si>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</si>
  <si>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</si>
  <si>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</si>
  <si>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</si>
  <si>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</si>
  <si>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</si>
  <si>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</si>
  <si>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</si>
  <si>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</si>
  <si>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</si>
  <si>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</si>
  <si>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</si>
  <si>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</si>
  <si>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</si>
  <si>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</si>
  <si>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</si>
  <si>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</si>
  <si>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</si>
  <si>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</si>
  <si>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</si>
  <si>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</si>
  <si>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</si>
  <si>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</si>
  <si>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</si>
  <si>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</si>
  <si>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</si>
  <si>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</si>
  <si>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</si>
  <si>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</si>
  <si>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</si>
  <si>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</si>
  <si>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</si>
  <si>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</si>
  <si>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</si>
  <si>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</si>
  <si>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</si>
  <si>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</si>
  <si>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</si>
  <si>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</si>
  <si>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</si>
  <si>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</si>
  <si>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</si>
  <si>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</si>
  <si>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</si>
  <si>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</si>
  <si>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</si>
  <si>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</si>
  <si>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</si>
  <si>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</si>
  <si>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</si>
  <si>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</si>
  <si>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</si>
  <si>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</si>
  <si>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</si>
  <si>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</si>
  <si>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</si>
  <si>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</si>
  <si>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</si>
  <si>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</si>
  <si>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</si>
  <si>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</si>
  <si>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</si>
  <si>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</si>
  <si>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</si>
  <si>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</si>
  <si>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</si>
  <si>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</si>
  <si>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</si>
  <si>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</si>
  <si>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</si>
  <si>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</si>
  <si>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</si>
  <si>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</si>
  <si>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</si>
  <si>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</si>
  <si>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</si>
  <si>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</si>
  <si>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</si>
  <si>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</si>
  <si>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</si>
  <si>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</si>
  <si>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</si>
  <si>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</si>
  <si>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</si>
  <si>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</si>
  <si>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</si>
  <si>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</si>
  <si>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</si>
  <si>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</si>
  <si>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</si>
  <si>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</si>
  <si>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</si>
  <si>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</si>
  <si>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</si>
  <si>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</si>
  <si>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</si>
  <si>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</si>
  <si>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</si>
  <si>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</si>
  <si>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</si>
  <si>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</si>
  <si>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</si>
  <si>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</si>
  <si>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</si>
  <si>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</si>
  <si>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</si>
  <si>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</si>
  <si>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</si>
  <si>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</si>
  <si>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</si>
  <si>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</si>
  <si>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</si>
  <si>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</si>
  <si>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</si>
  <si>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</si>
  <si>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</si>
  <si>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</si>
  <si>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</si>
  <si>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</si>
  <si>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</si>
  <si>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</si>
  <si>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</si>
  <si>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</si>
  <si>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</si>
  <si>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</si>
  <si>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</si>
  <si>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</si>
  <si>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</si>
  <si>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</si>
  <si>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</si>
  <si>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</si>
  <si>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</si>
  <si>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</si>
  <si>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</si>
  <si>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</si>
  <si>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</si>
  <si>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</si>
  <si>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</si>
  <si>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</si>
  <si>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</si>
  <si>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</si>
  <si>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</si>
  <si>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</si>
  <si>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</si>
  <si>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</si>
  <si>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</si>
  <si>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</si>
  <si>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</si>
  <si>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</si>
  <si>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</si>
  <si>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</si>
  <si>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</si>
  <si>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</si>
  <si>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</si>
  <si>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</si>
  <si>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</si>
  <si>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</si>
  <si>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</si>
  <si>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</si>
  <si>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</si>
  <si>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</si>
  <si>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</si>
  <si>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</si>
  <si>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</si>
  <si>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</si>
  <si>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</si>
  <si>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</si>
  <si>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</si>
  <si>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</si>
  <si>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</si>
  <si>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</si>
  <si>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</si>
  <si>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</si>
  <si>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</si>
  <si>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</si>
  <si>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</si>
  <si>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</si>
  <si>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</si>
  <si>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</si>
  <si>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</si>
  <si>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</si>
  <si>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</si>
  <si>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</si>
  <si>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</si>
  <si>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</si>
  <si>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</si>
  <si>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</si>
  <si>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</si>
  <si>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</si>
  <si>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</si>
  <si>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</si>
  <si>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</si>
  <si>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</si>
  <si>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</si>
  <si>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</si>
  <si>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</si>
  <si>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</si>
  <si>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</si>
  <si>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</si>
  <si>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</si>
  <si>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</si>
  <si>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</si>
  <si>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</si>
  <si>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</si>
  <si>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</si>
  <si>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</si>
  <si>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</si>
  <si>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</si>
  <si>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</si>
  <si>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</si>
  <si>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</si>
  <si>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</si>
  <si>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</si>
  <si>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</si>
  <si>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</si>
  <si>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</si>
  <si>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</si>
  <si>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</si>
  <si>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</si>
  <si>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</si>
  <si>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</si>
  <si>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</si>
  <si>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</si>
  <si>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</si>
  <si>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</si>
  <si>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</si>
  <si>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</si>
  <si>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</si>
  <si>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</si>
  <si>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</si>
  <si>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</si>
  <si>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</si>
  <si>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</si>
  <si>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</si>
  <si>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</si>
  <si>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</si>
  <si>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</si>
  <si>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</si>
  <si>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</si>
  <si>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</si>
  <si>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</si>
  <si>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</si>
  <si>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</si>
  <si>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</si>
  <si>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</si>
  <si>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</si>
  <si>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</si>
  <si>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</si>
  <si>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</si>
  <si>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</si>
  <si>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</si>
  <si>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</si>
  <si>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</si>
  <si>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</si>
  <si>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</si>
  <si>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</si>
  <si>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</si>
  <si>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</si>
  <si>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</si>
  <si>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</si>
  <si>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</si>
  <si>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</si>
  <si>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</si>
  <si>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</si>
  <si>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</si>
  <si>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</si>
  <si>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</si>
  <si>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</si>
  <si>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</si>
  <si>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</si>
  <si>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</si>
  <si>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</si>
  <si>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</si>
  <si>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</si>
  <si>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</si>
  <si>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</si>
  <si>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</si>
  <si>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</si>
  <si>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</si>
  <si>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</si>
  <si>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</si>
  <si>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</si>
  <si>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</si>
  <si>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</si>
  <si>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</si>
  <si>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</si>
  <si>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</si>
  <si>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</si>
  <si>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</si>
  <si>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</si>
  <si>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</si>
  <si>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</si>
  <si>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</si>
  <si>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</si>
  <si>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</si>
  <si>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</si>
  <si>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</si>
  <si>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</si>
  <si>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</si>
  <si>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</si>
  <si>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</si>
  <si>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</si>
  <si>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</si>
  <si>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</si>
  <si>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</si>
  <si>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</si>
  <si>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</si>
  <si>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</si>
  <si>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</si>
  <si>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</si>
  <si>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</si>
  <si>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</si>
  <si>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</si>
  <si>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</si>
  <si>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</si>
  <si>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</si>
  <si>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</si>
  <si>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</si>
  <si>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</si>
  <si>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</si>
  <si>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</si>
  <si>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</si>
  <si>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</si>
  <si>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</si>
  <si>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</si>
  <si>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</si>
  <si>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</si>
  <si>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</si>
  <si>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</si>
  <si>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</si>
  <si>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</si>
  <si>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</si>
  <si>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</si>
  <si>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</si>
  <si>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</si>
  <si>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</si>
  <si>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</si>
  <si>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</si>
  <si>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</si>
  <si>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</si>
  <si>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</si>
  <si>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</si>
  <si>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</si>
  <si>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</si>
  <si>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</si>
  <si>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</si>
  <si>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</si>
  <si>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</si>
  <si>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</si>
  <si>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</si>
  <si>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</si>
  <si>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</si>
  <si>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</si>
  <si>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</si>
  <si>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</si>
  <si>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</si>
  <si>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</si>
  <si>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</si>
  <si>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</si>
  <si>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</si>
  <si>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</si>
  <si>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</si>
  <si>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</si>
  <si>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</si>
  <si>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</si>
  <si>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</si>
  <si>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</si>
  <si>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</si>
  <si>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</si>
  <si>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</si>
  <si>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</si>
  <si>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</si>
  <si>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</si>
  <si>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</si>
  <si>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</si>
  <si>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</si>
  <si>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</si>
  <si>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</si>
  <si>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</si>
  <si>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</si>
  <si>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</si>
  <si>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</si>
  <si>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</si>
  <si>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</si>
  <si>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</si>
  <si>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</si>
  <si>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</si>
  <si>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</si>
  <si>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</si>
  <si>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</si>
  <si>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</si>
  <si>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</si>
  <si>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</si>
  <si>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</si>
  <si>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</si>
  <si>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</si>
  <si>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</si>
  <si>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</si>
  <si>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</si>
  <si>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</si>
  <si>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</si>
  <si>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</si>
  <si>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</si>
  <si>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</si>
  <si>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</si>
  <si>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</si>
  <si>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</si>
  <si>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</si>
  <si>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</si>
  <si>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</si>
  <si>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</si>
  <si>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</si>
  <si>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</si>
  <si>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</si>
  <si>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</si>
  <si>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</si>
  <si>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</si>
  <si>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</si>
  <si>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</si>
  <si>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</si>
  <si>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</si>
  <si>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</si>
  <si>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</si>
  <si>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</si>
  <si>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</si>
  <si>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</si>
  <si>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</si>
  <si>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</si>
  <si>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</si>
  <si>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</si>
  <si>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</si>
  <si>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</si>
  <si>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</si>
  <si>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</si>
  <si>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</si>
  <si>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</si>
  <si>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</si>
  <si>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</si>
  <si>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</si>
  <si>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</si>
  <si>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</si>
  <si>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</si>
  <si>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</si>
  <si>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</si>
  <si>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</si>
  <si>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</si>
  <si>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</si>
  <si>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</si>
  <si>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</si>
  <si>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</si>
  <si>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</si>
  <si>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</si>
  <si>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</si>
  <si>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</si>
  <si>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</si>
  <si>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</si>
  <si>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</si>
  <si>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</si>
  <si>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</si>
  <si>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</si>
  <si>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</si>
  <si>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</si>
  <si>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</si>
  <si>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</si>
  <si>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</si>
  <si>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</si>
  <si>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</si>
  <si>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</si>
  <si>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</si>
  <si>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</si>
  <si>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</si>
  <si>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</si>
  <si>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</si>
  <si>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</si>
  <si>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</si>
  <si>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</si>
  <si>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</si>
  <si>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</si>
  <si>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</si>
  <si>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</si>
  <si>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</si>
  <si>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</si>
  <si>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</si>
  <si>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</si>
  <si>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</si>
  <si>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</si>
  <si>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</si>
  <si>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</si>
  <si>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</si>
  <si>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</si>
  <si>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</si>
  <si>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</si>
  <si>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</si>
  <si>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</si>
  <si>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</si>
  <si>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</si>
  <si>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</si>
  <si>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</si>
  <si>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</si>
  <si>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</si>
  <si>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</si>
  <si>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</si>
  <si>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</si>
  <si>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</si>
  <si>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</si>
  <si>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</si>
  <si>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</si>
  <si>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</si>
  <si>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</si>
  <si>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</si>
  <si>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</si>
  <si>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</si>
  <si>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</si>
  <si>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</si>
  <si>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</si>
  <si>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</si>
  <si>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</si>
  <si>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</si>
  <si>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</si>
  <si>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</si>
  <si>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</si>
  <si>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</si>
  <si>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</si>
  <si>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</si>
  <si>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</si>
  <si>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</si>
  <si>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</si>
  <si>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</si>
  <si>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</si>
  <si>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</si>
  <si>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</si>
  <si>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</si>
  <si>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</si>
  <si>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</si>
  <si>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</si>
  <si>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</si>
  <si>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</si>
  <si>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</si>
  <si>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</si>
  <si>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</si>
  <si>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</si>
  <si>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</si>
  <si>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</si>
  <si>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</si>
  <si>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</si>
  <si>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</si>
  <si>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</si>
  <si>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</si>
  <si>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</si>
  <si>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</si>
  <si>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</si>
  <si>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</si>
  <si>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</si>
  <si>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</si>
  <si>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</si>
  <si>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</si>
  <si>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</si>
  <si>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</si>
  <si>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</si>
  <si>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</si>
  <si>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</si>
  <si>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</si>
  <si>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</si>
  <si>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</si>
  <si>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</si>
  <si>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</si>
  <si>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</si>
  <si>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</si>
  <si>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</si>
  <si>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</si>
  <si>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</si>
  <si>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</si>
  <si>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</si>
  <si>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</si>
  <si>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</si>
  <si>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</si>
  <si>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</si>
  <si>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</si>
  <si>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</si>
  <si>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</si>
  <si>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</si>
  <si>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</si>
  <si>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</si>
  <si>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</si>
  <si>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</si>
  <si>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</si>
  <si>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</si>
  <si>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</si>
  <si>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</si>
  <si>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</si>
  <si>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</si>
  <si>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</si>
  <si>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</si>
  <si>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</si>
  <si>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</si>
  <si>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</si>
  <si>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</si>
  <si>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</si>
  <si>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</si>
  <si>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</si>
  <si>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</si>
  <si>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</si>
  <si>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</si>
  <si>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</si>
  <si>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</si>
  <si>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</si>
  <si>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</si>
  <si>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</si>
  <si>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</si>
  <si>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</si>
  <si>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</si>
  <si>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</si>
  <si>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</si>
  <si>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</si>
  <si>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</si>
  <si>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</si>
  <si>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</si>
  <si>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</si>
  <si>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</si>
  <si>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</si>
  <si>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</si>
  <si>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</si>
  <si>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</si>
  <si>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</si>
  <si>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</si>
  <si>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</si>
  <si>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</si>
  <si>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</si>
  <si>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</si>
  <si>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</si>
  <si>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</si>
  <si>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</si>
  <si>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</si>
  <si>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</si>
  <si>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</si>
  <si>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</si>
  <si>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</si>
  <si>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</si>
  <si>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</si>
  <si>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</si>
  <si>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</si>
  <si>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</si>
  <si>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</si>
  <si>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</si>
  <si>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</si>
  <si>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</si>
  <si>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</si>
  <si>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</si>
  <si>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</si>
  <si>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</si>
  <si>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</si>
  <si>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</si>
  <si>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</si>
  <si>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</si>
  <si>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</si>
  <si>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</si>
  <si>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</si>
  <si>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</si>
  <si>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</si>
  <si>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</si>
  <si>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</si>
  <si>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</si>
  <si>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</si>
  <si>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</si>
  <si>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</si>
  <si>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</si>
  <si>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</si>
  <si>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</si>
  <si>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</si>
  <si>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</si>
  <si>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</si>
  <si>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</si>
  <si>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</si>
  <si>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</si>
  <si>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</si>
  <si>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</si>
  <si>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</si>
  <si>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</si>
  <si>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</si>
  <si>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</si>
  <si>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</si>
  <si>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</si>
  <si>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</si>
  <si>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</si>
  <si>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</si>
  <si>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</si>
  <si>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</si>
  <si>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</si>
  <si>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</si>
  <si>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</si>
  <si>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</si>
  <si>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</si>
  <si>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</si>
  <si>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</si>
  <si>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</si>
  <si>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</si>
  <si>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</si>
  <si>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</si>
  <si>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</si>
  <si>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</si>
  <si>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</si>
  <si>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</si>
  <si>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</si>
  <si>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</si>
  <si>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</si>
  <si>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</si>
  <si>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</si>
  <si>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</si>
  <si>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</si>
  <si>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</si>
  <si>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</si>
  <si>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</si>
  <si>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</si>
  <si>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</si>
  <si>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</si>
  <si>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</si>
  <si>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</si>
  <si>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</si>
  <si>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</si>
  <si>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</si>
  <si>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</si>
  <si>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</si>
  <si>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</si>
  <si>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</si>
  <si>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</si>
  <si>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</si>
  <si>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</si>
  <si>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</si>
  <si>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</si>
  <si>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</si>
  <si>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</si>
  <si>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</si>
  <si>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</si>
  <si>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</si>
  <si>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</si>
  <si>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</si>
  <si>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</si>
  <si>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</si>
  <si>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</si>
  <si>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</si>
  <si>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</si>
  <si>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</si>
  <si>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</si>
  <si>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</si>
  <si>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</si>
  <si>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</si>
  <si>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</si>
  <si>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</si>
  <si>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</si>
  <si>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</si>
  <si>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</si>
  <si>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</si>
  <si>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</si>
  <si>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</si>
  <si>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</si>
  <si>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</si>
  <si>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</si>
  <si>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</si>
  <si>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</si>
  <si>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</si>
  <si>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</si>
  <si>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</si>
  <si>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</si>
  <si>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</si>
  <si>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</si>
  <si>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</si>
  <si>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</si>
  <si>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</si>
  <si>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</si>
  <si>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</si>
  <si>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</si>
  <si>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</si>
  <si>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</si>
  <si>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</si>
  <si>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</si>
  <si>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</si>
  <si>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</si>
  <si>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</si>
  <si>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</si>
  <si>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</si>
  <si>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</si>
  <si>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</si>
  <si>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</si>
  <si>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</si>
  <si>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</si>
  <si>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</si>
  <si>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</si>
  <si>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</si>
  <si>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</si>
  <si>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</si>
  <si>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</si>
  <si>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</si>
  <si>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</si>
  <si>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</si>
  <si>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</si>
  <si>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</si>
  <si>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</si>
  <si>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</si>
  <si>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</si>
  <si>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</si>
  <si>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</si>
  <si>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</si>
  <si>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</si>
  <si>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</si>
  <si>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</si>
  <si>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</si>
  <si>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</si>
  <si>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</si>
  <si>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</si>
  <si>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</si>
  <si>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</si>
  <si>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</si>
  <si>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</si>
  <si>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</si>
  <si>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</si>
  <si>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</si>
  <si>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</si>
  <si>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</si>
  <si>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</si>
  <si>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</si>
  <si>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</si>
  <si>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</si>
  <si>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</si>
  <si>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</si>
  <si>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</si>
  <si>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</si>
  <si>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</si>
  <si>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</si>
  <si>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</si>
  <si>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</si>
  <si>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</si>
  <si>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</si>
  <si>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</si>
  <si>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</si>
  <si>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</si>
  <si>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</si>
  <si>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</si>
  <si>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</si>
  <si>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</si>
  <si>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</si>
  <si>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</si>
  <si>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</si>
  <si>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</si>
  <si>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</si>
  <si>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</si>
  <si>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</si>
  <si>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</si>
  <si>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</si>
  <si>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</si>
  <si>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</si>
  <si>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</si>
  <si>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</si>
  <si>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</si>
  <si>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</si>
  <si>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</si>
  <si>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</si>
  <si>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</si>
  <si>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</si>
  <si>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</si>
  <si>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</si>
  <si>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</si>
  <si>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</si>
  <si>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</si>
  <si>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</si>
  <si>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</si>
  <si>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</si>
  <si>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</si>
  <si>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</si>
  <si>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</si>
  <si>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</si>
  <si>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</si>
  <si>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</si>
  <si>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</si>
  <si>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</si>
  <si>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</si>
  <si>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</si>
  <si>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</si>
  <si>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</si>
  <si>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</si>
  <si>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</si>
  <si>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</si>
  <si>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</si>
  <si>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</si>
  <si>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</si>
  <si>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</si>
  <si>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</si>
  <si>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</si>
  <si>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</si>
  <si>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</si>
  <si>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</si>
  <si>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</si>
  <si>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</si>
  <si>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</si>
  <si>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</si>
  <si>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</si>
  <si>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</si>
  <si>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</si>
  <si>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</si>
  <si>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</si>
  <si>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</si>
  <si>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</si>
  <si>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</si>
  <si>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</si>
  <si>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</si>
  <si>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</si>
  <si>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</si>
  <si>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</si>
  <si>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</si>
  <si>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</si>
  <si>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</si>
  <si>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</si>
  <si>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</si>
  <si>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</si>
  <si>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</si>
  <si>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</si>
  <si>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</si>
  <si>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</si>
  <si>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</si>
  <si>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</si>
  <si>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</si>
  <si>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</si>
  <si>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</si>
  <si>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</si>
  <si>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</si>
  <si>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</si>
  <si>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</si>
  <si>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</si>
  <si>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</si>
  <si>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</si>
  <si>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</si>
  <si>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</si>
  <si>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</si>
  <si>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</si>
  <si>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</si>
  <si>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</si>
  <si>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</si>
  <si>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</si>
  <si>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</si>
  <si>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</si>
  <si>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</si>
  <si>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</si>
  <si>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</si>
  <si>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</si>
  <si>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</si>
  <si>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</si>
  <si>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</si>
  <si>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</si>
  <si>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</si>
  <si>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</si>
  <si>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</si>
  <si>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</si>
  <si>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</si>
  <si>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</si>
  <si>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</si>
  <si>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</si>
  <si>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</si>
  <si>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</si>
  <si>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</si>
  <si>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</si>
  <si>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</si>
  <si>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</si>
  <si>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</si>
  <si>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</si>
  <si>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</si>
  <si>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</si>
  <si>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</si>
  <si>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</si>
  <si>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</si>
  <si>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</si>
  <si>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</si>
  <si>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</si>
  <si>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</si>
  <si>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</si>
  <si>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</si>
  <si>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</si>
  <si>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</si>
  <si>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</si>
  <si>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</si>
  <si>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</si>
  <si>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</si>
  <si>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</si>
  <si>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</si>
  <si>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</si>
  <si>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</si>
  <si>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</si>
  <si>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</si>
  <si>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</si>
  <si>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</si>
  <si>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</si>
  <si>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</si>
  <si>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</si>
  <si>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</si>
  <si>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</si>
  <si>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</si>
  <si>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</si>
  <si>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</si>
  <si>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</si>
  <si>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</si>
  <si>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</si>
  <si>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</si>
  <si>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</si>
  <si>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</si>
  <si>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</si>
  <si>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</si>
  <si>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</si>
  <si>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</si>
  <si>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</si>
  <si>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</si>
  <si>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</si>
  <si>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</si>
  <si>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</si>
  <si>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</si>
  <si>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</si>
  <si>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</si>
  <si>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</si>
  <si>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</si>
  <si>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</si>
  <si>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</si>
  <si>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</si>
  <si>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</si>
  <si>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</si>
  <si>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</si>
  <si>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</si>
  <si>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</si>
  <si>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</si>
  <si>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</si>
  <si>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</si>
  <si>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</si>
  <si>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</si>
  <si>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</si>
  <si>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</si>
  <si>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</si>
  <si>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</si>
  <si>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</si>
  <si>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</si>
  <si>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</si>
  <si>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</si>
  <si>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</si>
  <si>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</si>
  <si>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</si>
  <si>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</si>
  <si>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</si>
  <si>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</si>
  <si>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</si>
  <si>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</si>
  <si>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</si>
  <si>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</si>
  <si>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</si>
  <si>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</si>
  <si>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</si>
  <si>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</si>
  <si>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</si>
  <si>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</si>
  <si>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</si>
  <si>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</si>
  <si>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</si>
  <si>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</si>
  <si>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</si>
  <si>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</si>
  <si>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</si>
  <si>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</si>
  <si>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</si>
  <si>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</si>
  <si>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</si>
  <si>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</si>
  <si>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</si>
  <si>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</si>
  <si>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</si>
  <si>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</si>
  <si>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</si>
  <si>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</si>
  <si>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</si>
  <si>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</si>
  <si>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</si>
  <si>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</si>
  <si>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</si>
  <si>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</si>
  <si>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</si>
  <si>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</si>
  <si>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</si>
  <si>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</si>
  <si>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</si>
  <si>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</si>
  <si>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</si>
  <si>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</si>
  <si>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</si>
  <si>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</si>
  <si>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</si>
  <si>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</si>
  <si>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</si>
  <si>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</si>
  <si>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</si>
  <si>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</si>
  <si>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</si>
  <si>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</si>
  <si>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</si>
  <si>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</si>
  <si>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</si>
  <si>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</si>
  <si>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</si>
  <si>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</si>
  <si>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</si>
  <si>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</si>
  <si>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</si>
  <si>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</si>
  <si>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</si>
  <si>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</si>
  <si>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</si>
  <si>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</si>
  <si>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</si>
  <si>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</si>
  <si>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</si>
  <si>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</si>
  <si>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</si>
  <si>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</si>
  <si>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</si>
  <si>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</si>
  <si>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</si>
  <si>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</si>
  <si>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</si>
  <si>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</si>
  <si>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</si>
  <si>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</si>
  <si>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</si>
  <si>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</si>
  <si>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</si>
  <si>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</si>
  <si>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</si>
  <si>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</si>
  <si>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</si>
  <si>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</si>
  <si>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</si>
  <si>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</si>
  <si>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</si>
  <si>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</si>
  <si>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</si>
  <si>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</si>
  <si>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</si>
  <si>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</si>
  <si>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</si>
  <si>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</si>
  <si>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</si>
  <si>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</si>
  <si>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</si>
  <si>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</si>
  <si>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</si>
  <si>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</si>
  <si>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</si>
  <si>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</si>
  <si>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</si>
  <si>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</si>
  <si>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</si>
  <si>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</si>
  <si>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</si>
  <si>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</si>
  <si>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</si>
  <si>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</si>
  <si>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</si>
  <si>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</si>
  <si>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</si>
  <si>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</si>
  <si>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</si>
  <si>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</si>
  <si>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</si>
  <si>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</si>
  <si>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</si>
  <si>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</si>
  <si>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</si>
  <si>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</si>
  <si>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</si>
  <si>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</si>
  <si>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</si>
  <si>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</si>
  <si>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</si>
  <si>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</si>
  <si>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</si>
  <si>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</si>
  <si>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</si>
  <si>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</si>
  <si>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</si>
  <si>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</si>
  <si>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</si>
  <si>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</si>
  <si>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</si>
  <si>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</si>
  <si>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</si>
  <si>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</si>
  <si>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</si>
  <si>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</si>
  <si>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</si>
  <si>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</si>
  <si>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</si>
  <si>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</si>
  <si>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</si>
  <si>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</si>
  <si>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</si>
  <si>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</si>
  <si>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</si>
  <si>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</si>
  <si>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</si>
  <si>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</si>
  <si>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</si>
  <si>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</si>
  <si>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</si>
  <si>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</si>
  <si>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</si>
  <si>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</si>
  <si>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</si>
  <si>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</si>
  <si>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</si>
  <si>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</si>
  <si>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</si>
  <si>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</si>
  <si>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</si>
  <si>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</si>
  <si>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</si>
  <si>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</si>
  <si>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</si>
  <si>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</si>
  <si>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</si>
  <si>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</si>
  <si>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</si>
  <si>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</si>
  <si>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</si>
  <si>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</si>
  <si>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</si>
  <si>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</si>
  <si>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</si>
  <si>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</si>
  <si>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</si>
  <si>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</si>
  <si>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</si>
  <si>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</si>
  <si>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</si>
  <si>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</si>
  <si>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</si>
  <si>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</si>
  <si>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</si>
  <si>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</si>
  <si>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</si>
  <si>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</si>
  <si>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</si>
  <si>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</si>
  <si>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</si>
  <si>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</si>
  <si>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</si>
  <si>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</si>
  <si>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</si>
  <si>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</si>
  <si>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</si>
  <si>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</si>
  <si>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</si>
  <si>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</si>
  <si>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</si>
  <si>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</si>
  <si>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</si>
  <si>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</si>
  <si>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</si>
  <si>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</si>
  <si>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</si>
  <si>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</si>
  <si>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</si>
  <si>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</si>
  <si>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</si>
  <si>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</si>
  <si>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</si>
  <si>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</si>
  <si>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</si>
  <si>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</si>
  <si>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</si>
  <si>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</si>
  <si>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</si>
  <si>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</si>
  <si>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</si>
  <si>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</si>
  <si>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</si>
  <si>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</si>
  <si>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</si>
  <si>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</si>
  <si>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</si>
  <si>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</si>
  <si>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</si>
  <si>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</si>
  <si>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</si>
  <si>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</si>
  <si>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</si>
  <si>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</si>
  <si>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</si>
  <si>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</si>
  <si>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</si>
  <si>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</si>
  <si>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</si>
  <si>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</si>
  <si>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</si>
  <si>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</si>
  <si>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</si>
  <si>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</si>
  <si>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</si>
  <si>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</si>
  <si>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</si>
  <si>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</si>
  <si>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</si>
  <si>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</si>
  <si>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</si>
  <si>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</si>
  <si>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</si>
  <si>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</si>
  <si>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</si>
  <si>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</si>
  <si>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</si>
  <si>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</si>
  <si>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</si>
  <si>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</si>
  <si>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</si>
  <si>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</si>
  <si>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</si>
  <si>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</si>
  <si>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</si>
  <si>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</si>
  <si>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</si>
  <si>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</si>
  <si>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</si>
  <si>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</si>
  <si>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</si>
  <si>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</si>
  <si>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</si>
  <si>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</si>
  <si>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</si>
  <si>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</si>
  <si>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</si>
  <si>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</si>
  <si>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</si>
  <si>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</si>
  <si>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</si>
  <si>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</si>
  <si>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</si>
  <si>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</si>
  <si>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</si>
  <si>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</si>
  <si>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</si>
  <si>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</si>
  <si>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</si>
  <si>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</si>
  <si>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</si>
  <si>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</si>
  <si>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</si>
  <si>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</si>
  <si>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</si>
  <si>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</si>
  <si>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</si>
  <si>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</si>
  <si>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</si>
  <si>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</si>
  <si>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</si>
  <si>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</si>
  <si>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</si>
  <si>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</si>
  <si>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</si>
  <si>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</si>
  <si>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</si>
  <si>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</si>
  <si>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</si>
  <si>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</si>
  <si>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</si>
  <si>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</si>
  <si>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</si>
  <si>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</si>
  <si>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</si>
  <si>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</si>
  <si>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</si>
  <si>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</si>
  <si>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</si>
  <si>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</si>
  <si>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</si>
  <si>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</si>
  <si>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</si>
  <si>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</si>
  <si>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</si>
  <si>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</si>
  <si>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</si>
  <si>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</si>
  <si>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</si>
  <si>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</si>
  <si>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</si>
  <si>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</si>
  <si>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</si>
  <si>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</si>
  <si>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</si>
  <si>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</si>
  <si>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</si>
  <si>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</si>
  <si>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</si>
  <si>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</si>
  <si>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</si>
  <si>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</si>
  <si>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</si>
  <si>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</si>
  <si>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</si>
  <si>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</si>
  <si>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</si>
  <si>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</si>
  <si>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</si>
  <si>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</si>
  <si>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</si>
  <si>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</si>
  <si>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</si>
  <si>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</si>
  <si>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</si>
  <si>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</si>
  <si>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</si>
  <si>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</si>
  <si>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</si>
  <si>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</si>
  <si>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</si>
  <si>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</si>
  <si>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</si>
  <si>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</si>
  <si>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</si>
  <si>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</si>
  <si>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</si>
  <si>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</si>
  <si>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</si>
  <si>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</si>
  <si>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</si>
  <si>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</si>
  <si>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</si>
  <si>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</si>
  <si>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</si>
  <si>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</si>
  <si>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</si>
  <si>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</si>
  <si>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</si>
  <si>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</si>
  <si>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</si>
  <si>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</si>
  <si>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</si>
  <si>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</si>
  <si>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</si>
  <si>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</si>
  <si>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</si>
  <si>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</si>
  <si>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</si>
  <si>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</si>
  <si>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</si>
  <si>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</si>
  <si>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</si>
  <si>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</si>
  <si>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</si>
  <si>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</si>
  <si>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</si>
  <si>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</si>
  <si>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</si>
  <si>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</si>
  <si>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</si>
  <si>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</si>
  <si>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</si>
  <si>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</si>
  <si>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</si>
  <si>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</si>
  <si>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</si>
  <si>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</si>
  <si>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</si>
  <si>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</si>
  <si>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</si>
  <si>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</si>
  <si>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</si>
  <si>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</si>
  <si>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</si>
  <si>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</si>
  <si>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</si>
  <si>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</si>
  <si>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</si>
  <si>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</si>
  <si>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</si>
  <si>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</si>
  <si>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</si>
  <si>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</si>
  <si>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</si>
  <si>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</si>
  <si>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</si>
  <si>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</si>
  <si>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</si>
  <si>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</si>
  <si>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</si>
  <si>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</si>
  <si>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</si>
  <si>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</si>
  <si>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</si>
  <si>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</si>
  <si>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</si>
  <si>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</si>
  <si>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</si>
  <si>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</si>
  <si>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</si>
  <si>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</si>
  <si>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</si>
  <si>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</si>
  <si>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</si>
  <si>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</si>
  <si>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</si>
  <si>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</si>
  <si>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</si>
  <si>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</si>
  <si>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</si>
  <si>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</si>
  <si>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</si>
  <si>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</si>
  <si>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</si>
  <si>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</si>
  <si>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</si>
  <si>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</si>
  <si>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</si>
  <si>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</si>
  <si>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</si>
  <si>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</si>
  <si>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</si>
  <si>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</si>
  <si>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</si>
  <si>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</si>
  <si>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</si>
  <si>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</si>
  <si>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</si>
  <si>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</si>
  <si>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</si>
  <si>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</si>
  <si>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</si>
  <si>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</si>
  <si>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</si>
  <si>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</si>
  <si>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</si>
  <si>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</si>
  <si>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</si>
  <si>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</si>
  <si>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</si>
  <si>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</si>
  <si>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</si>
  <si>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</si>
  <si>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</si>
  <si>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</si>
  <si>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</si>
  <si>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</si>
  <si>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</si>
  <si>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</si>
  <si>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</si>
  <si>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</si>
  <si>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</si>
  <si>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</si>
  <si>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</si>
  <si>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</si>
  <si>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</si>
  <si>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</si>
  <si>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</si>
  <si>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</si>
  <si>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</si>
  <si>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</si>
  <si>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</si>
  <si>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</si>
  <si>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</si>
  <si>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</si>
  <si>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</si>
  <si>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</si>
  <si>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</si>
  <si>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</si>
  <si>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</si>
  <si>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</si>
  <si>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</si>
  <si>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</si>
  <si>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</si>
  <si>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</si>
  <si>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</si>
  <si>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</si>
  <si>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</si>
  <si>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</si>
  <si>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</si>
  <si>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</si>
  <si>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</si>
  <si>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</si>
  <si>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</si>
  <si>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</si>
  <si>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</si>
  <si>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</si>
  <si>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</si>
  <si>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</si>
  <si>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</si>
  <si>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</si>
  <si>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</si>
  <si>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</si>
  <si>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</si>
  <si>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</si>
  <si>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</si>
  <si>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</si>
  <si>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</si>
  <si>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</si>
  <si>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</si>
  <si>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</si>
  <si>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</si>
  <si>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</si>
  <si>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</si>
  <si>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</si>
  <si>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</si>
  <si>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</si>
  <si>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</si>
  <si>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</si>
  <si>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</si>
  <si>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</si>
  <si>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</si>
  <si>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</si>
  <si>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</si>
  <si>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</si>
  <si>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</si>
  <si>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</si>
  <si>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</si>
  <si>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</si>
  <si>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</si>
  <si>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</si>
  <si>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</si>
  <si>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</si>
  <si>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</si>
  <si>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</si>
  <si>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</si>
  <si>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</si>
  <si>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</si>
  <si>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</si>
  <si>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</si>
  <si>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</si>
  <si>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</si>
  <si>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</si>
  <si>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</si>
  <si>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</si>
  <si>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</si>
  <si>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</si>
  <si>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</si>
  <si>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</si>
  <si>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</si>
  <si>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</si>
  <si>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</si>
  <si>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</si>
  <si>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</si>
  <si>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</si>
  <si>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</si>
  <si>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</si>
  <si>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</si>
  <si>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</si>
  <si>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</si>
  <si>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</si>
  <si>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</si>
  <si>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</si>
  <si>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</si>
  <si>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</si>
  <si>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</si>
  <si>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</si>
  <si>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</si>
  <si>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</si>
  <si>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</si>
  <si>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</si>
  <si>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</si>
  <si>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</si>
  <si>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</si>
  <si>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</si>
  <si>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</si>
  <si>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</si>
  <si>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</si>
  <si>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</si>
  <si>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</si>
  <si>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</si>
  <si>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</si>
  <si>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</si>
  <si>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</si>
  <si>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</si>
  <si>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</si>
  <si>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</si>
  <si>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</si>
  <si>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</si>
  <si>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</si>
  <si>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</si>
  <si>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</si>
  <si>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</si>
  <si>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</si>
  <si>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</si>
  <si>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</si>
  <si>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</si>
  <si>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</si>
  <si>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</si>
  <si>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</si>
  <si>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</si>
  <si>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</si>
  <si>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</si>
  <si>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</si>
  <si>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</si>
  <si>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</si>
  <si>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</si>
  <si>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</si>
  <si>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</si>
  <si>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</si>
  <si>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</si>
  <si>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</si>
  <si>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</si>
  <si>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</si>
  <si>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</si>
  <si>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</si>
  <si>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</si>
  <si>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</si>
  <si>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</si>
  <si>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</si>
  <si>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</si>
  <si>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</si>
  <si>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</si>
  <si>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</si>
  <si>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</si>
  <si>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</si>
  <si>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</si>
  <si>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</si>
  <si>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</si>
  <si>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</si>
  <si>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</si>
  <si>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</si>
  <si>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</si>
  <si>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</si>
  <si>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</si>
  <si>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</si>
  <si>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</si>
  <si>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</si>
  <si>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</si>
  <si>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</si>
  <si>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</si>
  <si>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</si>
  <si>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</si>
  <si>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</si>
  <si>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</si>
  <si>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</si>
  <si>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</si>
  <si>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</si>
  <si>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</si>
  <si>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</si>
  <si>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</si>
  <si>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</si>
  <si>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</si>
  <si>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</si>
  <si>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</si>
  <si>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</si>
  <si>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</si>
  <si>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</si>
  <si>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</si>
  <si>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</si>
  <si>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</si>
  <si>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</si>
  <si>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</si>
  <si>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</si>
  <si>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</si>
  <si>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</si>
  <si>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</si>
  <si>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</si>
  <si>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</si>
  <si>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</si>
  <si>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</si>
  <si>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</si>
  <si>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</si>
  <si>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</si>
  <si>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</si>
  <si>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</si>
  <si>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</si>
  <si>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</si>
  <si>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</si>
  <si>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</si>
  <si>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</si>
  <si>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</si>
  <si>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</si>
  <si>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</si>
  <si>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</si>
  <si>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</si>
  <si>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</si>
  <si>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</si>
  <si>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</si>
  <si>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</si>
  <si>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</si>
  <si>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</si>
  <si>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</si>
  <si>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</si>
  <si>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</si>
  <si>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</si>
  <si>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</si>
  <si>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</si>
  <si>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</si>
  <si>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</si>
  <si>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</si>
  <si>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</si>
  <si>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</si>
  <si>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</si>
  <si>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</si>
  <si>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</si>
  <si>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</si>
  <si>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</si>
  <si>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</si>
  <si>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</si>
  <si>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</si>
  <si>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</si>
  <si>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</si>
  <si>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</si>
  <si>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</si>
  <si>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</si>
  <si>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</si>
  <si>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</si>
  <si>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</si>
  <si>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</si>
  <si>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</si>
  <si>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</si>
  <si>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</si>
  <si>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</si>
  <si>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</si>
  <si>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</si>
  <si>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</si>
  <si>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</si>
  <si>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</si>
  <si>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</si>
  <si>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</si>
  <si>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</si>
  <si>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</si>
  <si>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</si>
  <si>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</si>
  <si>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</si>
  <si>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</si>
  <si>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</si>
  <si>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</si>
  <si>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</si>
  <si>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</si>
  <si>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</si>
  <si>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</si>
  <si>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</si>
  <si>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</si>
  <si>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</si>
  <si>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</si>
  <si>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</si>
  <si>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</si>
  <si>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</si>
  <si>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</si>
  <si>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</si>
  <si>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</si>
  <si>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</si>
  <si>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</si>
  <si>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</si>
  <si>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</si>
  <si>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</si>
  <si>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</si>
  <si>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</si>
  <si>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</si>
  <si>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</si>
  <si>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</si>
  <si>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</si>
  <si>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</si>
  <si>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</si>
  <si>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</si>
  <si>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</si>
  <si>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</si>
  <si>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</si>
  <si>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</si>
  <si>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</si>
  <si>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</si>
  <si>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</si>
  <si>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</si>
  <si>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</si>
  <si>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</si>
  <si>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</si>
  <si>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</si>
  <si>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</si>
  <si>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</si>
  <si>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</si>
  <si>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</si>
  <si>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</si>
  <si>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</si>
  <si>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</si>
  <si>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</si>
  <si>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</si>
  <si>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</si>
  <si>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</si>
  <si>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</si>
  <si>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</si>
  <si>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</si>
  <si>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</si>
  <si>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</si>
  <si>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</si>
  <si>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</si>
  <si>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</si>
  <si>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</si>
  <si>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</si>
  <si>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</si>
  <si>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</si>
  <si>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</si>
  <si>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</si>
  <si>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</si>
  <si>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</si>
  <si>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</si>
  <si>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</si>
  <si>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</si>
  <si>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</si>
  <si>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</si>
  <si>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</si>
  <si>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</si>
  <si>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</si>
  <si>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</si>
  <si>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</si>
  <si>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</si>
  <si>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</si>
  <si>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</si>
  <si>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</si>
  <si>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</si>
  <si>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</si>
  <si>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</si>
  <si>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</si>
  <si>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</si>
  <si>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</si>
  <si>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</si>
  <si>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</si>
  <si>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</si>
  <si>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</si>
  <si>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</si>
  <si>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</si>
  <si>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</si>
  <si>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</si>
  <si>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</si>
  <si>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</si>
  <si>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</si>
  <si>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</si>
  <si>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</si>
  <si>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</si>
  <si>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</si>
  <si>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</si>
  <si>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</si>
  <si>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</si>
  <si>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</si>
  <si>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</si>
  <si>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</si>
  <si>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</si>
  <si>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</si>
  <si>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</si>
  <si>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</si>
  <si>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</si>
  <si>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</si>
  <si>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</si>
  <si>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</si>
  <si>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</si>
  <si>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</si>
  <si>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</si>
  <si>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</si>
  <si>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</si>
  <si>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</si>
  <si>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</si>
  <si>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</si>
  <si>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</si>
  <si>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</si>
  <si>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</si>
  <si>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</si>
  <si>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</si>
  <si>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</si>
  <si>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</si>
  <si>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</si>
  <si>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</si>
  <si>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</si>
  <si>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</si>
  <si>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</si>
  <si>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</si>
  <si>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</si>
  <si>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</si>
  <si>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</si>
  <si>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</si>
  <si>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</si>
  <si>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</si>
  <si>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</si>
  <si>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</si>
  <si>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</si>
  <si>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</si>
  <si>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</si>
  <si>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</si>
  <si>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</si>
  <si>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</si>
  <si>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</si>
  <si>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</si>
  <si>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</si>
  <si>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</si>
  <si>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</si>
  <si>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</si>
  <si>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</si>
  <si>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</si>
  <si>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</si>
  <si>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</si>
  <si>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</si>
  <si>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</si>
  <si>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</si>
  <si>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</si>
  <si>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</si>
  <si>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</si>
  <si>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</si>
  <si>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</si>
  <si>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</si>
  <si>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</si>
  <si>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</si>
  <si>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</si>
  <si>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</si>
  <si>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</si>
  <si>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</si>
  <si>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</si>
  <si>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</si>
  <si>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</si>
  <si>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</si>
  <si>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</si>
  <si>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</si>
  <si>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</si>
  <si>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</si>
  <si>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</si>
  <si>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</si>
  <si>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</si>
  <si>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</si>
  <si>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</si>
  <si>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</si>
  <si>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</si>
  <si>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</si>
  <si>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</si>
  <si>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</si>
  <si>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</si>
  <si>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</si>
  <si>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</si>
  <si>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</si>
  <si>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</si>
  <si>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</si>
  <si>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</si>
  <si>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</si>
  <si>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</si>
  <si>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</si>
  <si>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</si>
  <si>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</si>
  <si>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</si>
  <si>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</si>
  <si>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</si>
  <si>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</si>
  <si>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</si>
  <si>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</si>
  <si>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</si>
  <si>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</si>
  <si>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</si>
  <si>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</si>
  <si>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</si>
  <si>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</si>
  <si>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</si>
  <si>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</si>
  <si>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</si>
  <si>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</si>
  <si>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</si>
  <si>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</si>
  <si>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</si>
  <si>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</si>
  <si>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</si>
  <si>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</si>
  <si>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</si>
  <si>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</si>
  <si>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</si>
  <si>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</si>
  <si>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</si>
  <si>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</si>
  <si>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</si>
  <si>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</si>
  <si>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</si>
  <si>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</si>
  <si>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</si>
  <si>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</si>
  <si>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</si>
  <si>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</si>
  <si>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</si>
  <si>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</si>
  <si>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</si>
  <si>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</si>
  <si>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</si>
  <si>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</si>
  <si>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</si>
  <si>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</si>
  <si>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</si>
  <si>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</si>
  <si>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</si>
  <si>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</si>
  <si>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</si>
  <si>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</si>
  <si>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</si>
  <si>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</si>
  <si>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</si>
  <si>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</si>
  <si>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</si>
  <si>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</si>
  <si>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</si>
  <si>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</si>
  <si>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</si>
  <si>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</si>
  <si>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</si>
  <si>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</si>
  <si>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</si>
  <si>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</si>
  <si>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</si>
  <si>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</si>
  <si>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</si>
  <si>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</si>
  <si>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</si>
  <si>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</si>
  <si>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</si>
  <si>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</si>
  <si>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</si>
  <si>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</si>
  <si>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</si>
  <si>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</si>
  <si>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</si>
  <si>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</si>
  <si>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</si>
  <si>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</si>
  <si>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</si>
  <si>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</si>
  <si>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</si>
  <si>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</si>
  <si>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</si>
  <si>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</si>
  <si>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</si>
  <si>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</si>
  <si>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</si>
  <si>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</si>
  <si>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</si>
  <si>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</si>
  <si>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</si>
  <si>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</si>
  <si>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</si>
  <si>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</si>
  <si>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</si>
  <si>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</si>
  <si>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</si>
  <si>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</si>
  <si>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</si>
  <si>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</si>
  <si>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</si>
  <si>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</si>
  <si>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</si>
  <si>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</si>
  <si>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</si>
  <si>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</si>
  <si>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</si>
  <si>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</si>
  <si>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</si>
  <si>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</si>
  <si>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</si>
  <si>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</si>
  <si>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</si>
  <si>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</si>
  <si>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</si>
  <si>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</si>
  <si>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</si>
  <si>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</si>
  <si>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</si>
  <si>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</si>
  <si>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</si>
  <si>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</si>
  <si>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</si>
  <si>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</si>
  <si>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</si>
  <si>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</si>
  <si>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</si>
  <si>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</si>
  <si>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</si>
  <si>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</si>
  <si>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</si>
  <si>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</si>
  <si>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</si>
  <si>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</si>
  <si>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</si>
  <si>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</si>
  <si>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</si>
  <si>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</si>
  <si>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</si>
  <si>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</si>
  <si>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</si>
  <si>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</si>
  <si>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</si>
  <si>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</si>
  <si>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</si>
  <si>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</si>
  <si>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</si>
  <si>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</si>
  <si>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</si>
  <si>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</si>
  <si>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</si>
  <si>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</si>
  <si>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</si>
  <si>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</si>
  <si>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</si>
  <si>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</si>
  <si>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</si>
  <si>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</si>
  <si>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</si>
  <si>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</si>
  <si>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</si>
  <si>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</si>
  <si>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</si>
  <si>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</si>
  <si>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</si>
  <si>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</si>
  <si>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</si>
  <si>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</si>
  <si>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</si>
  <si>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</si>
  <si>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</si>
  <si>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</si>
  <si>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</si>
  <si>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</si>
  <si>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</si>
  <si>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</si>
  <si>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</si>
  <si>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</si>
  <si>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</si>
  <si>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</si>
  <si>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</si>
  <si>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</si>
  <si>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</si>
  <si>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</si>
  <si>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</si>
  <si>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</si>
  <si>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</si>
  <si>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</si>
  <si>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</si>
  <si>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</si>
  <si>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</si>
  <si>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</si>
  <si>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</si>
  <si>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</si>
  <si>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</si>
  <si>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</si>
  <si>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</si>
  <si>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</si>
  <si>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</si>
  <si>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</si>
  <si>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</si>
  <si>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</si>
  <si>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</si>
  <si>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</si>
  <si>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</si>
  <si>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</si>
  <si>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</si>
  <si>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</si>
  <si>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</si>
  <si>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</si>
  <si>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</si>
  <si>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</si>
  <si>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</si>
  <si>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</si>
  <si>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</si>
  <si>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</si>
  <si>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</si>
  <si>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</si>
  <si>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</si>
  <si>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</si>
  <si>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</si>
  <si>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</si>
  <si>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</si>
  <si>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</si>
  <si>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</si>
  <si>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</si>
  <si>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</si>
  <si>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</si>
  <si>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</si>
  <si>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</si>
  <si>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</si>
  <si>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</si>
  <si>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</si>
  <si>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</si>
  <si>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</si>
  <si>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</si>
  <si>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</si>
  <si>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</si>
  <si>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</si>
  <si>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</si>
  <si>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</si>
  <si>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</si>
  <si>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</si>
  <si>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</si>
  <si>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</si>
  <si>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</si>
  <si>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</si>
  <si>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</si>
  <si>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</si>
  <si>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</si>
  <si>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</si>
  <si>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</si>
  <si>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</si>
  <si>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</si>
  <si>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</si>
  <si>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</si>
  <si>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</si>
  <si>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</si>
  <si>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</si>
  <si>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</si>
  <si>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</si>
  <si>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</si>
  <si>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</si>
  <si>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</si>
  <si>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</si>
  <si>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</si>
  <si>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</si>
  <si>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</si>
  <si>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</si>
  <si>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</si>
  <si>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</si>
  <si>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</si>
  <si>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</si>
  <si>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</si>
  <si>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</si>
  <si>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</si>
  <si>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</si>
  <si>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</si>
  <si>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</si>
  <si>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</si>
  <si>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</si>
  <si>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</si>
  <si>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</si>
  <si>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</si>
  <si>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</si>
  <si>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</si>
  <si>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</si>
  <si>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</si>
  <si>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</si>
  <si>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</si>
  <si>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</si>
  <si>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</si>
  <si>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</si>
  <si>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</si>
  <si>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</si>
  <si>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</si>
  <si>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</si>
  <si>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</si>
  <si>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</si>
  <si>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</si>
  <si>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</si>
  <si>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</si>
  <si>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</si>
  <si>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</si>
  <si>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</si>
  <si>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</si>
  <si>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</si>
  <si>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</si>
  <si>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</si>
  <si>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</si>
  <si>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</si>
  <si>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</si>
  <si>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</si>
  <si>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</si>
  <si>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</si>
  <si>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</si>
  <si>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</si>
  <si>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</si>
  <si>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</si>
  <si>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</si>
  <si>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</si>
  <si>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</si>
  <si>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</si>
  <si>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</si>
  <si>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</si>
  <si>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</si>
  <si>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</si>
  <si>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</si>
  <si>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</si>
  <si>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</si>
  <si>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</si>
  <si>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</si>
  <si>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</si>
  <si>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</si>
  <si>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</si>
  <si>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</si>
  <si>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</si>
  <si>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</si>
  <si>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</si>
  <si>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</si>
  <si>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</si>
  <si>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</si>
  <si>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</si>
  <si>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</si>
  <si>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</si>
  <si>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</si>
  <si>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</si>
  <si>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</si>
  <si>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</si>
  <si>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</si>
  <si>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</si>
  <si>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</si>
  <si>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</si>
  <si>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</si>
  <si>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</si>
  <si>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</si>
  <si>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</si>
  <si>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</si>
  <si>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</si>
  <si>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</si>
  <si>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</si>
  <si>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</si>
  <si>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</si>
  <si>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</si>
  <si>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</si>
  <si>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</si>
  <si>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</si>
  <si>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</si>
  <si>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</si>
  <si>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</si>
  <si>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</si>
  <si>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</si>
  <si>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</si>
  <si>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</si>
  <si>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</si>
  <si>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</si>
  <si>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</si>
  <si>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</si>
  <si>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</si>
  <si>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</si>
  <si>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</si>
  <si>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</si>
  <si>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</si>
  <si>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</si>
  <si>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</si>
  <si>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</si>
  <si>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</si>
  <si>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</si>
  <si>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</si>
  <si>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</si>
  <si>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</si>
  <si>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</si>
  <si>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</si>
  <si>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</si>
  <si>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</si>
  <si>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</si>
  <si>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</si>
  <si>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</si>
  <si>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</si>
  <si>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</si>
  <si>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</si>
  <si>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</si>
  <si>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</si>
  <si>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</si>
  <si>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</si>
  <si>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</si>
  <si>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</si>
  <si>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</si>
  <si>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</si>
  <si>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</si>
  <si>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</si>
  <si>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</si>
  <si>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</si>
  <si>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</si>
  <si>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</si>
  <si>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</si>
  <si>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</si>
  <si>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</si>
  <si>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</si>
  <si>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</si>
  <si>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</si>
  <si>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</si>
  <si>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</si>
  <si>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</si>
  <si>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</si>
  <si>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</si>
  <si>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</si>
  <si>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</si>
  <si>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</si>
  <si>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</si>
  <si>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</si>
  <si>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</si>
  <si>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</si>
  <si>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</si>
  <si>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</si>
  <si>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</si>
  <si>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</si>
  <si>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</si>
  <si>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</si>
  <si>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</si>
  <si>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</si>
  <si>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</si>
  <si>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</si>
  <si>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</si>
  <si>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pas224_region</t>
  </si>
  <si>
    <t>pas224_subdivision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</si>
  <si>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</si>
  <si>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</si>
  <si>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</si>
  <si>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</si>
  <si>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</si>
  <si>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</si>
  <si>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</si>
  <si>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</si>
  <si>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</si>
  <si>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</si>
  <si>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</si>
  <si>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</si>
  <si>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</si>
  <si>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</si>
  <si>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</si>
  <si>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</si>
  <si>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</si>
  <si>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</si>
  <si>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</si>
  <si>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</si>
  <si>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</si>
  <si>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</si>
  <si>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</si>
  <si>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</si>
  <si>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</si>
  <si>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</si>
  <si>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</si>
  <si>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</si>
  <si>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</si>
  <si>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</si>
  <si>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</si>
  <si>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</si>
  <si>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</si>
  <si>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</si>
  <si>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</si>
  <si>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</si>
  <si>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</si>
  <si>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</si>
  <si>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</si>
  <si>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</si>
  <si>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</si>
  <si>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</si>
  <si>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</si>
  <si>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</si>
  <si>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</si>
  <si>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</si>
  <si>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</si>
  <si>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</si>
  <si>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</si>
  <si>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</si>
  <si>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</si>
  <si>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</si>
  <si>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</si>
  <si>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</si>
  <si>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</si>
  <si>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</si>
  <si>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</si>
  <si>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</si>
  <si>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</si>
  <si>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</si>
  <si>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</si>
  <si>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</si>
  <si>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</si>
  <si>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</si>
  <si>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</si>
  <si>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</si>
  <si>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</si>
  <si>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</si>
  <si>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</si>
  <si>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</si>
  <si>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</si>
  <si>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</si>
  <si>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</si>
  <si>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</si>
  <si>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</si>
  <si>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</si>
  <si>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</si>
  <si>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</si>
  <si>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</si>
  <si>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</si>
  <si>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</si>
  <si>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</si>
  <si>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</si>
  <si>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</si>
  <si>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</si>
  <si>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</si>
  <si>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</si>
  <si>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</si>
  <si>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</si>
  <si>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</si>
  <si>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</si>
  <si>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</si>
  <si>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</si>
  <si>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</si>
  <si>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</si>
  <si>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</si>
  <si>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</si>
  <si>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</si>
  <si>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</si>
  <si>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</si>
  <si>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</si>
  <si>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</si>
  <si>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</si>
  <si>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</si>
  <si>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</si>
  <si>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</si>
  <si>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</si>
  <si>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</si>
  <si>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</si>
  <si>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</si>
  <si>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</si>
  <si>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</si>
  <si>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</si>
  <si>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</si>
  <si>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</si>
  <si>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</si>
  <si>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</si>
  <si>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</si>
  <si>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</si>
  <si>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</si>
  <si>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</si>
  <si>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</si>
  <si>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</si>
  <si>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</si>
  <si>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</si>
  <si>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</si>
  <si>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</si>
  <si>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</si>
  <si>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</si>
  <si>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</si>
  <si>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</si>
  <si>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</si>
  <si>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</si>
  <si>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</si>
  <si>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</si>
  <si>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</si>
  <si>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pas225_region</t>
  </si>
  <si>
    <t>pas225_subdivision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</si>
  <si>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</si>
  <si>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</si>
  <si>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</si>
  <si>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</si>
  <si>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</si>
  <si>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</si>
  <si>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</si>
  <si>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</si>
  <si>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</si>
  <si>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</si>
  <si>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</si>
  <si>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</si>
  <si>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</si>
  <si>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</si>
  <si>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</si>
  <si>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</si>
  <si>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</si>
  <si>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</si>
  <si>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</si>
  <si>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</si>
  <si>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</si>
  <si>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</si>
  <si>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</si>
  <si>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</si>
  <si>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</si>
  <si>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</si>
  <si>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</si>
  <si>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</si>
  <si>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</si>
  <si>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</si>
  <si>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</si>
  <si>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</si>
  <si>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</si>
  <si>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</si>
  <si>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</si>
  <si>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</si>
  <si>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</si>
  <si>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</si>
  <si>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</si>
  <si>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</si>
  <si>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</si>
  <si>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</si>
  <si>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</si>
  <si>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</si>
  <si>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</si>
  <si>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</si>
  <si>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</si>
  <si>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</si>
  <si>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</si>
  <si>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</si>
  <si>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</si>
  <si>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</si>
  <si>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</si>
  <si>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</si>
  <si>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</si>
  <si>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</si>
  <si>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</si>
  <si>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</si>
  <si>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</si>
  <si>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</si>
  <si>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</si>
  <si>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</si>
  <si>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</si>
  <si>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pas248_region</t>
  </si>
  <si>
    <t>pas248_subdivision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</si>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</sst>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918</v>
      </c>
      <c r="C3" s="5" t="s">
        <v>919</v>
      </c>
      <c r="D3" s="60" t="s">
        <v>584</v>
      </c>
      <c r="E3" s="30" t="s">
        <v>409</v>
      </c>
      <c r="F3" s="30" t="s">
        <v>410</v>
      </c>
      <c r="G3" s="5" t="s">
        <v>590</v>
      </c>
    </row>
    <row r="4" spans="1:7">
      <c r="A4" s="103" t="s">
        <v>461</v>
      </c>
      <c r="B4" s="29" t="s">
        <v>920</v>
      </c>
      <c r="C4" s="29" t="s">
        <v>920</v>
      </c>
      <c r="D4" s="1" t="str">
        <f>A4&amp;".csv"</f>
        <v>dxcc.csv</v>
      </c>
      <c r="E4" s="29" t="s">
        <v>447</v>
      </c>
      <c r="F4" s="29" t="s">
        <v>447</v>
      </c>
      <c r="G4" s="28" t="s">
        <v>922</v>
      </c>
    </row>
    <row r="5" spans="1:7">
      <c r="A5" s="102" t="s">
        <v>446</v>
      </c>
      <c r="B5" s="29" t="s">
        <v>920</v>
      </c>
      <c r="C5" s="29" t="s">
        <v>920</v>
      </c>
      <c r="D5" s="1" t="str">
        <f t="shared" ref="D5:D82" si="0">A5&amp;".csv"</f>
        <v>pas_summary.csv</v>
      </c>
      <c r="E5" s="6" t="s">
        <v>407</v>
      </c>
      <c r="F5" s="6" t="s">
        <v>407</v>
      </c>
    </row>
    <row r="6" spans="1:7">
      <c r="A6" s="104" t="s">
        <v>418</v>
      </c>
      <c r="B6" s="29" t="s">
        <v>920</v>
      </c>
      <c r="C6" s="29" t="s">
        <v>920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04" t="s">
        <v>448</v>
      </c>
      <c r="B7" s="29" t="s">
        <v>920</v>
      </c>
      <c r="C7" s="29" t="s">
        <v>920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2" t="s">
        <v>3348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591</v>
      </c>
    </row>
    <row r="9" spans="1:7">
      <c r="A9" s="104" t="s">
        <v>3349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04" t="s">
        <v>3350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2" t="s">
        <v>3351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2" t="s">
        <v>3352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2" t="s">
        <v>3353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921</v>
      </c>
    </row>
    <row r="14" spans="1:7">
      <c r="A14" s="102" t="s">
        <v>3356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2" t="s">
        <v>3360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2" t="s">
        <v>3361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2" t="s">
        <v>3365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2" t="s">
        <v>3369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2" t="s">
        <v>3380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2" t="s">
        <v>3408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2" t="s">
        <v>3414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2" t="s">
        <v>3415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2" t="s">
        <v>3425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2" t="s">
        <v>3434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2" t="s">
        <v>3441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2" t="s">
        <v>3454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2" t="s">
        <v>3455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2" t="s">
        <v>3473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2" t="s">
        <v>3474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2" t="s">
        <v>3491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2" t="s">
        <v>3497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2" t="s">
        <v>3498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2" t="s">
        <v>3513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2" t="s">
        <v>3531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2" t="s">
        <v>3532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2" t="s">
        <v>3538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2" t="s">
        <v>3539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2" t="s">
        <v>3547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2" t="s">
        <v>3558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2" t="s">
        <v>3563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2" t="s">
        <v>3565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2" t="s">
        <v>3571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2" t="s">
        <v>3577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2" t="s">
        <v>3583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2" t="s">
        <v>3589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2" t="s">
        <v>3595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2" t="s">
        <v>1398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2" t="s">
        <v>1399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3" t="s">
        <v>3631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2" t="s">
        <v>3649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2" t="s">
        <v>3650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2" t="s">
        <v>3651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2" t="s">
        <v>3657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s="102" t="s">
        <v>3667</v>
      </c>
      <c r="B54" s="6">
        <v>224</v>
      </c>
      <c r="C54" t="str">
        <f>dxcc!D220</f>
        <v>FINLAND</v>
      </c>
      <c r="D54" s="1" t="str">
        <f t="shared" si="0"/>
        <v>pas224_region.csv</v>
      </c>
      <c r="E54" s="6" t="s">
        <v>407</v>
      </c>
      <c r="F54" s="6" t="s">
        <v>407</v>
      </c>
    </row>
    <row r="55" spans="1:7">
      <c r="A55" s="102" t="s">
        <v>3668</v>
      </c>
      <c r="B55" s="6">
        <v>224</v>
      </c>
      <c r="C55" t="str">
        <f>dxcc!D220</f>
        <v>FINLAND</v>
      </c>
      <c r="D55" s="1" t="str">
        <f t="shared" si="0"/>
        <v>pas224_subdivision.csv</v>
      </c>
      <c r="E55" s="6" t="s">
        <v>407</v>
      </c>
      <c r="F55" s="6" t="s">
        <v>407</v>
      </c>
    </row>
    <row r="56" spans="1:7">
      <c r="A56" s="102" t="s">
        <v>3805</v>
      </c>
      <c r="B56" s="6">
        <v>225</v>
      </c>
      <c r="C56" t="str">
        <f>dxcc!D221</f>
        <v>SARDINIA</v>
      </c>
      <c r="D56" s="1" t="str">
        <f t="shared" si="0"/>
        <v>pas225_region.csv</v>
      </c>
      <c r="E56" s="6" t="s">
        <v>407</v>
      </c>
      <c r="F56" s="6" t="s">
        <v>407</v>
      </c>
    </row>
    <row r="57" spans="1:7">
      <c r="A57" s="102" t="s">
        <v>3806</v>
      </c>
      <c r="B57" s="6">
        <v>225</v>
      </c>
      <c r="C57" t="str">
        <f>dxcc!D221</f>
        <v>SARDINIA</v>
      </c>
      <c r="D57" s="1" t="str">
        <f t="shared" si="0"/>
        <v>pas225_subdivision.csv</v>
      </c>
      <c r="E57" s="6" t="s">
        <v>407</v>
      </c>
      <c r="F57" s="6" t="s">
        <v>407</v>
      </c>
    </row>
    <row r="58" spans="1:7">
      <c r="A58" s="102" t="s">
        <v>3817</v>
      </c>
      <c r="B58" s="6">
        <v>227</v>
      </c>
      <c r="C58" t="str">
        <f>dxcc!D223</f>
        <v>FRANCE</v>
      </c>
      <c r="D58" s="1" t="str">
        <f t="shared" si="0"/>
        <v>pas227.csv</v>
      </c>
      <c r="E58" s="6" t="s">
        <v>407</v>
      </c>
      <c r="F58" s="6" t="s">
        <v>407</v>
      </c>
      <c r="G58" t="s">
        <v>1881</v>
      </c>
    </row>
    <row r="59" spans="1:7">
      <c r="A59" s="102" t="s">
        <v>3841</v>
      </c>
      <c r="B59" s="6">
        <v>230</v>
      </c>
      <c r="C59" t="str">
        <f>dxcc!D226</f>
        <v>FEDERAL REPUBLIC OF GERMANY</v>
      </c>
      <c r="D59" s="1" t="str">
        <f t="shared" si="0"/>
        <v>pas230.csv</v>
      </c>
      <c r="E59" s="6" t="s">
        <v>407</v>
      </c>
      <c r="F59" s="6" t="s">
        <v>407</v>
      </c>
    </row>
    <row r="60" spans="1:7">
      <c r="A60" s="102" t="s">
        <v>3846</v>
      </c>
      <c r="B60" s="6">
        <v>239</v>
      </c>
      <c r="C60" t="str">
        <f>dxcc!D235</f>
        <v>HUNGARY</v>
      </c>
      <c r="D60" s="1" t="str">
        <f t="shared" si="0"/>
        <v>pas239.csv</v>
      </c>
      <c r="E60" s="6" t="s">
        <v>407</v>
      </c>
      <c r="F60" s="6" t="s">
        <v>407</v>
      </c>
    </row>
    <row r="61" spans="1:7">
      <c r="A61" s="102" t="s">
        <v>3864</v>
      </c>
      <c r="B61" s="6">
        <v>245</v>
      </c>
      <c r="C61" t="str">
        <f>dxcc!D241</f>
        <v>IRELAND</v>
      </c>
      <c r="D61" s="1" t="str">
        <f t="shared" si="0"/>
        <v>pas245.csv</v>
      </c>
      <c r="E61" s="6" t="s">
        <v>407</v>
      </c>
      <c r="F61" s="6" t="s">
        <v>407</v>
      </c>
    </row>
    <row r="62" spans="1:7">
      <c r="A62" s="102" t="s">
        <v>3870</v>
      </c>
      <c r="B62" s="6">
        <v>248</v>
      </c>
      <c r="C62" t="str">
        <f>dxcc!D244</f>
        <v>ITALY</v>
      </c>
      <c r="D62" s="1" t="str">
        <f t="shared" si="0"/>
        <v>pas248_region.csv</v>
      </c>
      <c r="E62" s="6" t="s">
        <v>407</v>
      </c>
      <c r="F62" s="6" t="s">
        <v>407</v>
      </c>
    </row>
    <row r="63" spans="1:7">
      <c r="A63" s="102" t="s">
        <v>3871</v>
      </c>
      <c r="B63" s="6">
        <v>248</v>
      </c>
      <c r="C63" t="str">
        <f>dxcc!D244</f>
        <v>ITALY</v>
      </c>
      <c r="D63" s="1" t="str">
        <f t="shared" ref="D63" si="1">A63&amp;".csv"</f>
        <v>pas248_subdivision.csv</v>
      </c>
      <c r="E63" s="6" t="s">
        <v>407</v>
      </c>
      <c r="F63" s="6" t="s">
        <v>407</v>
      </c>
    </row>
    <row r="64" spans="1:7">
      <c r="A64" s="102" t="s">
        <v>3883</v>
      </c>
      <c r="B64" s="6">
        <v>256</v>
      </c>
      <c r="C64" t="str">
        <f>dxcc!D252</f>
        <v>MADEIRA IS.</v>
      </c>
      <c r="D64" s="1" t="str">
        <f t="shared" si="0"/>
        <v>pas256.csv</v>
      </c>
      <c r="E64" s="6" t="s">
        <v>407</v>
      </c>
      <c r="F64" s="6" t="s">
        <v>407</v>
      </c>
    </row>
    <row r="65" spans="1:6">
      <c r="A65" s="102" t="s">
        <v>3889</v>
      </c>
      <c r="B65" s="6">
        <v>263</v>
      </c>
      <c r="C65" t="str">
        <f>dxcc!D259</f>
        <v>NETHERLANDS</v>
      </c>
      <c r="D65" s="1" t="str">
        <f t="shared" si="0"/>
        <v>pas263.csv</v>
      </c>
      <c r="E65" s="6" t="s">
        <v>407</v>
      </c>
      <c r="F65" s="6" t="s">
        <v>407</v>
      </c>
    </row>
    <row r="66" spans="1:6">
      <c r="A66" s="102" t="s">
        <v>3895</v>
      </c>
      <c r="B66" s="6">
        <v>269</v>
      </c>
      <c r="C66" t="str">
        <f>dxcc!D265</f>
        <v>POLAND</v>
      </c>
      <c r="D66" s="1" t="str">
        <f t="shared" si="0"/>
        <v>pas269.csv</v>
      </c>
      <c r="E66" s="6" t="s">
        <v>407</v>
      </c>
      <c r="F66" s="6" t="s">
        <v>407</v>
      </c>
    </row>
    <row r="67" spans="1:6">
      <c r="A67" s="102" t="s">
        <v>3902</v>
      </c>
      <c r="B67" s="6">
        <v>272</v>
      </c>
      <c r="C67" t="str">
        <f>dxcc!D268</f>
        <v>PORTUGAL</v>
      </c>
      <c r="D67" s="1" t="str">
        <f t="shared" si="0"/>
        <v>pas272.csv</v>
      </c>
      <c r="E67" s="6" t="s">
        <v>407</v>
      </c>
      <c r="F67" s="6" t="s">
        <v>407</v>
      </c>
    </row>
    <row r="68" spans="1:6">
      <c r="A68" s="102" t="s">
        <v>3908</v>
      </c>
      <c r="B68" s="6">
        <v>275</v>
      </c>
      <c r="C68" t="str">
        <f>dxcc!D271</f>
        <v>ROMANIA</v>
      </c>
      <c r="D68" s="1" t="str">
        <f t="shared" si="0"/>
        <v>pas275.csv</v>
      </c>
      <c r="E68" s="6" t="s">
        <v>407</v>
      </c>
      <c r="F68" s="6" t="s">
        <v>407</v>
      </c>
    </row>
    <row r="69" spans="1:6">
      <c r="A69" s="102" t="s">
        <v>3940</v>
      </c>
      <c r="B69" s="6">
        <v>281</v>
      </c>
      <c r="C69" t="str">
        <f>dxcc!D277</f>
        <v>SPAIN</v>
      </c>
      <c r="D69" s="1" t="str">
        <f t="shared" si="0"/>
        <v>pas281.csv</v>
      </c>
      <c r="E69" s="6" t="s">
        <v>407</v>
      </c>
      <c r="F69" s="6" t="s">
        <v>407</v>
      </c>
    </row>
    <row r="70" spans="1:6">
      <c r="A70" s="102" t="s">
        <v>4012</v>
      </c>
      <c r="B70" s="6">
        <v>284</v>
      </c>
      <c r="C70" t="str">
        <f>dxcc!D280</f>
        <v>SWEDEN</v>
      </c>
      <c r="D70" s="1" t="str">
        <f t="shared" si="0"/>
        <v>pas284.csv</v>
      </c>
      <c r="E70" s="6" t="s">
        <v>407</v>
      </c>
      <c r="F70" s="6" t="s">
        <v>407</v>
      </c>
    </row>
    <row r="71" spans="1:6">
      <c r="A71" s="102" t="s">
        <v>3950</v>
      </c>
      <c r="B71" s="6">
        <v>287</v>
      </c>
      <c r="C71" t="str">
        <f>dxcc!D283</f>
        <v>SWITZERLAND</v>
      </c>
      <c r="D71" s="1" t="str">
        <f t="shared" si="0"/>
        <v>pas287.csv</v>
      </c>
      <c r="E71" s="6" t="s">
        <v>407</v>
      </c>
      <c r="F71" s="6" t="s">
        <v>407</v>
      </c>
    </row>
    <row r="72" spans="1:6">
      <c r="A72" s="102" t="s">
        <v>3956</v>
      </c>
      <c r="B72" s="6">
        <v>288</v>
      </c>
      <c r="C72" t="str">
        <f>dxcc!D284</f>
        <v>UKRAINE</v>
      </c>
      <c r="D72" s="1" t="str">
        <f t="shared" si="0"/>
        <v>pas288.csv</v>
      </c>
      <c r="E72" s="6" t="s">
        <v>407</v>
      </c>
      <c r="F72" s="6" t="s">
        <v>407</v>
      </c>
    </row>
    <row r="73" spans="1:6">
      <c r="A73" s="102" t="s">
        <v>3961</v>
      </c>
      <c r="B73" s="6">
        <v>291</v>
      </c>
      <c r="C73" t="str">
        <f>dxcc!D286</f>
        <v>UNITED STATES OF AMERICA</v>
      </c>
      <c r="D73" s="1" t="str">
        <f t="shared" si="0"/>
        <v>pas291.csv</v>
      </c>
      <c r="E73" s="6" t="s">
        <v>407</v>
      </c>
      <c r="F73" s="6" t="s">
        <v>407</v>
      </c>
    </row>
    <row r="74" spans="1:6">
      <c r="A74" s="102" t="s">
        <v>3977</v>
      </c>
      <c r="B74" s="6">
        <v>318</v>
      </c>
      <c r="C74" t="str">
        <f>dxcc!D306</f>
        <v>CHINA</v>
      </c>
      <c r="D74" s="1" t="str">
        <f t="shared" si="0"/>
        <v>pas318.csv</v>
      </c>
      <c r="E74" s="6" t="s">
        <v>407</v>
      </c>
      <c r="F74" s="6" t="s">
        <v>407</v>
      </c>
    </row>
    <row r="75" spans="1:6">
      <c r="A75" s="102" t="s">
        <v>3982</v>
      </c>
      <c r="B75" s="6">
        <v>327</v>
      </c>
      <c r="C75" t="str">
        <f>dxcc!D309</f>
        <v>INDONESIA</v>
      </c>
      <c r="D75" s="1" t="str">
        <f t="shared" si="0"/>
        <v>pas327.csv</v>
      </c>
      <c r="E75" s="6" t="s">
        <v>407</v>
      </c>
      <c r="F75" s="6" t="s">
        <v>407</v>
      </c>
    </row>
    <row r="76" spans="1:6">
      <c r="A76" s="102" t="s">
        <v>3987</v>
      </c>
      <c r="B76" s="6">
        <v>339</v>
      </c>
      <c r="C76" t="str">
        <f>dxcc!D313</f>
        <v>JAPAN</v>
      </c>
      <c r="D76" s="1" t="str">
        <f t="shared" si="0"/>
        <v>pas339.csv</v>
      </c>
      <c r="E76" s="6" t="s">
        <v>407</v>
      </c>
      <c r="F76" s="6" t="s">
        <v>407</v>
      </c>
    </row>
    <row r="77" spans="1:6">
      <c r="A77" s="102" t="s">
        <v>3998</v>
      </c>
      <c r="B77" s="6">
        <v>375</v>
      </c>
      <c r="C77" t="str">
        <f>dxcc!D323</f>
        <v>PHILIPPINES</v>
      </c>
      <c r="D77" s="1" t="str">
        <f t="shared" si="0"/>
        <v>pas375.csv</v>
      </c>
      <c r="E77" s="6" t="s">
        <v>407</v>
      </c>
      <c r="F77" s="6" t="s">
        <v>407</v>
      </c>
    </row>
    <row r="78" spans="1:6">
      <c r="A78" s="102" t="s">
        <v>4011</v>
      </c>
      <c r="B78" s="6">
        <v>386</v>
      </c>
      <c r="C78" t="str">
        <f>dxcc!D330</f>
        <v>TAIWAN</v>
      </c>
      <c r="D78" s="1" t="str">
        <f t="shared" si="0"/>
        <v>pas386.csv</v>
      </c>
      <c r="E78" s="6" t="s">
        <v>407</v>
      </c>
      <c r="F78" s="6" t="s">
        <v>407</v>
      </c>
    </row>
    <row r="79" spans="1:6">
      <c r="A79" s="102" t="s">
        <v>4018</v>
      </c>
      <c r="B79" s="6">
        <v>387</v>
      </c>
      <c r="C79" t="str">
        <f>dxcc!D331</f>
        <v>THAILAND</v>
      </c>
      <c r="D79" s="1" t="str">
        <f t="shared" si="0"/>
        <v>pas387.csv</v>
      </c>
      <c r="E79" s="6" t="s">
        <v>407</v>
      </c>
      <c r="F79" s="6" t="s">
        <v>407</v>
      </c>
    </row>
    <row r="80" spans="1:6">
      <c r="A80" s="102" t="s">
        <v>4024</v>
      </c>
      <c r="B80" s="6">
        <v>497</v>
      </c>
      <c r="C80" t="str">
        <f>dxcc!D381</f>
        <v>CROATIA</v>
      </c>
      <c r="D80" s="1" t="str">
        <f t="shared" si="0"/>
        <v>pas497.csv</v>
      </c>
      <c r="E80" s="6" t="s">
        <v>407</v>
      </c>
      <c r="F80" s="6" t="s">
        <v>407</v>
      </c>
    </row>
    <row r="81" spans="1:6">
      <c r="A81" s="102" t="s">
        <v>4030</v>
      </c>
      <c r="B81" s="6">
        <v>503</v>
      </c>
      <c r="C81" t="str">
        <f>dxcc!D385</f>
        <v>CZECH REPUBLIC</v>
      </c>
      <c r="D81" s="1" t="str">
        <f t="shared" si="0"/>
        <v>pas503.csv</v>
      </c>
      <c r="E81" s="6" t="s">
        <v>407</v>
      </c>
      <c r="F81" s="6" t="s">
        <v>407</v>
      </c>
    </row>
    <row r="82" spans="1:6">
      <c r="A82" s="102" t="s">
        <v>4042</v>
      </c>
      <c r="B82" s="6">
        <v>504</v>
      </c>
      <c r="C82" t="str">
        <f>dxcc!D386</f>
        <v>SLOVAK REPUBLIC</v>
      </c>
      <c r="D82" s="1" t="str">
        <f t="shared" si="0"/>
        <v>pas504.csv</v>
      </c>
      <c r="E82" s="6" t="s">
        <v>407</v>
      </c>
      <c r="F82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1" location="'pas503'!F1" display="pas503" xr:uid="{3DDEAC52-F6D8-45D1-A4A1-F8AB5910E02A}"/>
    <hyperlink ref="A82" location="'pas504'!E1" display="pas504" xr:uid="{2C0DD7BD-8774-49B0-BD47-CF108A43E7D0}"/>
    <hyperlink ref="A80" location="'pas497'!F1" display="pas497" xr:uid="{9ECE6B11-C692-4E8F-9415-6C567BDCDAF2}"/>
    <hyperlink ref="A70" location="'pas284'!F1" display="pas_284" xr:uid="{A3FF7D75-26BD-4179-80B9-9DB75BB5E2E7}"/>
    <hyperlink ref="A61" location="'pas245'!F1" display="pas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  <hyperlink ref="A54" location="'pas224'!E1" display="pas224_region" xr:uid="{44ED113D-0FDA-414D-A952-6BDEDBF5E910}"/>
    <hyperlink ref="A55" location="'pas224'!K1" display="pas224_subdivision" xr:uid="{327FB974-A043-4293-B1CA-2B896D4B2B58}"/>
    <hyperlink ref="A56" location="'pas225'!E1" display="pas225_region" xr:uid="{6BDCD054-2456-4CD1-9C0F-6A40C677C1BB}"/>
    <hyperlink ref="A57" location="'pas225'!L1" display="pas225_subdivision" xr:uid="{B9FFABEB-B99A-45A7-AB39-6F86F1274C28}"/>
    <hyperlink ref="A58" location="'pas227'!F1" display="pas227" xr:uid="{1FE29BE7-FF0B-469F-87D5-A8CA052C1792}"/>
    <hyperlink ref="A59" location="'pas230'!F1" display="pas230" xr:uid="{1B4324AE-45EA-4D6A-A120-5FBD6D78C126}"/>
    <hyperlink ref="A60" location="'pas239'!F1" display="pas239" xr:uid="{0C123447-0DB2-46E6-B271-6D37DACD0DD8}"/>
    <hyperlink ref="A62" location="psa_248!A1" display="pas248_region" xr:uid="{D4661BF3-CD75-4D1D-A48D-4F7BFD9079C9}"/>
    <hyperlink ref="A63" location="psa_248!A1" display="pas248" xr:uid="{F563A155-4574-4718-BF87-48358C4E81DB}"/>
    <hyperlink ref="A64" location="'pas256'!F1" display="pas256" xr:uid="{88720492-49C9-4257-A99C-521916C0B443}"/>
    <hyperlink ref="A65" location="'pas263'!F1" display="pas263" xr:uid="{7B4CA1D1-24F8-4B63-97F5-2A7E75E1A10D}"/>
    <hyperlink ref="A66" location="'pas269'!F1" display="pas269" xr:uid="{E1CACBC4-C855-493F-806B-187934A25991}"/>
    <hyperlink ref="A67" location="'pas272'!A1" display="pas272" xr:uid="{532F20AD-8E73-477D-80E9-2535CBB042AE}"/>
    <hyperlink ref="A68" location="'pas275'!F1" display="pas275" xr:uid="{867D58CC-B192-4320-935E-FF21C1EDA674}"/>
    <hyperlink ref="A69" location="'pas281'!F1" display="pas281" xr:uid="{4AAAD42A-7D8E-48AC-A9C5-4A28AA0B3EA7}"/>
    <hyperlink ref="A71" location="'pas287'!F1" display="pas287" xr:uid="{5B5858FF-ABB8-4E0B-9C24-B97362C9A622}"/>
    <hyperlink ref="A72" location="'ps288'!F1" display="pas288" xr:uid="{D2255739-703D-45BD-8635-09C4236B0D47}"/>
    <hyperlink ref="A73" location="'pas291'!F1" display="pas291" xr:uid="{5E0D6EC6-C118-42D9-A05F-6AB1AFD54C77}"/>
    <hyperlink ref="A74" location="'pas318'!F1" display="pas318" xr:uid="{4029FEE9-1A80-4B38-91B9-C6D2680A90F0}"/>
    <hyperlink ref="A75" location="'pas327'!A1" display="pas327" xr:uid="{3C1E6A5B-D086-4F0A-B584-A7EC5CF3507C}"/>
    <hyperlink ref="A76" location="'pas339'!E1" display="pas339" xr:uid="{2ED521B2-857C-4131-B6C8-795CDE62AC2A}"/>
    <hyperlink ref="A77" location="'pas375'!F11" display="pas375" xr:uid="{F62180A3-5E5C-488B-8E71-90F557FA1FAD}"/>
    <hyperlink ref="A78" location="'pas386'!F1" display="pas386" xr:uid="{100FA145-6668-4488-B3D3-17CF3116922D}"/>
    <hyperlink ref="A79" location="'pas387'!A1" display="pas387" xr:uid="{E6B0E046-48CF-4F5B-872C-C246A1F3F6A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3188</v>
      </c>
      <c r="B1" s="21" t="s">
        <v>3362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pas29_id|dxcc_code|code|subdivision</v>
      </c>
      <c r="H1" s="109" t="s">
        <v>3393</v>
      </c>
    </row>
    <row r="2" spans="1:8">
      <c r="B2" s="6">
        <v>1</v>
      </c>
      <c r="C2" s="6">
        <v>29</v>
      </c>
      <c r="D2" s="47" t="s">
        <v>574</v>
      </c>
      <c r="E2" s="47" t="s">
        <v>575</v>
      </c>
      <c r="F2" s="50" t="str">
        <f t="shared" ref="F2:F3" si="0">B2&amp;"|"&amp;C2&amp;"|"&amp;D2&amp;"|"&amp;E2</f>
        <v>1|29|GC|Las Palmas</v>
      </c>
      <c r="H2" s="109" t="s">
        <v>1229</v>
      </c>
    </row>
    <row r="3" spans="1:8">
      <c r="B3" s="6">
        <v>2</v>
      </c>
      <c r="C3" s="6">
        <v>29</v>
      </c>
      <c r="D3" s="47" t="s">
        <v>576</v>
      </c>
      <c r="E3" s="47" t="s">
        <v>577</v>
      </c>
      <c r="F3" s="50" t="str">
        <f t="shared" si="0"/>
        <v>2|29|TF|Tenerife</v>
      </c>
      <c r="H3" s="110" t="s">
        <v>3363</v>
      </c>
    </row>
    <row r="4" spans="1:8">
      <c r="H4" s="110" t="s">
        <v>3284</v>
      </c>
    </row>
    <row r="5" spans="1:8">
      <c r="F5" s="26" t="s">
        <v>583</v>
      </c>
      <c r="H5" s="110" t="s">
        <v>3135</v>
      </c>
    </row>
    <row r="6" spans="1:8">
      <c r="F6" s="26" t="s">
        <v>573</v>
      </c>
      <c r="H6" s="110" t="s">
        <v>3364</v>
      </c>
    </row>
    <row r="7" spans="1:8">
      <c r="H7" s="109" t="s">
        <v>3394</v>
      </c>
    </row>
    <row r="8" spans="1:8">
      <c r="H8" s="109" t="s">
        <v>1233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1" t="s">
        <v>3367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pas32_id|dxcc_code|code|subdivision</v>
      </c>
      <c r="H1" s="109" t="s">
        <v>3391</v>
      </c>
    </row>
    <row r="2" spans="1:8">
      <c r="B2" s="6">
        <v>1</v>
      </c>
      <c r="C2" s="6">
        <v>32</v>
      </c>
      <c r="D2" t="s">
        <v>592</v>
      </c>
      <c r="E2" t="s">
        <v>593</v>
      </c>
      <c r="F2" s="50" t="str">
        <f>B2&amp;"|"&amp;C2&amp;"|"&amp;D2&amp;"|"&amp;E2</f>
        <v>1|32|CE|Ceuta</v>
      </c>
      <c r="H2" s="109" t="s">
        <v>1229</v>
      </c>
    </row>
    <row r="3" spans="1:8">
      <c r="B3" s="6">
        <v>2</v>
      </c>
      <c r="C3" s="6">
        <v>32</v>
      </c>
      <c r="D3" t="s">
        <v>594</v>
      </c>
      <c r="E3" t="s">
        <v>595</v>
      </c>
      <c r="F3" s="50" t="str">
        <f>B3&amp;"|"&amp;C3&amp;"|"&amp;D3&amp;"|"&amp;E3</f>
        <v>2|32|ML|Melilla</v>
      </c>
      <c r="H3" s="110" t="s">
        <v>3368</v>
      </c>
    </row>
    <row r="4" spans="1:8">
      <c r="H4" s="110" t="s">
        <v>3284</v>
      </c>
    </row>
    <row r="5" spans="1:8">
      <c r="F5" s="26" t="s">
        <v>3366</v>
      </c>
      <c r="H5" s="110" t="s">
        <v>3136</v>
      </c>
    </row>
    <row r="6" spans="1:8">
      <c r="F6" s="26" t="s">
        <v>596</v>
      </c>
      <c r="H6" s="110" t="s">
        <v>3364</v>
      </c>
    </row>
    <row r="7" spans="1:8">
      <c r="H7" s="110" t="s">
        <v>3392</v>
      </c>
    </row>
    <row r="8" spans="1:8">
      <c r="H8" s="109" t="s">
        <v>1233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2" t="s">
        <v>3188</v>
      </c>
      <c r="B1" s="21" t="s">
        <v>3370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pas50_id|dxcc_code|code|subdivision</v>
      </c>
      <c r="H1" s="109" t="s">
        <v>3389</v>
      </c>
    </row>
    <row r="2" spans="1:8">
      <c r="B2" s="6">
        <v>1</v>
      </c>
      <c r="C2" s="6">
        <v>50</v>
      </c>
      <c r="D2" t="s">
        <v>597</v>
      </c>
      <c r="E2" t="s">
        <v>598</v>
      </c>
      <c r="F2" s="50" t="str">
        <f>B2&amp;"|"&amp;C2&amp;"|"&amp;D2&amp;"|"&amp;E2</f>
        <v>1|50|COL|Colima</v>
      </c>
      <c r="H2" s="109" t="s">
        <v>1229</v>
      </c>
    </row>
    <row r="3" spans="1:8">
      <c r="B3" s="6">
        <v>2</v>
      </c>
      <c r="C3" s="6">
        <v>50</v>
      </c>
      <c r="D3" t="s">
        <v>599</v>
      </c>
      <c r="E3" t="s">
        <v>600</v>
      </c>
      <c r="F3" s="50" t="str">
        <f>B3&amp;"|"&amp;C3&amp;"|"&amp;D3&amp;"|"&amp;E3</f>
        <v>2|50|DF|Distrito Federal</v>
      </c>
      <c r="H3" s="110" t="s">
        <v>3371</v>
      </c>
    </row>
    <row r="4" spans="1:8">
      <c r="B4">
        <v>3</v>
      </c>
      <c r="C4" s="6">
        <v>50</v>
      </c>
      <c r="D4" t="s">
        <v>601</v>
      </c>
      <c r="E4" t="s">
        <v>3373</v>
      </c>
      <c r="F4" s="50" t="str">
        <f t="shared" ref="F4:F33" si="0">B4&amp;"|"&amp;C4&amp;"|"&amp;D4&amp;"|"&amp;E4</f>
        <v>3|50|EMX|Estado de Mexico</v>
      </c>
      <c r="H4" s="110" t="s">
        <v>3284</v>
      </c>
    </row>
    <row r="5" spans="1:8">
      <c r="B5">
        <v>4</v>
      </c>
      <c r="C5" s="6">
        <v>50</v>
      </c>
      <c r="D5" t="s">
        <v>602</v>
      </c>
      <c r="E5" t="s">
        <v>603</v>
      </c>
      <c r="F5" s="50" t="str">
        <f t="shared" si="0"/>
        <v>4|50|GTO|Guanajuato</v>
      </c>
      <c r="H5" s="110" t="s">
        <v>3137</v>
      </c>
    </row>
    <row r="6" spans="1:8">
      <c r="B6">
        <v>5</v>
      </c>
      <c r="C6" s="6">
        <v>50</v>
      </c>
      <c r="D6" t="s">
        <v>604</v>
      </c>
      <c r="E6" t="s">
        <v>605</v>
      </c>
      <c r="F6" s="50" t="str">
        <f t="shared" si="0"/>
        <v>5|50|HGO|Hidalgo</v>
      </c>
      <c r="H6" s="110" t="s">
        <v>3364</v>
      </c>
    </row>
    <row r="7" spans="1:8">
      <c r="B7" s="6">
        <v>6</v>
      </c>
      <c r="C7" s="6">
        <v>50</v>
      </c>
      <c r="D7" t="s">
        <v>606</v>
      </c>
      <c r="E7" t="s">
        <v>607</v>
      </c>
      <c r="F7" s="50" t="str">
        <f t="shared" si="0"/>
        <v>6|50|JAL|Jalisco</v>
      </c>
      <c r="H7" s="110" t="s">
        <v>3390</v>
      </c>
    </row>
    <row r="8" spans="1:8">
      <c r="B8" s="6">
        <v>7</v>
      </c>
      <c r="C8" s="6">
        <v>50</v>
      </c>
      <c r="D8" t="s">
        <v>608</v>
      </c>
      <c r="E8" t="s">
        <v>3374</v>
      </c>
      <c r="F8" s="50" t="str">
        <f t="shared" si="0"/>
        <v>7|50|MIC|Michoacean de Ocampo</v>
      </c>
      <c r="H8" s="109" t="s">
        <v>1233</v>
      </c>
    </row>
    <row r="9" spans="1:8">
      <c r="B9">
        <v>8</v>
      </c>
      <c r="C9" s="6">
        <v>50</v>
      </c>
      <c r="D9" t="s">
        <v>609</v>
      </c>
      <c r="E9" t="s">
        <v>610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611</v>
      </c>
      <c r="E10" t="s">
        <v>612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613</v>
      </c>
      <c r="E11" t="s">
        <v>614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615</v>
      </c>
      <c r="E12" t="s">
        <v>3375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616</v>
      </c>
      <c r="E13" t="s">
        <v>617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618</v>
      </c>
      <c r="E14" t="s">
        <v>619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620</v>
      </c>
      <c r="E15" t="s">
        <v>621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622</v>
      </c>
      <c r="E16" t="s">
        <v>623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624</v>
      </c>
      <c r="E17" t="s">
        <v>625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626</v>
      </c>
      <c r="E18" t="s">
        <v>627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628</v>
      </c>
      <c r="E19" t="s">
        <v>629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630</v>
      </c>
      <c r="E20" t="s">
        <v>631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632</v>
      </c>
      <c r="E21" t="s">
        <v>633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634</v>
      </c>
      <c r="E22" t="s">
        <v>3376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635</v>
      </c>
      <c r="E23" t="s">
        <v>636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637</v>
      </c>
      <c r="E24" t="s">
        <v>638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639</v>
      </c>
      <c r="E25" t="s">
        <v>640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641</v>
      </c>
      <c r="E26" t="s">
        <v>642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643</v>
      </c>
      <c r="E27" t="s">
        <v>644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645</v>
      </c>
      <c r="E28" t="s">
        <v>646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647</v>
      </c>
      <c r="E29" t="s">
        <v>648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649</v>
      </c>
      <c r="E30" t="s">
        <v>650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651</v>
      </c>
      <c r="E31" t="s">
        <v>652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653</v>
      </c>
      <c r="E32" t="s">
        <v>654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655</v>
      </c>
      <c r="E33" t="s">
        <v>656</v>
      </c>
      <c r="F33" s="50" t="str">
        <f t="shared" si="0"/>
        <v>32|50|YUC|Yucatán</v>
      </c>
    </row>
    <row r="35" spans="2:6">
      <c r="F35" s="26" t="s">
        <v>3372</v>
      </c>
    </row>
    <row r="36" spans="2:6">
      <c r="F36" s="26" t="s">
        <v>657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2" t="s">
        <v>3188</v>
      </c>
      <c r="B1" s="22" t="s">
        <v>3378</v>
      </c>
      <c r="C1" s="22" t="s">
        <v>3282</v>
      </c>
      <c r="D1" s="22" t="s">
        <v>405</v>
      </c>
      <c r="E1" s="35" t="s">
        <v>472</v>
      </c>
      <c r="F1" s="36" t="str">
        <f>B1&amp;"|"&amp;C1&amp;"|"&amp;D1&amp;"|"&amp;E1</f>
        <v>pas52_id|dxcc_code|code|subdivision</v>
      </c>
      <c r="H1" s="109" t="s">
        <v>3386</v>
      </c>
    </row>
    <row r="2" spans="1:8">
      <c r="B2" s="6">
        <v>1</v>
      </c>
      <c r="C2" s="6">
        <v>52</v>
      </c>
      <c r="D2" s="56">
        <v>37</v>
      </c>
      <c r="E2" s="57" t="s">
        <v>659</v>
      </c>
      <c r="F2" s="50" t="str">
        <f>B2&amp;"|"&amp;C2&amp;"|"&amp;D2&amp;"|"&amp;E2</f>
        <v>1|52|37|Harju County (Harjumaa)</v>
      </c>
      <c r="H2" s="109" t="s">
        <v>1229</v>
      </c>
    </row>
    <row r="3" spans="1:8">
      <c r="B3" s="6">
        <v>2</v>
      </c>
      <c r="C3" s="6">
        <v>52</v>
      </c>
      <c r="D3" s="56">
        <v>39</v>
      </c>
      <c r="E3" s="57" t="s">
        <v>660</v>
      </c>
      <c r="F3" s="50" t="str">
        <f>B3&amp;"|"&amp;C3&amp;"|"&amp;D3&amp;"|"&amp;E3</f>
        <v>2|52|39|Hiiuma County (Hiiumaa)</v>
      </c>
      <c r="H3" s="110" t="s">
        <v>3379</v>
      </c>
    </row>
    <row r="4" spans="1:8">
      <c r="B4" s="6">
        <v>3</v>
      </c>
      <c r="C4" s="6">
        <v>52</v>
      </c>
      <c r="D4" s="56">
        <v>44</v>
      </c>
      <c r="E4" s="57" t="s">
        <v>661</v>
      </c>
      <c r="F4" s="50" t="str">
        <f t="shared" ref="F4:F16" si="0">B4&amp;"|"&amp;C4&amp;"|"&amp;D4&amp;"|"&amp;E4</f>
        <v>3|52|44|Ida-Viru County (Ida-Virumaa)</v>
      </c>
      <c r="H4" s="110" t="s">
        <v>3284</v>
      </c>
    </row>
    <row r="5" spans="1:8">
      <c r="B5" s="6">
        <v>4</v>
      </c>
      <c r="C5" s="6">
        <v>52</v>
      </c>
      <c r="D5" s="56">
        <v>51</v>
      </c>
      <c r="E5" s="57" t="s">
        <v>3381</v>
      </c>
      <c r="F5" s="50" t="str">
        <f t="shared" si="0"/>
        <v>4|52|51|Jarva County (Jarvamaa)</v>
      </c>
      <c r="H5" s="110" t="s">
        <v>3388</v>
      </c>
    </row>
    <row r="6" spans="1:8">
      <c r="B6" s="6">
        <v>5</v>
      </c>
      <c r="C6" s="6">
        <v>52</v>
      </c>
      <c r="D6" s="56">
        <v>49</v>
      </c>
      <c r="E6" s="57" t="s">
        <v>3382</v>
      </c>
      <c r="F6" s="50" t="str">
        <f t="shared" si="0"/>
        <v>5|52|49|Joge County (Jogevamaa)</v>
      </c>
      <c r="H6" s="110" t="s">
        <v>3364</v>
      </c>
    </row>
    <row r="7" spans="1:8">
      <c r="B7" s="6">
        <v>6</v>
      </c>
      <c r="C7" s="6">
        <v>52</v>
      </c>
      <c r="D7" s="56">
        <v>57</v>
      </c>
      <c r="E7" s="57" t="s">
        <v>3383</v>
      </c>
      <c r="F7" s="50" t="str">
        <f t="shared" si="0"/>
        <v>6|52|57|Laane County (Laanemaa)</v>
      </c>
      <c r="H7" s="110" t="s">
        <v>3387</v>
      </c>
    </row>
    <row r="8" spans="1:8">
      <c r="B8" s="6">
        <v>7</v>
      </c>
      <c r="C8" s="6">
        <v>52</v>
      </c>
      <c r="D8" s="56">
        <v>59</v>
      </c>
      <c r="E8" s="57" t="s">
        <v>3384</v>
      </c>
      <c r="F8" s="50" t="str">
        <f t="shared" si="0"/>
        <v>7|52|59|Laane-Viru County (Laane-Virumaa)</v>
      </c>
      <c r="H8" s="109" t="s">
        <v>1233</v>
      </c>
    </row>
    <row r="9" spans="1:8">
      <c r="B9" s="6">
        <v>8</v>
      </c>
      <c r="C9" s="6">
        <v>52</v>
      </c>
      <c r="D9" s="56">
        <v>67</v>
      </c>
      <c r="E9" s="57" t="s">
        <v>3385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662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663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664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665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666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667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3400</v>
      </c>
      <c r="F16" s="50" t="str">
        <f t="shared" si="0"/>
        <v>15|52|86|Voru County (Vorumaa)</v>
      </c>
    </row>
    <row r="18" spans="6:6">
      <c r="F18" s="26" t="s">
        <v>3377</v>
      </c>
    </row>
    <row r="19" spans="6:6">
      <c r="F19" s="26" t="s">
        <v>658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3188</v>
      </c>
      <c r="B1" s="39" t="s">
        <v>3407</v>
      </c>
      <c r="C1" s="39" t="s">
        <v>3282</v>
      </c>
      <c r="D1" s="39" t="s">
        <v>405</v>
      </c>
      <c r="E1" s="58" t="s">
        <v>472</v>
      </c>
      <c r="F1" s="39" t="s">
        <v>542</v>
      </c>
      <c r="G1" s="39" t="s">
        <v>3297</v>
      </c>
      <c r="H1" s="39" t="s">
        <v>3305</v>
      </c>
      <c r="I1" s="36" t="str">
        <f>B1&amp;"|"&amp;C1&amp;"|"&amp;D1&amp;"|"&amp;E1&amp;"|"&amp;F1&amp;"|"&amp;G1&amp;"|"&amp;H1</f>
        <v>pas54_id|dxcc_code|code|subdivision|oblast|cqzone_id|ituzone_id</v>
      </c>
      <c r="K1" s="109" t="s">
        <v>3402</v>
      </c>
    </row>
    <row r="2" spans="1:11">
      <c r="B2" s="6">
        <v>1</v>
      </c>
      <c r="C2" s="6">
        <v>54</v>
      </c>
      <c r="D2" s="56" t="s">
        <v>668</v>
      </c>
      <c r="E2" s="57" t="s">
        <v>669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9" t="s">
        <v>1229</v>
      </c>
    </row>
    <row r="3" spans="1:11">
      <c r="B3" s="6">
        <v>2</v>
      </c>
      <c r="C3" s="6">
        <v>54</v>
      </c>
      <c r="D3" s="56" t="s">
        <v>670</v>
      </c>
      <c r="E3" s="57" t="s">
        <v>671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0" t="s">
        <v>3403</v>
      </c>
    </row>
    <row r="4" spans="1:11">
      <c r="B4" s="6">
        <v>3</v>
      </c>
      <c r="C4" s="6">
        <v>54</v>
      </c>
      <c r="D4" s="56" t="s">
        <v>672</v>
      </c>
      <c r="E4" s="57" t="s">
        <v>673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0" t="s">
        <v>3284</v>
      </c>
    </row>
    <row r="5" spans="1:11">
      <c r="B5" s="6">
        <v>4</v>
      </c>
      <c r="C5" s="6">
        <v>54</v>
      </c>
      <c r="D5" s="56" t="s">
        <v>674</v>
      </c>
      <c r="E5" s="57" t="s">
        <v>675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0" t="s">
        <v>3138</v>
      </c>
    </row>
    <row r="6" spans="1:11">
      <c r="B6" s="6">
        <v>5</v>
      </c>
      <c r="C6" s="6">
        <v>54</v>
      </c>
      <c r="D6" s="56" t="s">
        <v>676</v>
      </c>
      <c r="E6" s="57" t="s">
        <v>677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0" t="s">
        <v>3364</v>
      </c>
    </row>
    <row r="7" spans="1:11">
      <c r="B7" s="6">
        <v>6</v>
      </c>
      <c r="C7" s="6">
        <v>54</v>
      </c>
      <c r="D7" s="56" t="s">
        <v>678</v>
      </c>
      <c r="E7" s="57" t="s">
        <v>679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0" t="s">
        <v>3139</v>
      </c>
    </row>
    <row r="8" spans="1:11">
      <c r="B8" s="6">
        <v>7</v>
      </c>
      <c r="C8" s="6">
        <v>54</v>
      </c>
      <c r="D8" s="56" t="s">
        <v>680</v>
      </c>
      <c r="E8" s="57" t="s">
        <v>681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0" t="s">
        <v>3404</v>
      </c>
    </row>
    <row r="9" spans="1:11">
      <c r="B9" s="6">
        <v>8</v>
      </c>
      <c r="C9" s="6">
        <v>54</v>
      </c>
      <c r="D9" s="56" t="s">
        <v>682</v>
      </c>
      <c r="E9" s="57" t="s">
        <v>683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0" t="s">
        <v>3405</v>
      </c>
    </row>
    <row r="10" spans="1:11">
      <c r="B10" s="6">
        <v>9</v>
      </c>
      <c r="C10" s="6">
        <v>54</v>
      </c>
      <c r="D10" s="56" t="s">
        <v>684</v>
      </c>
      <c r="E10" s="57" t="s">
        <v>685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0" t="s">
        <v>3406</v>
      </c>
    </row>
    <row r="11" spans="1:11">
      <c r="B11" s="6">
        <v>10</v>
      </c>
      <c r="C11" s="6">
        <v>54</v>
      </c>
      <c r="D11" s="56" t="s">
        <v>567</v>
      </c>
      <c r="E11" s="57" t="s">
        <v>686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9" t="s">
        <v>1233</v>
      </c>
    </row>
    <row r="12" spans="1:11">
      <c r="B12" s="6">
        <v>11</v>
      </c>
      <c r="C12" s="6">
        <v>54</v>
      </c>
      <c r="D12" s="56" t="s">
        <v>687</v>
      </c>
      <c r="E12" s="57" t="s">
        <v>688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689</v>
      </c>
      <c r="E13" s="57" t="s">
        <v>690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691</v>
      </c>
      <c r="E14" s="57" t="s">
        <v>692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693</v>
      </c>
      <c r="E15" s="57" t="s">
        <v>694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695</v>
      </c>
      <c r="E16" s="57" t="s">
        <v>696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697</v>
      </c>
      <c r="E17" s="1" t="s">
        <v>698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699</v>
      </c>
      <c r="E18" s="1" t="s">
        <v>700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701</v>
      </c>
      <c r="E19" s="1" t="s">
        <v>702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703</v>
      </c>
      <c r="E20" s="1" t="s">
        <v>704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705</v>
      </c>
      <c r="E21" s="1" t="s">
        <v>706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707</v>
      </c>
      <c r="E22" s="1" t="s">
        <v>708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709</v>
      </c>
      <c r="E23" s="1" t="s">
        <v>710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711</v>
      </c>
      <c r="E24" s="1" t="s">
        <v>712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713</v>
      </c>
      <c r="E25" s="1" t="s">
        <v>714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715</v>
      </c>
      <c r="E26" s="1" t="s">
        <v>716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717</v>
      </c>
      <c r="E27" s="1" t="s">
        <v>718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561</v>
      </c>
      <c r="E28" s="1" t="s">
        <v>719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720</v>
      </c>
      <c r="E29" s="1" t="s">
        <v>721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722</v>
      </c>
      <c r="E30" s="1" t="s">
        <v>723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724</v>
      </c>
      <c r="E31" s="1" t="s">
        <v>725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726</v>
      </c>
      <c r="E32" s="1" t="s">
        <v>727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728</v>
      </c>
      <c r="E33" s="1" t="s">
        <v>729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730</v>
      </c>
      <c r="E34" s="1" t="s">
        <v>731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732</v>
      </c>
      <c r="E35" s="1" t="s">
        <v>733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734</v>
      </c>
      <c r="E36" s="1" t="s">
        <v>735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736</v>
      </c>
      <c r="E37" s="1" t="s">
        <v>737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738</v>
      </c>
      <c r="E38" s="1" t="s">
        <v>739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740</v>
      </c>
      <c r="E39" s="1" t="s">
        <v>741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742</v>
      </c>
      <c r="E40" s="1" t="s">
        <v>743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744</v>
      </c>
      <c r="E41" s="1" t="s">
        <v>745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746</v>
      </c>
      <c r="E42" s="1" t="s">
        <v>747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748</v>
      </c>
      <c r="E43" s="1" t="s">
        <v>749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750</v>
      </c>
      <c r="E44" s="1" t="s">
        <v>751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752</v>
      </c>
      <c r="E45" s="1" t="s">
        <v>753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754</v>
      </c>
      <c r="E46" s="1" t="s">
        <v>755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756</v>
      </c>
      <c r="E47" s="1" t="s">
        <v>757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758</v>
      </c>
      <c r="E48" s="1" t="s">
        <v>759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760</v>
      </c>
      <c r="E49" s="1" t="s">
        <v>761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762</v>
      </c>
      <c r="E50" s="1" t="s">
        <v>763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764</v>
      </c>
      <c r="E51" s="1" t="s">
        <v>765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766</v>
      </c>
      <c r="E52" s="1" t="s">
        <v>767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3401</v>
      </c>
    </row>
    <row r="55" spans="2:9">
      <c r="I55" s="26" t="s">
        <v>768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3188</v>
      </c>
      <c r="B1" s="21" t="s">
        <v>3412</v>
      </c>
      <c r="C1" s="21" t="s">
        <v>3282</v>
      </c>
      <c r="D1" s="21" t="s">
        <v>405</v>
      </c>
      <c r="E1" s="21" t="s">
        <v>472</v>
      </c>
      <c r="F1" s="21" t="s">
        <v>770</v>
      </c>
      <c r="G1" s="36" t="str">
        <f>B1&amp;"|"&amp;C1&amp;"|"&amp;D1&amp;"|"&amp;E1&amp;"|"&amp;F1</f>
        <v>pas61_id|dxcc_code|code|subdivision|import_only</v>
      </c>
      <c r="I1" s="109" t="s">
        <v>3409</v>
      </c>
    </row>
    <row r="2" spans="1:9">
      <c r="B2" s="6">
        <v>1</v>
      </c>
      <c r="C2" s="6">
        <v>61</v>
      </c>
      <c r="D2" t="s">
        <v>771</v>
      </c>
      <c r="E2" t="s">
        <v>675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9" t="s">
        <v>1229</v>
      </c>
    </row>
    <row r="3" spans="1:9">
      <c r="B3" s="6">
        <v>2</v>
      </c>
      <c r="C3" s="6">
        <v>61</v>
      </c>
      <c r="D3" t="s">
        <v>772</v>
      </c>
      <c r="E3" t="s">
        <v>769</v>
      </c>
      <c r="F3" s="6">
        <v>1</v>
      </c>
      <c r="G3" s="50" t="str">
        <f t="shared" si="0"/>
        <v>2|61|FJL|Franz Josef Land|1</v>
      </c>
      <c r="I3" s="110" t="s">
        <v>3410</v>
      </c>
    </row>
    <row r="4" spans="1:9">
      <c r="I4" s="110" t="s">
        <v>3284</v>
      </c>
    </row>
    <row r="5" spans="1:9">
      <c r="G5" s="26" t="s">
        <v>3413</v>
      </c>
      <c r="I5" s="110" t="s">
        <v>3140</v>
      </c>
    </row>
    <row r="6" spans="1:9">
      <c r="G6" s="26" t="s">
        <v>769</v>
      </c>
      <c r="I6" s="110" t="s">
        <v>3364</v>
      </c>
    </row>
    <row r="7" spans="1:9">
      <c r="I7" s="110" t="s">
        <v>1803</v>
      </c>
    </row>
    <row r="8" spans="1:9">
      <c r="I8" s="110" t="s">
        <v>3411</v>
      </c>
    </row>
    <row r="9" spans="1:9">
      <c r="I9" s="109" t="s">
        <v>1233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2" t="s">
        <v>3419</v>
      </c>
      <c r="C1" s="22" t="s">
        <v>3282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9" t="s">
        <v>3416</v>
      </c>
    </row>
    <row r="2" spans="1:8">
      <c r="B2" s="6">
        <v>1</v>
      </c>
      <c r="C2" s="6">
        <v>70</v>
      </c>
      <c r="D2" s="6">
        <v>9</v>
      </c>
      <c r="E2" s="1" t="s">
        <v>3420</v>
      </c>
      <c r="F2" s="50" t="str">
        <f t="shared" ref="F2:F16" si="0">B2&amp;"|"&amp;C2&amp;"|"&amp;D2&amp;"|"&amp;E2</f>
        <v>1|70|9|Camaguey</v>
      </c>
      <c r="H2" s="109" t="s">
        <v>1229</v>
      </c>
    </row>
    <row r="3" spans="1:8">
      <c r="B3" s="6">
        <v>2</v>
      </c>
      <c r="C3" s="6">
        <v>70</v>
      </c>
      <c r="D3" s="6">
        <v>8</v>
      </c>
      <c r="E3" s="1" t="s">
        <v>3423</v>
      </c>
      <c r="F3" s="50" t="str">
        <f t="shared" si="0"/>
        <v>2|70|8|Ciego de vila</v>
      </c>
      <c r="H3" s="110" t="s">
        <v>3417</v>
      </c>
    </row>
    <row r="4" spans="1:8">
      <c r="B4" s="6">
        <v>3</v>
      </c>
      <c r="C4" s="6">
        <v>70</v>
      </c>
      <c r="D4" s="6">
        <v>6</v>
      </c>
      <c r="E4" s="1" t="s">
        <v>774</v>
      </c>
      <c r="F4" s="50" t="str">
        <f t="shared" si="0"/>
        <v>3|70|6|Cienfuegos</v>
      </c>
      <c r="H4" s="110" t="s">
        <v>3284</v>
      </c>
    </row>
    <row r="5" spans="1:8">
      <c r="B5" s="6">
        <v>4</v>
      </c>
      <c r="C5" s="6">
        <v>70</v>
      </c>
      <c r="D5" s="6">
        <v>3</v>
      </c>
      <c r="E5" s="1" t="s">
        <v>775</v>
      </c>
      <c r="F5" s="50" t="str">
        <f t="shared" si="0"/>
        <v>4|70|3|Ciudad de La Habana</v>
      </c>
      <c r="H5" s="110" t="s">
        <v>3141</v>
      </c>
    </row>
    <row r="6" spans="1:8">
      <c r="B6" s="6">
        <v>5</v>
      </c>
      <c r="C6" s="6">
        <v>70</v>
      </c>
      <c r="D6" s="6">
        <v>12</v>
      </c>
      <c r="E6" s="1" t="s">
        <v>776</v>
      </c>
      <c r="F6" s="50" t="str">
        <f t="shared" si="0"/>
        <v>5|70|12|Granma</v>
      </c>
      <c r="H6" s="110" t="s">
        <v>3364</v>
      </c>
    </row>
    <row r="7" spans="1:8">
      <c r="B7" s="6">
        <v>6</v>
      </c>
      <c r="C7" s="6">
        <v>70</v>
      </c>
      <c r="D7" s="6">
        <v>14</v>
      </c>
      <c r="E7" s="1" t="s">
        <v>3421</v>
      </c>
      <c r="F7" s="50" t="str">
        <f t="shared" si="0"/>
        <v>6|70|14|Guantanamo</v>
      </c>
      <c r="H7" s="110" t="s">
        <v>3418</v>
      </c>
    </row>
    <row r="8" spans="1:8">
      <c r="B8" s="6">
        <v>7</v>
      </c>
      <c r="C8" s="6">
        <v>70</v>
      </c>
      <c r="D8" s="6">
        <v>11</v>
      </c>
      <c r="E8" s="1" t="s">
        <v>777</v>
      </c>
      <c r="F8" s="50" t="str">
        <f t="shared" si="0"/>
        <v>7|70|11|Holquin</v>
      </c>
      <c r="H8" s="109" t="s">
        <v>1233</v>
      </c>
    </row>
    <row r="9" spans="1:8">
      <c r="B9" s="6">
        <v>8</v>
      </c>
      <c r="C9" s="6">
        <v>70</v>
      </c>
      <c r="D9" s="6">
        <v>99</v>
      </c>
      <c r="E9" s="1" t="s">
        <v>778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779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780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781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3422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782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783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784</v>
      </c>
      <c r="F16" s="50" t="str">
        <f t="shared" si="0"/>
        <v>15|70|5|Villa Clara</v>
      </c>
    </row>
    <row r="18" spans="6:6">
      <c r="F18" s="26" t="s">
        <v>3424</v>
      </c>
    </row>
    <row r="19" spans="6:6">
      <c r="F19" s="26" t="s">
        <v>773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2" t="s">
        <v>3419</v>
      </c>
      <c r="C1" s="22" t="s">
        <v>3282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9" t="s">
        <v>3432</v>
      </c>
    </row>
    <row r="2" spans="1:8">
      <c r="B2" s="6">
        <v>1</v>
      </c>
      <c r="C2" s="6">
        <v>74</v>
      </c>
      <c r="D2" t="s">
        <v>786</v>
      </c>
      <c r="E2" t="s">
        <v>3430</v>
      </c>
      <c r="F2" s="50" t="str">
        <f t="shared" ref="F2:F15" si="0">B2&amp;"|"&amp;C2&amp;"|"&amp;D2&amp;"|"&amp;E2</f>
        <v>1|74|AH|Ahuachapan</v>
      </c>
      <c r="H2" s="109" t="s">
        <v>1229</v>
      </c>
    </row>
    <row r="3" spans="1:8">
      <c r="B3" s="6">
        <v>2</v>
      </c>
      <c r="C3" s="6">
        <v>74</v>
      </c>
      <c r="D3" t="s">
        <v>787</v>
      </c>
      <c r="E3" t="s">
        <v>3429</v>
      </c>
      <c r="F3" s="50" t="str">
        <f t="shared" si="0"/>
        <v>2|74|CA|Cabanas</v>
      </c>
      <c r="H3" s="110" t="s">
        <v>3417</v>
      </c>
    </row>
    <row r="4" spans="1:8">
      <c r="B4" s="6">
        <v>3</v>
      </c>
      <c r="C4" s="6">
        <v>74</v>
      </c>
      <c r="D4" t="s">
        <v>788</v>
      </c>
      <c r="E4" t="s">
        <v>794</v>
      </c>
      <c r="F4" s="50" t="str">
        <f t="shared" si="0"/>
        <v>3|74|CH|Chalatenango</v>
      </c>
      <c r="H4" s="110" t="s">
        <v>3284</v>
      </c>
    </row>
    <row r="5" spans="1:8">
      <c r="B5" s="6">
        <v>4</v>
      </c>
      <c r="C5" s="6">
        <v>74</v>
      </c>
      <c r="D5" t="s">
        <v>742</v>
      </c>
      <c r="E5" t="s">
        <v>3426</v>
      </c>
      <c r="F5" s="50" t="str">
        <f t="shared" si="0"/>
        <v>4|74|CU|Cuscatlan</v>
      </c>
      <c r="H5" s="110" t="s">
        <v>3142</v>
      </c>
    </row>
    <row r="6" spans="1:8">
      <c r="B6" s="6">
        <v>5</v>
      </c>
      <c r="C6" s="6">
        <v>74</v>
      </c>
      <c r="D6" t="s">
        <v>789</v>
      </c>
      <c r="E6" t="s">
        <v>795</v>
      </c>
      <c r="F6" s="50" t="str">
        <f t="shared" si="0"/>
        <v>5|74|LI|La Libertad</v>
      </c>
      <c r="H6" s="110" t="s">
        <v>3364</v>
      </c>
    </row>
    <row r="7" spans="1:8">
      <c r="B7" s="6">
        <v>6</v>
      </c>
      <c r="C7" s="6">
        <v>74</v>
      </c>
      <c r="D7" t="s">
        <v>790</v>
      </c>
      <c r="E7" t="s">
        <v>796</v>
      </c>
      <c r="F7" s="50" t="str">
        <f t="shared" si="0"/>
        <v>6|74|PA|La Paz</v>
      </c>
      <c r="H7" s="110" t="s">
        <v>3433</v>
      </c>
    </row>
    <row r="8" spans="1:8">
      <c r="B8" s="6">
        <v>7</v>
      </c>
      <c r="C8" s="6">
        <v>74</v>
      </c>
      <c r="D8" t="s">
        <v>791</v>
      </c>
      <c r="E8" t="s">
        <v>2541</v>
      </c>
      <c r="F8" s="50" t="str">
        <f t="shared" si="0"/>
        <v>7|74|UN|La Union</v>
      </c>
      <c r="H8" s="109" t="s">
        <v>1233</v>
      </c>
    </row>
    <row r="9" spans="1:8">
      <c r="B9" s="6">
        <v>8</v>
      </c>
      <c r="C9" s="6">
        <v>74</v>
      </c>
      <c r="D9" t="s">
        <v>687</v>
      </c>
      <c r="E9" t="s">
        <v>3427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695</v>
      </c>
      <c r="E10" t="s">
        <v>797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792</v>
      </c>
      <c r="E11" t="s">
        <v>798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480</v>
      </c>
      <c r="E12" t="s">
        <v>799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724</v>
      </c>
      <c r="E13" t="s">
        <v>800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752</v>
      </c>
      <c r="E14" t="s">
        <v>801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793</v>
      </c>
      <c r="E15" t="s">
        <v>3431</v>
      </c>
      <c r="F15" s="50" t="str">
        <f t="shared" si="0"/>
        <v>14|74|US|Usulutan</v>
      </c>
    </row>
    <row r="17" spans="6:6">
      <c r="F17" s="26" t="s">
        <v>3428</v>
      </c>
    </row>
    <row r="18" spans="6:6">
      <c r="F18" s="26" t="s">
        <v>785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2" t="s">
        <v>3435</v>
      </c>
      <c r="C1" s="22" t="s">
        <v>3282</v>
      </c>
      <c r="D1" s="22" t="s">
        <v>405</v>
      </c>
      <c r="E1" s="35" t="s">
        <v>472</v>
      </c>
      <c r="F1" s="36" t="str">
        <f>B1&amp;"|"&amp;C1&amp;"|"&amp;D1&amp;"|"&amp;E1</f>
        <v>pas86_id|dxcc_code|code|subdivision</v>
      </c>
      <c r="H1" s="109" t="s">
        <v>3436</v>
      </c>
    </row>
    <row r="2" spans="1:8">
      <c r="B2" s="6">
        <v>1</v>
      </c>
      <c r="C2" s="6">
        <v>86</v>
      </c>
      <c r="D2" t="s">
        <v>720</v>
      </c>
      <c r="E2" t="s">
        <v>818</v>
      </c>
      <c r="F2" s="50" t="str">
        <f t="shared" ref="F2:F18" si="0">B2&amp;"|"&amp;C2&amp;"|"&amp;D2&amp;"|"&amp;E2</f>
        <v>1|86|BO|Boaco</v>
      </c>
      <c r="H2" s="109" t="s">
        <v>1229</v>
      </c>
    </row>
    <row r="3" spans="1:8">
      <c r="B3" s="6">
        <v>2</v>
      </c>
      <c r="C3" s="6">
        <v>86</v>
      </c>
      <c r="D3" t="s">
        <v>787</v>
      </c>
      <c r="E3" t="s">
        <v>819</v>
      </c>
      <c r="F3" s="50" t="str">
        <f t="shared" si="0"/>
        <v>2|86|CA|Carazo</v>
      </c>
      <c r="H3" s="110" t="s">
        <v>3437</v>
      </c>
    </row>
    <row r="4" spans="1:8">
      <c r="B4" s="6">
        <v>3</v>
      </c>
      <c r="C4" s="6">
        <v>86</v>
      </c>
      <c r="D4" t="s">
        <v>803</v>
      </c>
      <c r="E4" t="s">
        <v>820</v>
      </c>
      <c r="F4" s="50" t="str">
        <f t="shared" si="0"/>
        <v>3|86|CI|Chinandega</v>
      </c>
      <c r="H4" s="110" t="s">
        <v>3284</v>
      </c>
    </row>
    <row r="5" spans="1:8">
      <c r="B5" s="6">
        <v>4</v>
      </c>
      <c r="C5" s="6">
        <v>86</v>
      </c>
      <c r="D5" t="s">
        <v>804</v>
      </c>
      <c r="E5" t="s">
        <v>821</v>
      </c>
      <c r="F5" s="50" t="str">
        <f t="shared" si="0"/>
        <v>4|86|CO|Chontales</v>
      </c>
      <c r="H5" s="110" t="s">
        <v>3143</v>
      </c>
    </row>
    <row r="6" spans="1:8">
      <c r="B6" s="6">
        <v>5</v>
      </c>
      <c r="C6" s="6">
        <v>86</v>
      </c>
      <c r="D6" t="s">
        <v>805</v>
      </c>
      <c r="E6" t="s">
        <v>822</v>
      </c>
      <c r="F6" s="50" t="str">
        <f t="shared" si="0"/>
        <v>5|86|ES|Estel</v>
      </c>
      <c r="H6" s="110" t="s">
        <v>3364</v>
      </c>
    </row>
    <row r="7" spans="1:8">
      <c r="B7" s="6">
        <v>6</v>
      </c>
      <c r="C7" s="6">
        <v>86</v>
      </c>
      <c r="D7" t="s">
        <v>806</v>
      </c>
      <c r="E7" t="s">
        <v>823</v>
      </c>
      <c r="F7" s="50" t="str">
        <f t="shared" si="0"/>
        <v>6|86|GR|Granada</v>
      </c>
      <c r="H7" s="110" t="s">
        <v>3438</v>
      </c>
    </row>
    <row r="8" spans="1:8">
      <c r="B8" s="6">
        <v>7</v>
      </c>
      <c r="C8" s="6">
        <v>86</v>
      </c>
      <c r="D8" t="s">
        <v>807</v>
      </c>
      <c r="E8" t="s">
        <v>824</v>
      </c>
      <c r="F8" s="50" t="str">
        <f t="shared" si="0"/>
        <v>7|86|JI|Jinotega</v>
      </c>
      <c r="H8" s="109" t="s">
        <v>1233</v>
      </c>
    </row>
    <row r="9" spans="1:8">
      <c r="B9" s="6">
        <v>8</v>
      </c>
      <c r="C9" s="6">
        <v>86</v>
      </c>
      <c r="D9" t="s">
        <v>808</v>
      </c>
      <c r="E9" t="s">
        <v>825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738</v>
      </c>
      <c r="E10" t="s">
        <v>826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809</v>
      </c>
      <c r="E11" t="s">
        <v>827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810</v>
      </c>
      <c r="E12" t="s">
        <v>828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811</v>
      </c>
      <c r="E13" t="s">
        <v>829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494</v>
      </c>
      <c r="E14" t="s">
        <v>830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812</v>
      </c>
      <c r="E15" t="s">
        <v>3440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813</v>
      </c>
      <c r="E16" t="s">
        <v>831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814</v>
      </c>
      <c r="E17" t="s">
        <v>815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816</v>
      </c>
      <c r="E18" t="s">
        <v>817</v>
      </c>
      <c r="F18" s="50" t="str">
        <f t="shared" si="0"/>
        <v>17|86|AS|Atlantico Sur</v>
      </c>
    </row>
    <row r="20" spans="2:6">
      <c r="F20" s="26" t="s">
        <v>3439</v>
      </c>
    </row>
    <row r="21" spans="2:6">
      <c r="F21" s="26" t="s">
        <v>802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39" t="s">
        <v>3442</v>
      </c>
      <c r="C1" s="39" t="s">
        <v>3282</v>
      </c>
      <c r="D1" s="39" t="s">
        <v>405</v>
      </c>
      <c r="E1" s="58" t="s">
        <v>472</v>
      </c>
      <c r="F1" s="36" t="str">
        <f>B1&amp;"|"&amp;C1&amp;"|"&amp;D1&amp;"|"&amp;E1</f>
        <v>pas100_id|dxcc_code|code|subdivision</v>
      </c>
      <c r="H1" s="109" t="s">
        <v>3445</v>
      </c>
    </row>
    <row r="2" spans="1:8">
      <c r="B2" s="6">
        <v>1</v>
      </c>
      <c r="C2" s="6">
        <v>100</v>
      </c>
      <c r="D2" t="s">
        <v>832</v>
      </c>
      <c r="E2" t="s">
        <v>833</v>
      </c>
      <c r="F2" s="50" t="str">
        <f t="shared" ref="F2:F25" si="0">B2&amp;"|"&amp;C2&amp;"|"&amp;D2&amp;"|"&amp;E2</f>
        <v>1|100|C|Capital federal (Buenos Aires City)</v>
      </c>
      <c r="H2" s="109" t="s">
        <v>1229</v>
      </c>
    </row>
    <row r="3" spans="1:8">
      <c r="B3" s="6">
        <v>2</v>
      </c>
      <c r="C3" s="6">
        <v>100</v>
      </c>
      <c r="D3" t="s">
        <v>834</v>
      </c>
      <c r="E3" t="s">
        <v>835</v>
      </c>
      <c r="F3" s="50" t="str">
        <f t="shared" si="0"/>
        <v>2|100|B|Buenos Aires Province</v>
      </c>
      <c r="H3" s="110" t="s">
        <v>3446</v>
      </c>
    </row>
    <row r="4" spans="1:8">
      <c r="B4" s="6">
        <v>3</v>
      </c>
      <c r="C4" s="6">
        <v>100</v>
      </c>
      <c r="D4" t="s">
        <v>836</v>
      </c>
      <c r="E4" t="s">
        <v>837</v>
      </c>
      <c r="F4" s="50" t="str">
        <f t="shared" si="0"/>
        <v>3|100|S|Santa Fe</v>
      </c>
      <c r="H4" s="110" t="s">
        <v>3284</v>
      </c>
    </row>
    <row r="5" spans="1:8">
      <c r="B5" s="6">
        <v>4</v>
      </c>
      <c r="C5" s="6">
        <v>100</v>
      </c>
      <c r="D5" t="s">
        <v>838</v>
      </c>
      <c r="E5" t="s">
        <v>839</v>
      </c>
      <c r="F5" s="50" t="str">
        <f t="shared" si="0"/>
        <v>4|100|H|Chaco</v>
      </c>
      <c r="H5" s="110" t="s">
        <v>3144</v>
      </c>
    </row>
    <row r="6" spans="1:8">
      <c r="B6" s="6">
        <v>5</v>
      </c>
      <c r="C6" s="6">
        <v>100</v>
      </c>
      <c r="D6" t="s">
        <v>840</v>
      </c>
      <c r="E6" t="s">
        <v>841</v>
      </c>
      <c r="F6" s="50" t="str">
        <f t="shared" si="0"/>
        <v>5|100|P|Formosa</v>
      </c>
      <c r="H6" s="110" t="s">
        <v>3364</v>
      </c>
    </row>
    <row r="7" spans="1:8">
      <c r="B7" s="6">
        <v>6</v>
      </c>
      <c r="C7" s="6">
        <v>100</v>
      </c>
      <c r="D7" t="s">
        <v>842</v>
      </c>
      <c r="E7" t="s">
        <v>843</v>
      </c>
      <c r="F7" s="50" t="str">
        <f t="shared" si="0"/>
        <v>6|100|X|Cordoba</v>
      </c>
      <c r="H7" s="110" t="s">
        <v>3447</v>
      </c>
    </row>
    <row r="8" spans="1:8">
      <c r="B8" s="6">
        <v>7</v>
      </c>
      <c r="C8" s="6">
        <v>100</v>
      </c>
      <c r="D8" t="s">
        <v>844</v>
      </c>
      <c r="E8" t="s">
        <v>845</v>
      </c>
      <c r="F8" s="50" t="str">
        <f t="shared" si="0"/>
        <v>7|100|N|Misiones</v>
      </c>
      <c r="H8" s="109" t="s">
        <v>1233</v>
      </c>
    </row>
    <row r="9" spans="1:8">
      <c r="B9" s="6">
        <v>8</v>
      </c>
      <c r="C9" s="6">
        <v>100</v>
      </c>
      <c r="D9" t="s">
        <v>846</v>
      </c>
      <c r="E9" t="s">
        <v>847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848</v>
      </c>
      <c r="E10" t="s">
        <v>3444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849</v>
      </c>
      <c r="E11" t="s">
        <v>850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851</v>
      </c>
      <c r="E12" t="s">
        <v>852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853</v>
      </c>
      <c r="E13" t="s">
        <v>854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855</v>
      </c>
      <c r="E14" t="s">
        <v>856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857</v>
      </c>
      <c r="E15" t="s">
        <v>858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859</v>
      </c>
      <c r="E16" t="s">
        <v>860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861</v>
      </c>
      <c r="E17" t="s">
        <v>862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863</v>
      </c>
      <c r="E18" t="s">
        <v>864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865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866</v>
      </c>
      <c r="E20" t="s">
        <v>867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771</v>
      </c>
      <c r="E21" t="s">
        <v>1013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868</v>
      </c>
      <c r="E22" t="s">
        <v>869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870</v>
      </c>
      <c r="E23" t="s">
        <v>871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872</v>
      </c>
      <c r="E24" t="s">
        <v>873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874</v>
      </c>
      <c r="E25" t="s">
        <v>3443</v>
      </c>
      <c r="F25" s="50" t="str">
        <f t="shared" si="0"/>
        <v>24|100|Q|Neuquen</v>
      </c>
    </row>
    <row r="27" spans="2:6">
      <c r="F27" s="26" t="s">
        <v>3448</v>
      </c>
    </row>
    <row r="28" spans="2:6">
      <c r="F28" s="26" t="s">
        <v>3123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2" t="s">
        <v>3188</v>
      </c>
      <c r="B1" s="4" t="s">
        <v>403</v>
      </c>
      <c r="C1" s="4" t="s">
        <v>405</v>
      </c>
      <c r="D1" s="4" t="s">
        <v>404</v>
      </c>
      <c r="E1" s="4" t="s">
        <v>406</v>
      </c>
      <c r="F1" s="10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6" t="str">
        <f t="shared" si="6"/>
        <v>522|522|REPUBLIC OF KOSOVO|f</v>
      </c>
    </row>
    <row r="406" spans="2:6">
      <c r="F406" s="53" t="s">
        <v>585</v>
      </c>
    </row>
    <row r="407" spans="2:6">
      <c r="F407" s="53" t="s">
        <v>586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3188</v>
      </c>
      <c r="B1" s="39" t="s">
        <v>3449</v>
      </c>
      <c r="C1" s="39" t="s">
        <v>3282</v>
      </c>
      <c r="D1" s="39" t="s">
        <v>405</v>
      </c>
      <c r="E1" s="58" t="s">
        <v>472</v>
      </c>
      <c r="F1" s="36" t="str">
        <f>B1&amp;"|"&amp;C1&amp;"|"&amp;D1&amp;"|"&amp;E1</f>
        <v>pas104_id|dxcc_code|code|subdivision</v>
      </c>
      <c r="H1" s="109" t="s">
        <v>3451</v>
      </c>
    </row>
    <row r="2" spans="1:8">
      <c r="B2" s="6">
        <v>1</v>
      </c>
      <c r="C2" s="6">
        <v>104</v>
      </c>
      <c r="D2" t="s">
        <v>838</v>
      </c>
      <c r="E2" t="s">
        <v>875</v>
      </c>
      <c r="F2" s="50" t="str">
        <f t="shared" ref="F2:F10" si="0">B2&amp;"|"&amp;C2&amp;"|"&amp;D2&amp;"|"&amp;E2</f>
        <v>1|104|H|Chuquisaca</v>
      </c>
      <c r="H2" s="109" t="s">
        <v>1229</v>
      </c>
    </row>
    <row r="3" spans="1:8">
      <c r="B3" s="6">
        <v>2</v>
      </c>
      <c r="C3" s="6">
        <v>104</v>
      </c>
      <c r="D3" t="s">
        <v>832</v>
      </c>
      <c r="E3" t="s">
        <v>876</v>
      </c>
      <c r="F3" s="50" t="str">
        <f t="shared" si="0"/>
        <v>2|104|C|Cochabamba</v>
      </c>
      <c r="H3" s="110" t="s">
        <v>3452</v>
      </c>
    </row>
    <row r="4" spans="1:8">
      <c r="B4" s="6">
        <v>3</v>
      </c>
      <c r="C4" s="6">
        <v>104</v>
      </c>
      <c r="D4" t="s">
        <v>834</v>
      </c>
      <c r="E4" t="s">
        <v>877</v>
      </c>
      <c r="F4" s="50" t="str">
        <f t="shared" si="0"/>
        <v>3|104|B|El Beni</v>
      </c>
      <c r="H4" s="110" t="s">
        <v>3284</v>
      </c>
    </row>
    <row r="5" spans="1:8">
      <c r="B5" s="6">
        <v>4</v>
      </c>
      <c r="C5" s="6">
        <v>104</v>
      </c>
      <c r="D5" t="s">
        <v>866</v>
      </c>
      <c r="E5" t="s">
        <v>796</v>
      </c>
      <c r="F5" s="50" t="str">
        <f t="shared" si="0"/>
        <v>4|104|L|La Paz</v>
      </c>
      <c r="H5" s="110" t="s">
        <v>3145</v>
      </c>
    </row>
    <row r="6" spans="1:8">
      <c r="B6" s="6">
        <v>5</v>
      </c>
      <c r="C6" s="6">
        <v>104</v>
      </c>
      <c r="D6" t="s">
        <v>878</v>
      </c>
      <c r="E6" t="s">
        <v>879</v>
      </c>
      <c r="F6" s="50" t="str">
        <f t="shared" si="0"/>
        <v>5|104|O|Oruro</v>
      </c>
      <c r="H6" s="110" t="s">
        <v>3364</v>
      </c>
    </row>
    <row r="7" spans="1:8">
      <c r="B7" s="6">
        <v>6</v>
      </c>
      <c r="C7" s="6">
        <v>104</v>
      </c>
      <c r="D7" t="s">
        <v>844</v>
      </c>
      <c r="E7" t="s">
        <v>880</v>
      </c>
      <c r="F7" s="50" t="str">
        <f t="shared" si="0"/>
        <v>6|104|N|Pando</v>
      </c>
      <c r="H7" s="110" t="s">
        <v>3453</v>
      </c>
    </row>
    <row r="8" spans="1:8">
      <c r="B8" s="6">
        <v>7</v>
      </c>
      <c r="C8" s="6">
        <v>104</v>
      </c>
      <c r="D8" t="s">
        <v>840</v>
      </c>
      <c r="E8" t="s">
        <v>881</v>
      </c>
      <c r="F8" s="50" t="str">
        <f t="shared" si="0"/>
        <v>7|104|P|Potosi</v>
      </c>
      <c r="H8" s="109" t="s">
        <v>1233</v>
      </c>
    </row>
    <row r="9" spans="1:8">
      <c r="B9" s="6">
        <v>8</v>
      </c>
      <c r="C9" s="6">
        <v>104</v>
      </c>
      <c r="D9" t="s">
        <v>836</v>
      </c>
      <c r="E9" t="s">
        <v>871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848</v>
      </c>
      <c r="E10" t="s">
        <v>882</v>
      </c>
      <c r="F10" s="50" t="str">
        <f t="shared" si="0"/>
        <v>9|104|T|Tarija</v>
      </c>
    </row>
    <row r="12" spans="1:8">
      <c r="F12" s="26" t="s">
        <v>3450</v>
      </c>
    </row>
    <row r="13" spans="1:8">
      <c r="F13" s="26" t="s">
        <v>883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2" t="s">
        <v>3188</v>
      </c>
      <c r="B1" s="39" t="s">
        <v>403</v>
      </c>
      <c r="C1" s="39" t="s">
        <v>413</v>
      </c>
      <c r="D1" s="39" t="s">
        <v>405</v>
      </c>
      <c r="E1" s="58" t="s">
        <v>472</v>
      </c>
      <c r="F1" s="36" t="str">
        <f>B1&amp;"|"&amp;C1&amp;"|"&amp;D1&amp;"|"&amp;E1</f>
        <v>id|dxcc_id|code|subdivision</v>
      </c>
      <c r="H1" s="109" t="s">
        <v>3464</v>
      </c>
    </row>
    <row r="2" spans="1:8">
      <c r="B2" s="6">
        <v>1</v>
      </c>
      <c r="C2" s="6">
        <v>108</v>
      </c>
      <c r="D2" t="s">
        <v>805</v>
      </c>
      <c r="E2" t="s">
        <v>3456</v>
      </c>
      <c r="F2" s="50" t="str">
        <f t="shared" ref="F2:F28" si="0">B2&amp;"|"&amp;C2&amp;"|"&amp;D2&amp;"|"&amp;E2</f>
        <v>1|108|ES|Espirito Santo</v>
      </c>
      <c r="H2" s="109" t="s">
        <v>1229</v>
      </c>
    </row>
    <row r="3" spans="1:8">
      <c r="B3" s="6">
        <v>2</v>
      </c>
      <c r="C3" s="6">
        <v>108</v>
      </c>
      <c r="D3" t="s">
        <v>885</v>
      </c>
      <c r="E3" t="s">
        <v>3457</v>
      </c>
      <c r="F3" s="50" t="str">
        <f t="shared" si="0"/>
        <v>2|108|GO|Goias</v>
      </c>
      <c r="H3" s="111" t="s">
        <v>3465</v>
      </c>
    </row>
    <row r="4" spans="1:8">
      <c r="B4" s="6">
        <v>3</v>
      </c>
      <c r="C4" s="6">
        <v>108</v>
      </c>
      <c r="D4" t="s">
        <v>886</v>
      </c>
      <c r="E4" t="s">
        <v>887</v>
      </c>
      <c r="F4" s="50" t="str">
        <f t="shared" si="0"/>
        <v>3|108|SC|Santa Catarina</v>
      </c>
      <c r="H4" s="111" t="s">
        <v>3284</v>
      </c>
    </row>
    <row r="5" spans="1:8">
      <c r="B5" s="6">
        <v>4</v>
      </c>
      <c r="C5" s="6">
        <v>108</v>
      </c>
      <c r="D5" t="s">
        <v>888</v>
      </c>
      <c r="E5" t="s">
        <v>889</v>
      </c>
      <c r="F5" s="50" t="str">
        <f t="shared" si="0"/>
        <v>4|108|SE|Sergipe</v>
      </c>
      <c r="H5" s="111" t="s">
        <v>3146</v>
      </c>
    </row>
    <row r="6" spans="1:8">
      <c r="B6" s="6">
        <v>5</v>
      </c>
      <c r="C6" s="6">
        <v>108</v>
      </c>
      <c r="D6" t="s">
        <v>506</v>
      </c>
      <c r="E6" t="s">
        <v>890</v>
      </c>
      <c r="F6" s="50" t="str">
        <f t="shared" si="0"/>
        <v>5|108|AL|Alagoas</v>
      </c>
      <c r="H6" s="111" t="s">
        <v>3364</v>
      </c>
    </row>
    <row r="7" spans="1:8">
      <c r="B7" s="6">
        <v>6</v>
      </c>
      <c r="C7" s="6">
        <v>108</v>
      </c>
      <c r="D7" t="s">
        <v>522</v>
      </c>
      <c r="E7" t="s">
        <v>891</v>
      </c>
      <c r="F7" s="50" t="str">
        <f t="shared" si="0"/>
        <v>6|108|AM|Amazonas</v>
      </c>
      <c r="H7" s="111" t="s">
        <v>3466</v>
      </c>
    </row>
    <row r="8" spans="1:8">
      <c r="B8" s="6">
        <v>7</v>
      </c>
      <c r="C8" s="6">
        <v>108</v>
      </c>
      <c r="D8" t="s">
        <v>484</v>
      </c>
      <c r="E8" t="s">
        <v>892</v>
      </c>
      <c r="F8" s="50" t="str">
        <f t="shared" si="0"/>
        <v>7|108|TO|Tocantins</v>
      </c>
      <c r="H8" s="109" t="s">
        <v>1233</v>
      </c>
    </row>
    <row r="9" spans="1:8">
      <c r="B9" s="6">
        <v>8</v>
      </c>
      <c r="C9" s="6">
        <v>108</v>
      </c>
      <c r="D9" t="s">
        <v>893</v>
      </c>
      <c r="E9" t="s">
        <v>3458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894</v>
      </c>
      <c r="E10" t="s">
        <v>3459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567</v>
      </c>
      <c r="E11" t="s">
        <v>895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896</v>
      </c>
      <c r="E12" t="s">
        <v>897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898</v>
      </c>
      <c r="E13" t="s">
        <v>899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599</v>
      </c>
      <c r="E14" t="s">
        <v>900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592</v>
      </c>
      <c r="E15" t="s">
        <v>3460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901</v>
      </c>
      <c r="E16" t="s">
        <v>902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810</v>
      </c>
      <c r="E17" t="s">
        <v>903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904</v>
      </c>
      <c r="E18" t="s">
        <v>905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754</v>
      </c>
      <c r="E19" t="s">
        <v>3467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906</v>
      </c>
      <c r="E20" t="s">
        <v>907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668</v>
      </c>
      <c r="E21" t="s">
        <v>908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909</v>
      </c>
      <c r="E22" t="s">
        <v>910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520</v>
      </c>
      <c r="E23" t="s">
        <v>911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912</v>
      </c>
      <c r="E24" t="s">
        <v>3461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502</v>
      </c>
      <c r="E25" t="s">
        <v>913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726</v>
      </c>
      <c r="E26" t="s">
        <v>914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790</v>
      </c>
      <c r="E27" t="s">
        <v>3462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811</v>
      </c>
      <c r="E28" t="s">
        <v>915</v>
      </c>
      <c r="F28" s="50" t="str">
        <f t="shared" si="0"/>
        <v>27|108|MT|Mato Grosso</v>
      </c>
    </row>
    <row r="30" spans="2:6">
      <c r="F30" s="26" t="s">
        <v>3463</v>
      </c>
    </row>
    <row r="31" spans="2:6">
      <c r="F31" s="26" t="s">
        <v>884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1" t="s">
        <v>3471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pas110_id|dxcc_code|code|subdivision</v>
      </c>
      <c r="H1" s="99" t="s">
        <v>3468</v>
      </c>
    </row>
    <row r="2" spans="1:8">
      <c r="B2" s="6">
        <v>1</v>
      </c>
      <c r="C2" s="6">
        <v>110</v>
      </c>
      <c r="D2" t="s">
        <v>917</v>
      </c>
      <c r="E2" t="s">
        <v>916</v>
      </c>
      <c r="F2" s="50" t="str">
        <f>B2&amp;"|"&amp;C2&amp;"|"&amp;D2&amp;"|"&amp;E2</f>
        <v>1|110|HI|Hawaii</v>
      </c>
      <c r="H2" s="99" t="s">
        <v>1229</v>
      </c>
    </row>
    <row r="3" spans="1:8">
      <c r="H3" s="101" t="s">
        <v>3469</v>
      </c>
    </row>
    <row r="4" spans="1:8">
      <c r="F4" s="26" t="s">
        <v>3472</v>
      </c>
      <c r="H4" s="101" t="s">
        <v>3284</v>
      </c>
    </row>
    <row r="5" spans="1:8">
      <c r="F5" s="26" t="s">
        <v>916</v>
      </c>
      <c r="H5" s="101" t="s">
        <v>3147</v>
      </c>
    </row>
    <row r="6" spans="1:8">
      <c r="H6" s="101" t="s">
        <v>3364</v>
      </c>
    </row>
    <row r="7" spans="1:8">
      <c r="H7" s="101" t="s">
        <v>3470</v>
      </c>
    </row>
    <row r="8" spans="1:8">
      <c r="H8" s="99" t="s">
        <v>1233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3188</v>
      </c>
      <c r="B1" s="39" t="s">
        <v>3476</v>
      </c>
      <c r="C1" s="39" t="s">
        <v>3282</v>
      </c>
      <c r="D1" s="39" t="s">
        <v>405</v>
      </c>
      <c r="E1" s="58" t="s">
        <v>472</v>
      </c>
      <c r="F1" s="36" t="str">
        <f>B1&amp;"|"&amp;C1&amp;"|"&amp;D1&amp;"|"&amp;E1</f>
        <v>pas112_id|dxcc_code|code|subdivision</v>
      </c>
      <c r="H1" s="99" t="s">
        <v>3483</v>
      </c>
    </row>
    <row r="2" spans="1:8">
      <c r="B2" s="6">
        <v>1</v>
      </c>
      <c r="C2" s="6">
        <v>112</v>
      </c>
      <c r="D2" s="6" t="s">
        <v>924</v>
      </c>
      <c r="E2" t="s">
        <v>925</v>
      </c>
      <c r="F2" s="50" t="str">
        <f t="shared" ref="F2:F16" si="0">B2&amp;"|"&amp;C2&amp;"|"&amp;D2&amp;"|"&amp;E2</f>
        <v>1|112|II|Antofagasta</v>
      </c>
      <c r="H2" s="99" t="s">
        <v>1229</v>
      </c>
    </row>
    <row r="3" spans="1:8">
      <c r="B3" s="6">
        <v>2</v>
      </c>
      <c r="C3" s="6">
        <v>112</v>
      </c>
      <c r="D3" s="6" t="s">
        <v>926</v>
      </c>
      <c r="E3" t="s">
        <v>927</v>
      </c>
      <c r="F3" s="50" t="str">
        <f t="shared" si="0"/>
        <v>2|112|III|Atacama</v>
      </c>
      <c r="H3" s="101" t="s">
        <v>3484</v>
      </c>
    </row>
    <row r="4" spans="1:8">
      <c r="B4" s="6">
        <v>3</v>
      </c>
      <c r="C4" s="6">
        <v>112</v>
      </c>
      <c r="D4" s="6" t="s">
        <v>928</v>
      </c>
      <c r="E4" t="s">
        <v>3477</v>
      </c>
      <c r="F4" s="50" t="str">
        <f t="shared" si="0"/>
        <v>3|112|I|Tarapaca</v>
      </c>
      <c r="H4" s="101" t="s">
        <v>3284</v>
      </c>
    </row>
    <row r="5" spans="1:8">
      <c r="B5" s="6">
        <v>4</v>
      </c>
      <c r="C5" s="6">
        <v>112</v>
      </c>
      <c r="D5" s="6" t="s">
        <v>929</v>
      </c>
      <c r="E5" t="s">
        <v>930</v>
      </c>
      <c r="F5" s="50" t="str">
        <f t="shared" si="0"/>
        <v>4|112|XV|Arica y Parinacota</v>
      </c>
      <c r="H5" s="101" t="s">
        <v>3148</v>
      </c>
    </row>
    <row r="6" spans="1:8">
      <c r="B6" s="6">
        <v>5</v>
      </c>
      <c r="C6" s="6">
        <v>112</v>
      </c>
      <c r="D6" s="6" t="s">
        <v>711</v>
      </c>
      <c r="E6" t="s">
        <v>931</v>
      </c>
      <c r="F6" s="50" t="str">
        <f t="shared" si="0"/>
        <v>5|112|IV|Coquimbo</v>
      </c>
      <c r="H6" s="101" t="s">
        <v>3364</v>
      </c>
    </row>
    <row r="7" spans="1:8">
      <c r="B7" s="6">
        <v>6</v>
      </c>
      <c r="C7" s="6">
        <v>112</v>
      </c>
      <c r="D7" s="6" t="s">
        <v>872</v>
      </c>
      <c r="E7" t="s">
        <v>3478</v>
      </c>
      <c r="F7" s="50" t="str">
        <f t="shared" si="0"/>
        <v>6|112|V|Valparaiso</v>
      </c>
      <c r="H7" s="101" t="s">
        <v>3485</v>
      </c>
    </row>
    <row r="8" spans="1:8">
      <c r="B8" s="6">
        <v>7</v>
      </c>
      <c r="C8" s="6">
        <v>112</v>
      </c>
      <c r="D8" s="6" t="s">
        <v>932</v>
      </c>
      <c r="E8" t="s">
        <v>933</v>
      </c>
      <c r="F8" s="50" t="str">
        <f t="shared" si="0"/>
        <v>7|112|RM|Region Metropolitana de Santiago</v>
      </c>
      <c r="H8" s="99" t="s">
        <v>1233</v>
      </c>
    </row>
    <row r="9" spans="1:8">
      <c r="B9" s="6">
        <v>8</v>
      </c>
      <c r="C9" s="6">
        <v>112</v>
      </c>
      <c r="D9" s="6" t="s">
        <v>565</v>
      </c>
      <c r="E9" t="s">
        <v>934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935</v>
      </c>
      <c r="E10" t="s">
        <v>936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937</v>
      </c>
      <c r="E11" t="s">
        <v>3479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938</v>
      </c>
      <c r="E12" t="s">
        <v>3480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939</v>
      </c>
      <c r="E13" t="s">
        <v>3481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842</v>
      </c>
      <c r="E14" t="s">
        <v>940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941</v>
      </c>
      <c r="E15" t="s">
        <v>3482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942</v>
      </c>
      <c r="E16" t="s">
        <v>943</v>
      </c>
      <c r="F16" s="50" t="str">
        <f t="shared" si="0"/>
        <v>15|112|XII|Magallanes</v>
      </c>
    </row>
    <row r="18" spans="6:6">
      <c r="F18" s="26" t="s">
        <v>3475</v>
      </c>
    </row>
    <row r="19" spans="6:6">
      <c r="F19" s="26" t="s">
        <v>923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3188</v>
      </c>
      <c r="B1" s="39" t="s">
        <v>3487</v>
      </c>
      <c r="C1" s="39" t="s">
        <v>3282</v>
      </c>
      <c r="D1" s="39" t="s">
        <v>405</v>
      </c>
      <c r="E1" s="58" t="s">
        <v>472</v>
      </c>
      <c r="F1" s="39" t="s">
        <v>542</v>
      </c>
      <c r="G1" s="39" t="s">
        <v>3297</v>
      </c>
      <c r="H1" s="39" t="s">
        <v>3305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3488</v>
      </c>
    </row>
    <row r="2" spans="1:11">
      <c r="B2" s="6">
        <v>1</v>
      </c>
      <c r="C2" s="6">
        <v>126</v>
      </c>
      <c r="D2" t="s">
        <v>944</v>
      </c>
      <c r="E2" t="s">
        <v>945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1229</v>
      </c>
    </row>
    <row r="3" spans="1:11">
      <c r="K3" s="101" t="s">
        <v>3489</v>
      </c>
    </row>
    <row r="4" spans="1:11">
      <c r="I4" s="26" t="s">
        <v>3486</v>
      </c>
      <c r="K4" s="101" t="s">
        <v>3284</v>
      </c>
    </row>
    <row r="5" spans="1:11">
      <c r="I5" s="26" t="s">
        <v>946</v>
      </c>
      <c r="K5" s="101" t="s">
        <v>3149</v>
      </c>
    </row>
    <row r="6" spans="1:11">
      <c r="K6" s="101" t="s">
        <v>3364</v>
      </c>
    </row>
    <row r="7" spans="1:11">
      <c r="K7" s="101" t="s">
        <v>3150</v>
      </c>
    </row>
    <row r="8" spans="1:11">
      <c r="K8" s="101" t="s">
        <v>3404</v>
      </c>
    </row>
    <row r="9" spans="1:11">
      <c r="K9" s="101" t="s">
        <v>3405</v>
      </c>
    </row>
    <row r="10" spans="1:11">
      <c r="K10" s="101" t="s">
        <v>3490</v>
      </c>
    </row>
    <row r="11" spans="1:11">
      <c r="K11" s="99" t="s">
        <v>1233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3188</v>
      </c>
      <c r="B1" s="39" t="s">
        <v>3493</v>
      </c>
      <c r="C1" s="39" t="s">
        <v>3282</v>
      </c>
      <c r="D1" s="39" t="s">
        <v>405</v>
      </c>
      <c r="E1" s="58" t="s">
        <v>472</v>
      </c>
      <c r="F1" s="39" t="s">
        <v>542</v>
      </c>
      <c r="G1" s="36" t="str">
        <f>B1&amp;"|"&amp;C1&amp;"|"&amp;D1&amp;"|"&amp;E1&amp;"|"&amp;F1</f>
        <v>pas130_id|dxcc_code|code|subdivision|oblast</v>
      </c>
      <c r="I1" s="99" t="s">
        <v>3494</v>
      </c>
    </row>
    <row r="2" spans="1:9">
      <c r="B2" s="6">
        <v>1</v>
      </c>
      <c r="C2" s="6">
        <v>130</v>
      </c>
      <c r="D2" t="s">
        <v>473</v>
      </c>
      <c r="E2" t="s">
        <v>947</v>
      </c>
      <c r="F2" s="6">
        <v>1</v>
      </c>
      <c r="G2" s="50" t="str">
        <f>B2&amp;"|"&amp;C2&amp;"|"&amp;D2&amp;"|"&amp;E2&amp;"|"&amp;F2</f>
        <v>1|130|AK|Akmolinsk|1</v>
      </c>
      <c r="I2" s="99" t="s">
        <v>1229</v>
      </c>
    </row>
    <row r="3" spans="1:9">
      <c r="B3" s="6">
        <v>2</v>
      </c>
      <c r="C3" s="6">
        <v>130</v>
      </c>
      <c r="D3" t="s">
        <v>948</v>
      </c>
      <c r="E3" t="s">
        <v>949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3495</v>
      </c>
    </row>
    <row r="4" spans="1:9">
      <c r="B4" s="6">
        <v>3</v>
      </c>
      <c r="C4" s="6">
        <v>130</v>
      </c>
      <c r="D4" t="s">
        <v>950</v>
      </c>
      <c r="E4" t="s">
        <v>951</v>
      </c>
      <c r="F4" s="6">
        <v>3</v>
      </c>
      <c r="G4" s="50" t="str">
        <f t="shared" si="0"/>
        <v>3|130|AY|Almaty|3</v>
      </c>
      <c r="I4" s="101" t="s">
        <v>3284</v>
      </c>
    </row>
    <row r="5" spans="1:9">
      <c r="B5" s="6">
        <v>4</v>
      </c>
      <c r="C5" s="6">
        <v>130</v>
      </c>
      <c r="D5" t="s">
        <v>674</v>
      </c>
      <c r="E5" t="s">
        <v>952</v>
      </c>
      <c r="F5" s="6">
        <v>4</v>
      </c>
      <c r="G5" s="50" t="str">
        <f t="shared" si="0"/>
        <v>4|130|AR|Atyrau|4</v>
      </c>
      <c r="I5" s="101" t="s">
        <v>3151</v>
      </c>
    </row>
    <row r="6" spans="1:9">
      <c r="B6" s="6">
        <v>5</v>
      </c>
      <c r="C6" s="6">
        <v>130</v>
      </c>
      <c r="D6" t="s">
        <v>953</v>
      </c>
      <c r="E6" t="s">
        <v>954</v>
      </c>
      <c r="F6" s="6">
        <v>5</v>
      </c>
      <c r="G6" s="50" t="str">
        <f t="shared" si="0"/>
        <v>5|130|SG|East Kazakhstan|5</v>
      </c>
      <c r="I6" s="101" t="s">
        <v>3364</v>
      </c>
    </row>
    <row r="7" spans="1:9">
      <c r="B7" s="6">
        <v>6</v>
      </c>
      <c r="C7" s="6">
        <v>130</v>
      </c>
      <c r="D7" t="s">
        <v>955</v>
      </c>
      <c r="E7" t="s">
        <v>956</v>
      </c>
      <c r="F7" s="6">
        <v>6</v>
      </c>
      <c r="G7" s="50" t="str">
        <f t="shared" si="0"/>
        <v>6|130|ZM|Zhambyl|6</v>
      </c>
      <c r="I7" s="101" t="s">
        <v>3152</v>
      </c>
    </row>
    <row r="8" spans="1:9">
      <c r="B8" s="6">
        <v>7</v>
      </c>
      <c r="C8" s="6">
        <v>130</v>
      </c>
      <c r="D8" t="s">
        <v>957</v>
      </c>
      <c r="E8" t="s">
        <v>958</v>
      </c>
      <c r="F8" s="6">
        <v>7</v>
      </c>
      <c r="G8" s="50" t="str">
        <f t="shared" si="0"/>
        <v>7|130|BY|West Kazakhstan|7</v>
      </c>
      <c r="I8" s="99" t="s">
        <v>3496</v>
      </c>
    </row>
    <row r="9" spans="1:9">
      <c r="B9" s="6">
        <v>8</v>
      </c>
      <c r="C9" s="6">
        <v>130</v>
      </c>
      <c r="D9" t="s">
        <v>717</v>
      </c>
      <c r="E9" t="s">
        <v>959</v>
      </c>
      <c r="F9" s="6">
        <v>8</v>
      </c>
      <c r="G9" s="50" t="str">
        <f t="shared" si="0"/>
        <v>8|130|KG|Karaganda|8</v>
      </c>
      <c r="I9" s="99" t="s">
        <v>1233</v>
      </c>
    </row>
    <row r="10" spans="1:9">
      <c r="B10" s="6">
        <v>9</v>
      </c>
      <c r="C10" s="6">
        <v>130</v>
      </c>
      <c r="D10" t="s">
        <v>540</v>
      </c>
      <c r="E10" t="s">
        <v>960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504</v>
      </c>
      <c r="E11" t="s">
        <v>961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809</v>
      </c>
      <c r="E12" t="s">
        <v>962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963</v>
      </c>
      <c r="E13" t="s">
        <v>964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517</v>
      </c>
      <c r="E14" t="s">
        <v>965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966</v>
      </c>
      <c r="E15" t="s">
        <v>967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968</v>
      </c>
      <c r="E16" t="s">
        <v>969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506</v>
      </c>
      <c r="E17" t="s">
        <v>970</v>
      </c>
      <c r="F17" s="6">
        <v>16</v>
      </c>
      <c r="G17" s="50" t="str">
        <f t="shared" si="0"/>
        <v>16|130|AL|Almaty city|16</v>
      </c>
    </row>
    <row r="19" spans="2:7">
      <c r="G19" s="26" t="s">
        <v>3492</v>
      </c>
    </row>
    <row r="20" spans="2:7">
      <c r="G20" s="26" t="s">
        <v>971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2" t="s">
        <v>3188</v>
      </c>
      <c r="B1" s="39" t="s">
        <v>3499</v>
      </c>
      <c r="C1" s="39" t="s">
        <v>3282</v>
      </c>
      <c r="D1" s="39" t="s">
        <v>405</v>
      </c>
      <c r="E1" s="58" t="s">
        <v>472</v>
      </c>
      <c r="F1" s="62" t="str">
        <f>B1&amp;"|"&amp;C1&amp;"|"&amp;D1&amp;"|"&amp;E1</f>
        <v>pas132_id|dxcc_code|code|subdivision</v>
      </c>
      <c r="H1" s="99" t="s">
        <v>3500</v>
      </c>
    </row>
    <row r="2" spans="1:8">
      <c r="B2" s="6">
        <v>1</v>
      </c>
      <c r="C2" s="6">
        <v>132</v>
      </c>
      <c r="D2" s="1">
        <v>16</v>
      </c>
      <c r="E2" s="1" t="s">
        <v>973</v>
      </c>
      <c r="F2" s="50" t="str">
        <f t="shared" ref="F2:F19" si="0">B2&amp;"|"&amp;C2&amp;"|"&amp;D2&amp;"|"&amp;E2</f>
        <v>1|132|16|Alto Paraguay</v>
      </c>
      <c r="H2" s="99" t="s">
        <v>1229</v>
      </c>
    </row>
    <row r="3" spans="1:8">
      <c r="B3" s="6">
        <v>2</v>
      </c>
      <c r="C3" s="6">
        <v>132</v>
      </c>
      <c r="D3" s="1">
        <v>19</v>
      </c>
      <c r="E3" s="1" t="s">
        <v>3503</v>
      </c>
      <c r="F3" s="50" t="str">
        <f t="shared" si="0"/>
        <v>2|132|19|Boqueron</v>
      </c>
      <c r="H3" s="101" t="s">
        <v>3501</v>
      </c>
    </row>
    <row r="4" spans="1:8">
      <c r="B4" s="6">
        <v>3</v>
      </c>
      <c r="C4" s="6">
        <v>132</v>
      </c>
      <c r="D4" s="1">
        <v>15</v>
      </c>
      <c r="E4" s="1" t="s">
        <v>974</v>
      </c>
      <c r="F4" s="50" t="str">
        <f t="shared" si="0"/>
        <v>3|132|15|Presidente Hayes</v>
      </c>
      <c r="H4" s="101" t="s">
        <v>3284</v>
      </c>
    </row>
    <row r="5" spans="1:8">
      <c r="B5" s="6">
        <v>4</v>
      </c>
      <c r="C5" s="6">
        <v>132</v>
      </c>
      <c r="D5" s="1">
        <v>13</v>
      </c>
      <c r="E5" s="1" t="s">
        <v>975</v>
      </c>
      <c r="F5" s="50" t="str">
        <f t="shared" si="0"/>
        <v>4|132|13|Amambay</v>
      </c>
      <c r="H5" s="101" t="s">
        <v>3153</v>
      </c>
    </row>
    <row r="6" spans="1:8">
      <c r="B6" s="6">
        <v>5</v>
      </c>
      <c r="C6" s="6">
        <v>132</v>
      </c>
      <c r="D6" s="1">
        <v>1</v>
      </c>
      <c r="E6" s="1" t="s">
        <v>3504</v>
      </c>
      <c r="F6" s="50" t="str">
        <f t="shared" si="0"/>
        <v>5|132|1|Concepcion</v>
      </c>
      <c r="H6" s="101" t="s">
        <v>3364</v>
      </c>
    </row>
    <row r="7" spans="1:8">
      <c r="B7" s="6">
        <v>6</v>
      </c>
      <c r="C7" s="6">
        <v>132</v>
      </c>
      <c r="D7" s="1">
        <v>14</v>
      </c>
      <c r="E7" s="1" t="s">
        <v>3505</v>
      </c>
      <c r="F7" s="50" t="str">
        <f t="shared" si="0"/>
        <v>6|132|14|Canindeyu</v>
      </c>
      <c r="H7" s="101" t="s">
        <v>3502</v>
      </c>
    </row>
    <row r="8" spans="1:8">
      <c r="B8" s="6">
        <v>7</v>
      </c>
      <c r="C8" s="6">
        <v>132</v>
      </c>
      <c r="D8" s="1">
        <v>2</v>
      </c>
      <c r="E8" s="1" t="s">
        <v>976</v>
      </c>
      <c r="F8" s="50" t="str">
        <f t="shared" si="0"/>
        <v>7|132|2|San Pedro</v>
      </c>
      <c r="H8" s="99" t="s">
        <v>1233</v>
      </c>
    </row>
    <row r="9" spans="1:8">
      <c r="B9" s="6">
        <v>8</v>
      </c>
      <c r="C9" s="6">
        <v>132</v>
      </c>
      <c r="D9" s="1" t="s">
        <v>977</v>
      </c>
      <c r="E9" s="1" t="s">
        <v>3506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978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979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3507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980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3508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3509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981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3511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3510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982</v>
      </c>
      <c r="F19" s="50" t="str">
        <f t="shared" si="0"/>
        <v>18|132|7|Itapua</v>
      </c>
    </row>
    <row r="21" spans="2:6">
      <c r="F21" s="26" t="s">
        <v>3512</v>
      </c>
    </row>
    <row r="22" spans="2:6">
      <c r="F22" s="26" t="s">
        <v>972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2" t="s">
        <v>3188</v>
      </c>
      <c r="B1" s="39" t="s">
        <v>3515</v>
      </c>
      <c r="C1" s="39" t="s">
        <v>3282</v>
      </c>
      <c r="D1" s="39" t="s">
        <v>405</v>
      </c>
      <c r="E1" s="58" t="s">
        <v>472</v>
      </c>
      <c r="F1" s="36" t="str">
        <f>B1&amp;"|"&amp;C1&amp;"|"&amp;D1&amp;"|"&amp;E1</f>
        <v>pas137_id|dxcc_code|code|subdivision</v>
      </c>
      <c r="H1" s="99" t="s">
        <v>3516</v>
      </c>
    </row>
    <row r="2" spans="1:8">
      <c r="B2" s="6">
        <v>1</v>
      </c>
      <c r="C2" s="6">
        <v>137</v>
      </c>
      <c r="D2" t="s">
        <v>834</v>
      </c>
      <c r="E2" t="s">
        <v>993</v>
      </c>
      <c r="F2" s="50" t="str">
        <f t="shared" ref="F2:F17" si="0">B2&amp;"|"&amp;C2&amp;"|"&amp;D2&amp;"|"&amp;E2</f>
        <v>1|137|B|Busan Gwang'yeogsi (Pusan Metropolitan City)</v>
      </c>
      <c r="H2" s="99" t="s">
        <v>1229</v>
      </c>
    </row>
    <row r="3" spans="1:8">
      <c r="B3" s="6">
        <v>2</v>
      </c>
      <c r="C3" s="6">
        <v>137</v>
      </c>
      <c r="D3" t="s">
        <v>846</v>
      </c>
      <c r="E3" t="s">
        <v>984</v>
      </c>
      <c r="F3" s="50" t="str">
        <f t="shared" si="0"/>
        <v>2|137|E|Choongchungbuk-do (North Chungcheong Province)</v>
      </c>
      <c r="H3" s="101" t="s">
        <v>3517</v>
      </c>
    </row>
    <row r="4" spans="1:8">
      <c r="B4" s="6">
        <v>3</v>
      </c>
      <c r="C4" s="6">
        <v>137</v>
      </c>
      <c r="D4" t="s">
        <v>863</v>
      </c>
      <c r="E4" t="s">
        <v>985</v>
      </c>
      <c r="F4" s="50" t="str">
        <f t="shared" si="0"/>
        <v>3|137|F|Chungcheongnam-do (South Chungcheong Province)</v>
      </c>
      <c r="H4" s="101" t="s">
        <v>3284</v>
      </c>
    </row>
    <row r="5" spans="1:8">
      <c r="B5" s="6">
        <v>4</v>
      </c>
      <c r="C5" s="6">
        <v>137</v>
      </c>
      <c r="D5" t="s">
        <v>840</v>
      </c>
      <c r="E5" t="s">
        <v>994</v>
      </c>
      <c r="F5" s="50" t="str">
        <f t="shared" si="0"/>
        <v>4|137|P|Daegu Gwang'yeogsi (Taegu Metropolitan City)</v>
      </c>
      <c r="H5" s="101" t="s">
        <v>3154</v>
      </c>
    </row>
    <row r="6" spans="1:8">
      <c r="B6" s="6">
        <v>5</v>
      </c>
      <c r="C6" s="6">
        <v>137</v>
      </c>
      <c r="D6" t="s">
        <v>771</v>
      </c>
      <c r="E6" t="s">
        <v>995</v>
      </c>
      <c r="F6" s="50" t="str">
        <f t="shared" si="0"/>
        <v>5|137|R|Daejeon Gwang'yeogsi (Daejeon Metropolitan City)</v>
      </c>
      <c r="H6" s="101" t="s">
        <v>1232</v>
      </c>
    </row>
    <row r="7" spans="1:8">
      <c r="B7" s="6">
        <v>6</v>
      </c>
      <c r="C7" s="6">
        <v>137</v>
      </c>
      <c r="D7" t="s">
        <v>859</v>
      </c>
      <c r="E7" t="s">
        <v>986</v>
      </c>
      <c r="F7" s="50" t="str">
        <f t="shared" si="0"/>
        <v>6|137|D|Gangwon-do</v>
      </c>
      <c r="H7" s="101" t="s">
        <v>3518</v>
      </c>
    </row>
    <row r="8" spans="1:8">
      <c r="B8" s="6">
        <v>7</v>
      </c>
      <c r="C8" s="6">
        <v>137</v>
      </c>
      <c r="D8" t="s">
        <v>874</v>
      </c>
      <c r="E8" t="s">
        <v>996</v>
      </c>
      <c r="F8" s="50" t="str">
        <f t="shared" si="0"/>
        <v>7|137|Q|Gwangju Gwang'yeogsi (Kwangju Metropolitan City)</v>
      </c>
      <c r="H8" s="99" t="s">
        <v>1233</v>
      </c>
    </row>
    <row r="9" spans="1:8">
      <c r="B9" s="6">
        <v>8</v>
      </c>
      <c r="C9" s="6">
        <v>137</v>
      </c>
      <c r="D9" t="s">
        <v>832</v>
      </c>
      <c r="E9" t="s">
        <v>987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861</v>
      </c>
      <c r="E10" t="s">
        <v>988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866</v>
      </c>
      <c r="E11" t="s">
        <v>989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844</v>
      </c>
      <c r="E12" t="s">
        <v>997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851</v>
      </c>
      <c r="E13" t="s">
        <v>990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853</v>
      </c>
      <c r="E14" t="s">
        <v>991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838</v>
      </c>
      <c r="E15" t="s">
        <v>992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855</v>
      </c>
      <c r="E16" t="s">
        <v>998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836</v>
      </c>
      <c r="E17" t="s">
        <v>999</v>
      </c>
      <c r="F17" s="50" t="str">
        <f t="shared" si="0"/>
        <v>16|137|S|Ulsan Gwanq'yeogsi (Ulsan Metropolitan City)</v>
      </c>
    </row>
    <row r="19" spans="2:6">
      <c r="F19" s="26" t="s">
        <v>3514</v>
      </c>
    </row>
    <row r="20" spans="2:6">
      <c r="F20" s="26" t="s">
        <v>983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1" t="s">
        <v>3523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pas138_id|dxcc_code|code|subdivision</v>
      </c>
      <c r="H1" s="99" t="s">
        <v>3519</v>
      </c>
    </row>
    <row r="2" spans="1:8">
      <c r="B2" s="6">
        <v>1</v>
      </c>
      <c r="C2" s="6">
        <v>138</v>
      </c>
      <c r="D2" t="s">
        <v>732</v>
      </c>
      <c r="E2" t="s">
        <v>1000</v>
      </c>
      <c r="F2" s="50" t="str">
        <f>B2&amp;"|"&amp;C2&amp;"|"&amp;D2&amp;"|"&amp;E2</f>
        <v>1|138|KI|Kure Island</v>
      </c>
      <c r="H2" s="99" t="s">
        <v>1229</v>
      </c>
    </row>
    <row r="3" spans="1:8">
      <c r="H3" s="101" t="s">
        <v>3520</v>
      </c>
    </row>
    <row r="4" spans="1:8">
      <c r="F4" s="26" t="s">
        <v>3524</v>
      </c>
      <c r="H4" s="101" t="s">
        <v>3284</v>
      </c>
    </row>
    <row r="5" spans="1:8">
      <c r="F5" s="26" t="s">
        <v>1000</v>
      </c>
      <c r="H5" s="101" t="s">
        <v>3521</v>
      </c>
    </row>
    <row r="6" spans="1:8">
      <c r="H6" s="101" t="s">
        <v>3364</v>
      </c>
    </row>
    <row r="7" spans="1:8">
      <c r="H7" s="101" t="s">
        <v>3522</v>
      </c>
    </row>
    <row r="8" spans="1:8">
      <c r="H8" s="99" t="s">
        <v>1233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2" t="s">
        <v>3188</v>
      </c>
      <c r="B1" s="21" t="s">
        <v>3526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pas144_id|dxcc_code|code|subdivision</v>
      </c>
      <c r="H1" s="99" t="s">
        <v>3527</v>
      </c>
    </row>
    <row r="2" spans="1:8">
      <c r="B2" s="6">
        <v>1</v>
      </c>
      <c r="C2" s="6">
        <v>144</v>
      </c>
      <c r="D2" t="s">
        <v>687</v>
      </c>
      <c r="E2" t="s">
        <v>1009</v>
      </c>
      <c r="F2" s="50" t="str">
        <f>B2&amp;"|"&amp;C2&amp;"|"&amp;D2&amp;"|"&amp;E2</f>
        <v>1|144|MO|Montevideo</v>
      </c>
      <c r="H2" s="99" t="s">
        <v>1229</v>
      </c>
    </row>
    <row r="3" spans="1:8">
      <c r="B3" s="6">
        <v>2</v>
      </c>
      <c r="C3" s="6">
        <v>144</v>
      </c>
      <c r="D3" t="s">
        <v>787</v>
      </c>
      <c r="E3" t="s">
        <v>1010</v>
      </c>
      <c r="F3" s="50" t="str">
        <f t="shared" ref="F3:F20" si="0">B3&amp;"|"&amp;C3&amp;"|"&amp;D3&amp;"|"&amp;E3</f>
        <v>2|144|CA|Canelones</v>
      </c>
      <c r="H3" s="101" t="s">
        <v>3528</v>
      </c>
    </row>
    <row r="4" spans="1:8">
      <c r="B4" s="6">
        <v>3</v>
      </c>
      <c r="C4" s="6">
        <v>144</v>
      </c>
      <c r="D4" t="s">
        <v>812</v>
      </c>
      <c r="E4" t="s">
        <v>3525</v>
      </c>
      <c r="F4" s="50" t="str">
        <f t="shared" si="0"/>
        <v>3|144|SJ|San Jose</v>
      </c>
      <c r="H4" s="101" t="s">
        <v>3284</v>
      </c>
    </row>
    <row r="5" spans="1:8">
      <c r="B5" s="6">
        <v>4</v>
      </c>
      <c r="C5" s="6">
        <v>144</v>
      </c>
      <c r="D5" t="s">
        <v>804</v>
      </c>
      <c r="E5" t="s">
        <v>1011</v>
      </c>
      <c r="F5" s="50" t="str">
        <f t="shared" si="0"/>
        <v>4|144|CO|Colonia</v>
      </c>
      <c r="H5" s="101" t="s">
        <v>3155</v>
      </c>
    </row>
    <row r="6" spans="1:8">
      <c r="B6" s="6">
        <v>5</v>
      </c>
      <c r="C6" s="6">
        <v>144</v>
      </c>
      <c r="D6" t="s">
        <v>752</v>
      </c>
      <c r="E6" t="s">
        <v>1012</v>
      </c>
      <c r="F6" s="50" t="str">
        <f t="shared" si="0"/>
        <v>5|144|SO|Soriano</v>
      </c>
      <c r="H6" s="101" t="s">
        <v>3364</v>
      </c>
    </row>
    <row r="7" spans="1:8">
      <c r="B7" s="6">
        <v>6</v>
      </c>
      <c r="C7" s="6">
        <v>144</v>
      </c>
      <c r="D7" t="s">
        <v>896</v>
      </c>
      <c r="E7" t="s">
        <v>1013</v>
      </c>
      <c r="F7" s="50" t="str">
        <f t="shared" si="0"/>
        <v>6|144|RN|Rio Negro</v>
      </c>
      <c r="H7" s="101" t="s">
        <v>3529</v>
      </c>
    </row>
    <row r="8" spans="1:8">
      <c r="B8" s="6">
        <v>7</v>
      </c>
      <c r="C8" s="6">
        <v>144</v>
      </c>
      <c r="D8" t="s">
        <v>790</v>
      </c>
      <c r="E8" t="s">
        <v>1014</v>
      </c>
      <c r="F8" s="50" t="str">
        <f t="shared" si="0"/>
        <v>7|144|PA|Paysandu</v>
      </c>
      <c r="H8" s="99" t="s">
        <v>1233</v>
      </c>
    </row>
    <row r="9" spans="1:8">
      <c r="B9" s="6">
        <v>8</v>
      </c>
      <c r="C9" s="6">
        <v>144</v>
      </c>
      <c r="D9" t="s">
        <v>724</v>
      </c>
      <c r="E9" t="s">
        <v>1015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674</v>
      </c>
      <c r="E10" t="s">
        <v>1016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1017</v>
      </c>
      <c r="E11" t="s">
        <v>1018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1019</v>
      </c>
      <c r="E12" t="s">
        <v>1020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1021</v>
      </c>
      <c r="E13" t="s">
        <v>1022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734</v>
      </c>
      <c r="E14" t="s">
        <v>1023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1024</v>
      </c>
      <c r="E15" t="s">
        <v>1025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567</v>
      </c>
      <c r="E16" t="s">
        <v>1026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1027</v>
      </c>
      <c r="E17" t="s">
        <v>1028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754</v>
      </c>
      <c r="E18" t="s">
        <v>1029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1030</v>
      </c>
      <c r="E19" t="s">
        <v>1031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1032</v>
      </c>
      <c r="E20" t="s">
        <v>1033</v>
      </c>
      <c r="F20" s="50" t="str">
        <f t="shared" si="0"/>
        <v>19|144|CL|Cerro Largo</v>
      </c>
    </row>
    <row r="22" spans="2:6">
      <c r="F22" s="26" t="s">
        <v>3530</v>
      </c>
    </row>
    <row r="23" spans="2:6">
      <c r="F23" s="26" t="s">
        <v>1008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3188</v>
      </c>
      <c r="B1" s="3" t="s">
        <v>3281</v>
      </c>
      <c r="C1" s="3" t="s">
        <v>3282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07" t="s">
        <v>3263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07" t="s">
        <v>3264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07" t="s">
        <v>1229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3279</v>
      </c>
      <c r="Q4" s="48" t="str">
        <f t="shared" si="2"/>
        <v>3|Cities/Gun</v>
      </c>
      <c r="S4" s="108" t="s">
        <v>3283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08" t="s">
        <v>3284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589</v>
      </c>
      <c r="S6" s="108" t="s">
        <v>3265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08" t="s">
        <v>3266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08" t="s">
        <v>3267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08" t="s">
        <v>3268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08" t="s">
        <v>3269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07" t="s">
        <v>3270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0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07" t="s">
        <v>3271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07" t="s">
        <v>3272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07" t="s">
        <v>1229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08" t="s">
        <v>3285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08" t="s">
        <v>3273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08" t="s">
        <v>3274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07" t="s">
        <v>1233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0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07" t="s">
        <v>3275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07" t="s">
        <v>3276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07" t="s">
        <v>1229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08" t="s">
        <v>3286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08" t="s">
        <v>3277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08" t="s">
        <v>3278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07" t="s">
        <v>1233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588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21" t="s">
        <v>3534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pas147_id|dxcc_code|code|subdivision</v>
      </c>
      <c r="H1" s="99" t="s">
        <v>3535</v>
      </c>
    </row>
    <row r="2" spans="1:8">
      <c r="B2" s="6">
        <v>1</v>
      </c>
      <c r="C2" s="6">
        <v>147</v>
      </c>
      <c r="D2" t="s">
        <v>1035</v>
      </c>
      <c r="E2" t="s">
        <v>1034</v>
      </c>
      <c r="F2" s="50" t="str">
        <f>B2&amp;"|"&amp;C2&amp;"|"&amp;D2&amp;"|"&amp;E2</f>
        <v>1|147|LH|Lord Howe Is</v>
      </c>
      <c r="H2" s="99" t="s">
        <v>1229</v>
      </c>
    </row>
    <row r="3" spans="1:8">
      <c r="H3" s="101" t="s">
        <v>3536</v>
      </c>
    </row>
    <row r="4" spans="1:8">
      <c r="F4" s="26" t="s">
        <v>3533</v>
      </c>
      <c r="H4" s="101" t="s">
        <v>3284</v>
      </c>
    </row>
    <row r="5" spans="1:8">
      <c r="F5" s="26" t="s">
        <v>1034</v>
      </c>
      <c r="H5" s="101" t="s">
        <v>3156</v>
      </c>
    </row>
    <row r="6" spans="1:8">
      <c r="H6" s="101" t="s">
        <v>3364</v>
      </c>
    </row>
    <row r="7" spans="1:8">
      <c r="H7" s="101" t="s">
        <v>3537</v>
      </c>
    </row>
    <row r="8" spans="1:8">
      <c r="H8" s="99" t="s">
        <v>1233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55" t="s">
        <v>3540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pas148_id|dxcc_code|code|subdivision</v>
      </c>
      <c r="H1" s="99" t="s">
        <v>3548</v>
      </c>
    </row>
    <row r="2" spans="1:8">
      <c r="B2" s="6">
        <v>1</v>
      </c>
      <c r="C2" s="6">
        <v>148</v>
      </c>
      <c r="D2" t="s">
        <v>522</v>
      </c>
      <c r="E2" t="s">
        <v>891</v>
      </c>
      <c r="F2" s="50" t="str">
        <f>B2&amp;"|"&amp;C2&amp;"|"&amp;D2&amp;"|"&amp;E2</f>
        <v>1|148|AM|Amazonas</v>
      </c>
      <c r="H2" s="99" t="s">
        <v>1229</v>
      </c>
    </row>
    <row r="3" spans="1:8">
      <c r="B3" s="6">
        <v>2</v>
      </c>
      <c r="C3" s="6">
        <v>148</v>
      </c>
      <c r="D3" t="s">
        <v>814</v>
      </c>
      <c r="E3" t="s">
        <v>3541</v>
      </c>
      <c r="F3" s="50" t="str">
        <f t="shared" ref="F3:F25" si="0">B3&amp;"|"&amp;C3&amp;"|"&amp;D3&amp;"|"&amp;E3</f>
        <v>2|148|AN|Anzoategui</v>
      </c>
      <c r="H3" s="101" t="s">
        <v>3549</v>
      </c>
    </row>
    <row r="4" spans="1:8">
      <c r="B4" s="6">
        <v>3</v>
      </c>
      <c r="C4" s="6">
        <v>148</v>
      </c>
      <c r="D4" t="s">
        <v>893</v>
      </c>
      <c r="E4" t="s">
        <v>1037</v>
      </c>
      <c r="F4" s="50" t="str">
        <f t="shared" si="0"/>
        <v>3|148|AP|Apure</v>
      </c>
      <c r="H4" s="101" t="s">
        <v>3284</v>
      </c>
    </row>
    <row r="5" spans="1:8">
      <c r="B5" s="6">
        <v>4</v>
      </c>
      <c r="C5" s="6">
        <v>148</v>
      </c>
      <c r="D5" t="s">
        <v>674</v>
      </c>
      <c r="E5" t="s">
        <v>1038</v>
      </c>
      <c r="F5" s="50" t="str">
        <f t="shared" si="0"/>
        <v>4|148|AR|Aragua</v>
      </c>
      <c r="H5" s="101" t="s">
        <v>3158</v>
      </c>
    </row>
    <row r="6" spans="1:8">
      <c r="B6" s="6">
        <v>5</v>
      </c>
      <c r="C6" s="6">
        <v>148</v>
      </c>
      <c r="D6" t="s">
        <v>502</v>
      </c>
      <c r="E6" t="s">
        <v>1039</v>
      </c>
      <c r="F6" s="50" t="str">
        <f t="shared" si="0"/>
        <v>5|148|BA|Barinas</v>
      </c>
      <c r="H6" s="101" t="s">
        <v>1232</v>
      </c>
    </row>
    <row r="7" spans="1:8">
      <c r="B7" s="6">
        <v>6</v>
      </c>
      <c r="C7" s="6">
        <v>148</v>
      </c>
      <c r="D7" t="s">
        <v>720</v>
      </c>
      <c r="E7" t="s">
        <v>1040</v>
      </c>
      <c r="F7" s="50" t="str">
        <f t="shared" si="0"/>
        <v>6|148|BO|Bolívar</v>
      </c>
      <c r="H7" s="101" t="s">
        <v>3550</v>
      </c>
    </row>
    <row r="8" spans="1:8">
      <c r="B8" s="6">
        <v>7</v>
      </c>
      <c r="C8" s="6">
        <v>148</v>
      </c>
      <c r="D8" t="s">
        <v>787</v>
      </c>
      <c r="E8" t="s">
        <v>1041</v>
      </c>
      <c r="F8" s="50" t="str">
        <f t="shared" si="0"/>
        <v>7|148|CA|Carabobo</v>
      </c>
      <c r="H8" s="99" t="s">
        <v>1233</v>
      </c>
    </row>
    <row r="9" spans="1:8">
      <c r="B9" s="6">
        <v>8</v>
      </c>
      <c r="C9" s="6">
        <v>148</v>
      </c>
      <c r="D9" t="s">
        <v>804</v>
      </c>
      <c r="E9" t="s">
        <v>1042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762</v>
      </c>
      <c r="E10" t="s">
        <v>1043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1044</v>
      </c>
      <c r="E11" t="s">
        <v>1045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1046</v>
      </c>
      <c r="E12" t="s">
        <v>3542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1047</v>
      </c>
      <c r="E13" t="s">
        <v>3543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1027</v>
      </c>
      <c r="E14" t="s">
        <v>1048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1049</v>
      </c>
      <c r="E15" t="s">
        <v>3544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559</v>
      </c>
      <c r="E16" t="s">
        <v>1050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687</v>
      </c>
      <c r="E17" t="s">
        <v>1051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1052</v>
      </c>
      <c r="E18" t="s">
        <v>1053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1054</v>
      </c>
      <c r="E19" t="s">
        <v>1055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1056</v>
      </c>
      <c r="E20" t="s">
        <v>1057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734</v>
      </c>
      <c r="E21" t="s">
        <v>3545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1058</v>
      </c>
      <c r="E22" t="s">
        <v>1059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1060</v>
      </c>
      <c r="E23" t="s">
        <v>1061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530</v>
      </c>
      <c r="E24" t="s">
        <v>1062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1063</v>
      </c>
      <c r="E25" t="s">
        <v>1064</v>
      </c>
      <c r="F25" s="50" t="str">
        <f t="shared" si="0"/>
        <v>24|148|ZU|Zulia</v>
      </c>
    </row>
    <row r="27" spans="2:6">
      <c r="F27" s="26" t="s">
        <v>3546</v>
      </c>
    </row>
    <row r="28" spans="2:6">
      <c r="F28" s="26" t="s">
        <v>1036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3188</v>
      </c>
      <c r="B1" s="55" t="s">
        <v>403</v>
      </c>
      <c r="C1" s="55" t="s">
        <v>413</v>
      </c>
      <c r="D1" s="55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3157</v>
      </c>
    </row>
    <row r="2" spans="1:8">
      <c r="B2" s="6">
        <v>1</v>
      </c>
      <c r="C2" s="6">
        <v>149</v>
      </c>
      <c r="D2" t="s">
        <v>901</v>
      </c>
      <c r="E2" t="s">
        <v>3551</v>
      </c>
      <c r="F2" s="50" t="str">
        <f>B2&amp;"|"&amp;C2&amp;"|"&amp;D2&amp;"|"&amp;E2</f>
        <v>1|149|AC|Acores</v>
      </c>
      <c r="H2" s="99" t="s">
        <v>1229</v>
      </c>
    </row>
    <row r="3" spans="1:8">
      <c r="H3" s="101" t="s">
        <v>1230</v>
      </c>
    </row>
    <row r="4" spans="1:8">
      <c r="F4" s="26" t="s">
        <v>3552</v>
      </c>
      <c r="H4" s="101" t="s">
        <v>1234</v>
      </c>
    </row>
    <row r="5" spans="1:8">
      <c r="F5" s="26" t="s">
        <v>1065</v>
      </c>
      <c r="H5" s="101" t="s">
        <v>3158</v>
      </c>
    </row>
    <row r="6" spans="1:8">
      <c r="H6" s="101" t="s">
        <v>1232</v>
      </c>
    </row>
    <row r="7" spans="1:8">
      <c r="H7" s="101" t="s">
        <v>3159</v>
      </c>
    </row>
    <row r="8" spans="1:8">
      <c r="H8" s="99" t="s">
        <v>1233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3188</v>
      </c>
      <c r="B1" s="55" t="s">
        <v>3556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pas15-_id|dxcc_code|code|subdivision</v>
      </c>
      <c r="H1" s="99" t="s">
        <v>3553</v>
      </c>
    </row>
    <row r="2" spans="1:8">
      <c r="B2" s="6">
        <v>1</v>
      </c>
      <c r="C2" s="6">
        <v>150</v>
      </c>
      <c r="D2" t="s">
        <v>1066</v>
      </c>
      <c r="E2" t="s">
        <v>1067</v>
      </c>
      <c r="F2" s="50" t="str">
        <f>B2&amp;"|"&amp;C2&amp;"|"&amp;D2&amp;"|"&amp;E2</f>
        <v>1|150|ACT|Australian Capital Territory</v>
      </c>
      <c r="H2" s="99" t="s">
        <v>1229</v>
      </c>
    </row>
    <row r="3" spans="1:8">
      <c r="B3" s="6">
        <v>2</v>
      </c>
      <c r="C3" s="6">
        <v>150</v>
      </c>
      <c r="D3" t="s">
        <v>1068</v>
      </c>
      <c r="E3" t="s">
        <v>1069</v>
      </c>
      <c r="F3" s="50" t="str">
        <f t="shared" ref="F3:F9" si="0">B3&amp;"|"&amp;C3&amp;"|"&amp;D3&amp;"|"&amp;E3</f>
        <v>2|150|NSW|New South Wales</v>
      </c>
      <c r="H3" s="101" t="s">
        <v>3554</v>
      </c>
    </row>
    <row r="4" spans="1:8">
      <c r="B4" s="6">
        <v>3</v>
      </c>
      <c r="C4" s="6">
        <v>150</v>
      </c>
      <c r="D4" t="s">
        <v>1070</v>
      </c>
      <c r="E4" t="s">
        <v>1071</v>
      </c>
      <c r="F4" s="50" t="str">
        <f t="shared" si="0"/>
        <v>3|150|VIC|Victoria</v>
      </c>
      <c r="H4" s="101" t="s">
        <v>3284</v>
      </c>
    </row>
    <row r="5" spans="1:8">
      <c r="B5" s="6">
        <v>4</v>
      </c>
      <c r="C5" s="6">
        <v>150</v>
      </c>
      <c r="D5" t="s">
        <v>1072</v>
      </c>
      <c r="E5" t="s">
        <v>1073</v>
      </c>
      <c r="F5" s="50" t="str">
        <f t="shared" si="0"/>
        <v>4|150|QLD|Queensland</v>
      </c>
      <c r="H5" s="101" t="s">
        <v>3160</v>
      </c>
    </row>
    <row r="6" spans="1:8">
      <c r="B6" s="6">
        <v>5</v>
      </c>
      <c r="C6" s="6">
        <v>150</v>
      </c>
      <c r="D6" t="s">
        <v>724</v>
      </c>
      <c r="E6" t="s">
        <v>1074</v>
      </c>
      <c r="F6" s="50" t="str">
        <f t="shared" si="0"/>
        <v>5|150|SA|South Australia</v>
      </c>
      <c r="H6" s="101" t="s">
        <v>3364</v>
      </c>
    </row>
    <row r="7" spans="1:8">
      <c r="B7" s="6">
        <v>6</v>
      </c>
      <c r="C7" s="6">
        <v>150</v>
      </c>
      <c r="D7" t="s">
        <v>1075</v>
      </c>
      <c r="E7" t="s">
        <v>1076</v>
      </c>
      <c r="F7" s="50" t="str">
        <f t="shared" si="0"/>
        <v>6|150|WA|Western Australia</v>
      </c>
      <c r="H7" s="101" t="s">
        <v>3555</v>
      </c>
    </row>
    <row r="8" spans="1:8">
      <c r="B8" s="6">
        <v>7</v>
      </c>
      <c r="C8" s="6">
        <v>150</v>
      </c>
      <c r="D8" t="s">
        <v>1077</v>
      </c>
      <c r="E8" t="s">
        <v>1078</v>
      </c>
      <c r="F8" s="50" t="str">
        <f t="shared" si="0"/>
        <v>7|150|TAS|Tasmania</v>
      </c>
      <c r="H8" s="99" t="s">
        <v>1233</v>
      </c>
    </row>
    <row r="9" spans="1:8">
      <c r="B9" s="6">
        <v>8</v>
      </c>
      <c r="C9" s="6">
        <v>150</v>
      </c>
      <c r="D9" t="s">
        <v>1004</v>
      </c>
      <c r="E9" t="s">
        <v>1079</v>
      </c>
      <c r="F9" s="50" t="str">
        <f t="shared" si="0"/>
        <v>8|150|NT|Northern Territory</v>
      </c>
    </row>
    <row r="11" spans="1:8">
      <c r="F11" s="26" t="s">
        <v>3557</v>
      </c>
    </row>
    <row r="12" spans="1:8">
      <c r="F12" s="26" t="s">
        <v>1080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2" t="s">
        <v>3188</v>
      </c>
      <c r="B1" s="55" t="s">
        <v>3562</v>
      </c>
      <c r="C1" s="55" t="s">
        <v>3282</v>
      </c>
      <c r="D1" s="55" t="s">
        <v>405</v>
      </c>
      <c r="E1" s="55" t="s">
        <v>472</v>
      </c>
      <c r="F1" s="55" t="s">
        <v>770</v>
      </c>
      <c r="G1" s="36" t="str">
        <f>B1&amp;"|"&amp;C1&amp;"|"&amp;D1&amp;"|"&amp;E1&amp;"|"&amp;F1</f>
        <v>pas151_id|dxcc_code|code|subdivision|import_only</v>
      </c>
      <c r="I1" s="99" t="s">
        <v>3559</v>
      </c>
    </row>
    <row r="2" spans="1:9">
      <c r="B2" s="6">
        <v>1</v>
      </c>
      <c r="C2" s="6">
        <v>151</v>
      </c>
      <c r="D2" t="s">
        <v>670</v>
      </c>
      <c r="E2" t="s">
        <v>1082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1229</v>
      </c>
    </row>
    <row r="3" spans="1:9">
      <c r="B3" s="6">
        <v>2</v>
      </c>
      <c r="C3" s="6">
        <v>151</v>
      </c>
      <c r="D3" t="s">
        <v>1083</v>
      </c>
      <c r="E3" t="s">
        <v>1081</v>
      </c>
      <c r="F3" s="6">
        <v>1</v>
      </c>
      <c r="G3" s="50" t="str">
        <f t="shared" si="0"/>
        <v>2|151|MV|Malyj Vysotskij|1</v>
      </c>
      <c r="I3" s="101" t="s">
        <v>3560</v>
      </c>
    </row>
    <row r="4" spans="1:9">
      <c r="F4" s="6">
        <v>0</v>
      </c>
      <c r="I4" s="101" t="s">
        <v>3284</v>
      </c>
    </row>
    <row r="5" spans="1:9">
      <c r="G5" s="26" t="s">
        <v>3564</v>
      </c>
      <c r="I5" s="101" t="s">
        <v>3161</v>
      </c>
    </row>
    <row r="6" spans="1:9">
      <c r="G6" s="26" t="s">
        <v>1081</v>
      </c>
      <c r="I6" s="101" t="s">
        <v>3364</v>
      </c>
    </row>
    <row r="7" spans="1:9">
      <c r="I7" s="101" t="s">
        <v>1803</v>
      </c>
    </row>
    <row r="8" spans="1:9">
      <c r="I8" s="99" t="s">
        <v>3561</v>
      </c>
    </row>
    <row r="9" spans="1:9">
      <c r="I9" s="99" t="s">
        <v>1233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3188</v>
      </c>
      <c r="B1" s="55" t="s">
        <v>3569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pas153_id|dxcc_code|code|subdivision</v>
      </c>
      <c r="H1" s="99" t="s">
        <v>3566</v>
      </c>
    </row>
    <row r="2" spans="1:8">
      <c r="B2" s="6">
        <v>1</v>
      </c>
      <c r="C2" s="6">
        <v>153</v>
      </c>
      <c r="D2" t="s">
        <v>567</v>
      </c>
      <c r="E2" t="s">
        <v>1084</v>
      </c>
      <c r="F2" s="50" t="str">
        <f>B2&amp;"|"&amp;C2&amp;"|"&amp;D2&amp;"|"&amp;E2</f>
        <v>1|153|MA|Macquarie Is</v>
      </c>
      <c r="H2" s="99" t="s">
        <v>1229</v>
      </c>
    </row>
    <row r="3" spans="1:8">
      <c r="H3" s="101" t="s">
        <v>3567</v>
      </c>
    </row>
    <row r="4" spans="1:8">
      <c r="F4" s="26" t="s">
        <v>3570</v>
      </c>
      <c r="H4" s="101" t="s">
        <v>3284</v>
      </c>
    </row>
    <row r="5" spans="1:8">
      <c r="F5" s="26" t="s">
        <v>1084</v>
      </c>
      <c r="H5" s="101" t="s">
        <v>3162</v>
      </c>
    </row>
    <row r="6" spans="1:8">
      <c r="H6" s="101" t="s">
        <v>3364</v>
      </c>
    </row>
    <row r="7" spans="1:8">
      <c r="H7" s="101" t="s">
        <v>3568</v>
      </c>
    </row>
    <row r="8" spans="1:8">
      <c r="H8" s="99" t="s">
        <v>1233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3188</v>
      </c>
      <c r="B1" s="55" t="s">
        <v>3576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pas163_id|dxcc_code|code|subdivision</v>
      </c>
      <c r="H1" s="99" t="s">
        <v>3572</v>
      </c>
    </row>
    <row r="2" spans="1:8">
      <c r="B2" s="6">
        <v>1</v>
      </c>
      <c r="C2" s="6">
        <v>163</v>
      </c>
      <c r="D2" t="s">
        <v>1086</v>
      </c>
      <c r="E2" t="s">
        <v>1087</v>
      </c>
      <c r="F2" s="50" t="str">
        <f>B2&amp;"|"&amp;C2&amp;"|"&amp;D2&amp;"|"&amp;E2</f>
        <v>1|163|NCD|National Capital District (Port Moresby)</v>
      </c>
      <c r="H2" s="99" t="s">
        <v>1229</v>
      </c>
    </row>
    <row r="3" spans="1:8">
      <c r="B3" s="6">
        <v>2</v>
      </c>
      <c r="C3" s="6">
        <v>163</v>
      </c>
      <c r="D3" t="s">
        <v>1088</v>
      </c>
      <c r="E3" t="s">
        <v>978</v>
      </c>
      <c r="F3" s="50" t="str">
        <f t="shared" ref="F3:F21" si="0">B3&amp;"|"&amp;C3&amp;"|"&amp;D3&amp;"|"&amp;E3</f>
        <v>2|163|CPM|Central</v>
      </c>
      <c r="H3" s="101" t="s">
        <v>3573</v>
      </c>
    </row>
    <row r="4" spans="1:8">
      <c r="B4" s="6">
        <v>3</v>
      </c>
      <c r="C4" s="6">
        <v>163</v>
      </c>
      <c r="D4" t="s">
        <v>1089</v>
      </c>
      <c r="E4" t="s">
        <v>1090</v>
      </c>
      <c r="F4" s="50" t="str">
        <f t="shared" si="0"/>
        <v>3|163|CPK|Chimbu</v>
      </c>
      <c r="H4" s="101" t="s">
        <v>3284</v>
      </c>
    </row>
    <row r="5" spans="1:8">
      <c r="B5" s="6">
        <v>4</v>
      </c>
      <c r="C5" s="6">
        <v>163</v>
      </c>
      <c r="D5" t="s">
        <v>1091</v>
      </c>
      <c r="E5" t="s">
        <v>1092</v>
      </c>
      <c r="F5" s="50" t="str">
        <f t="shared" si="0"/>
        <v>4|163|EHG|Eastern Highlands</v>
      </c>
      <c r="H5" s="101" t="s">
        <v>3163</v>
      </c>
    </row>
    <row r="6" spans="1:8">
      <c r="B6" s="6">
        <v>5</v>
      </c>
      <c r="C6" s="6">
        <v>163</v>
      </c>
      <c r="D6" t="s">
        <v>1093</v>
      </c>
      <c r="E6" t="s">
        <v>1094</v>
      </c>
      <c r="F6" s="50" t="str">
        <f t="shared" si="0"/>
        <v>5|163|EBR|East New Britain</v>
      </c>
      <c r="H6" s="101" t="s">
        <v>3364</v>
      </c>
    </row>
    <row r="7" spans="1:8">
      <c r="B7" s="6">
        <v>6</v>
      </c>
      <c r="C7" s="6">
        <v>163</v>
      </c>
      <c r="D7" t="s">
        <v>1095</v>
      </c>
      <c r="E7" t="s">
        <v>1096</v>
      </c>
      <c r="F7" s="50" t="str">
        <f t="shared" si="0"/>
        <v>6|163|ESW|East Sepik</v>
      </c>
      <c r="H7" s="101" t="s">
        <v>3574</v>
      </c>
    </row>
    <row r="8" spans="1:8">
      <c r="B8" s="6">
        <v>7</v>
      </c>
      <c r="C8" s="6">
        <v>163</v>
      </c>
      <c r="D8" t="s">
        <v>1097</v>
      </c>
      <c r="E8" t="s">
        <v>1098</v>
      </c>
      <c r="F8" s="50" t="str">
        <f t="shared" si="0"/>
        <v>7|163|EPW|Enga</v>
      </c>
      <c r="H8" s="99" t="s">
        <v>1233</v>
      </c>
    </row>
    <row r="9" spans="1:8">
      <c r="B9" s="6">
        <v>8</v>
      </c>
      <c r="C9" s="6">
        <v>163</v>
      </c>
      <c r="D9" t="s">
        <v>1099</v>
      </c>
      <c r="E9" t="s">
        <v>1100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1101</v>
      </c>
      <c r="E10" t="s">
        <v>1102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1103</v>
      </c>
      <c r="E11" t="s">
        <v>1104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1105</v>
      </c>
      <c r="E12" t="s">
        <v>1106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1107</v>
      </c>
      <c r="E13" t="s">
        <v>1108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1109</v>
      </c>
      <c r="E14" t="s">
        <v>1110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1111</v>
      </c>
      <c r="E15" t="s">
        <v>1112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1113</v>
      </c>
      <c r="E16" t="s">
        <v>1114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1115</v>
      </c>
      <c r="E17" t="s">
        <v>1116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1117</v>
      </c>
      <c r="E18" t="s">
        <v>1118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1119</v>
      </c>
      <c r="E19" t="s">
        <v>1120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1121</v>
      </c>
      <c r="E20" t="s">
        <v>1122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1123</v>
      </c>
      <c r="E21" t="s">
        <v>1124</v>
      </c>
      <c r="F21" s="50" t="str">
        <f t="shared" si="0"/>
        <v>20|163|WBR|West New Britain</v>
      </c>
    </row>
    <row r="23" spans="2:6">
      <c r="F23" s="26" t="s">
        <v>3575</v>
      </c>
    </row>
    <row r="24" spans="2:6">
      <c r="F24" s="26" t="s">
        <v>1085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3188</v>
      </c>
      <c r="B1" s="55" t="s">
        <v>3582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pas170_id|dxcc_code|code|subdivision</v>
      </c>
      <c r="H1" s="99" t="s">
        <v>3579</v>
      </c>
    </row>
    <row r="2" spans="1:8">
      <c r="B2" s="6">
        <v>1</v>
      </c>
      <c r="C2" s="6">
        <v>170</v>
      </c>
      <c r="D2" t="s">
        <v>1126</v>
      </c>
      <c r="E2" t="s">
        <v>1127</v>
      </c>
      <c r="F2" s="50" t="str">
        <f>B2&amp;"|"&amp;C2&amp;"|"&amp;D2&amp;"|"&amp;E2</f>
        <v>1|170|AUK|Auckland</v>
      </c>
      <c r="H2" s="99" t="s">
        <v>1229</v>
      </c>
    </row>
    <row r="3" spans="1:8">
      <c r="B3" s="6">
        <v>2</v>
      </c>
      <c r="C3" s="6">
        <v>170</v>
      </c>
      <c r="D3" t="s">
        <v>1128</v>
      </c>
      <c r="E3" t="s">
        <v>1129</v>
      </c>
      <c r="F3" s="50" t="str">
        <f t="shared" ref="F3:F17" si="0">B3&amp;"|"&amp;C3&amp;"|"&amp;D3&amp;"|"&amp;E3</f>
        <v>2|170|BOP|Bay of Plenty</v>
      </c>
      <c r="H3" s="101" t="s">
        <v>3580</v>
      </c>
    </row>
    <row r="4" spans="1:8">
      <c r="B4" s="6">
        <v>3</v>
      </c>
      <c r="C4" s="6">
        <v>170</v>
      </c>
      <c r="D4" t="s">
        <v>1130</v>
      </c>
      <c r="E4" t="s">
        <v>1131</v>
      </c>
      <c r="F4" s="50" t="str">
        <f t="shared" si="0"/>
        <v>3|170|NTL|Northland</v>
      </c>
      <c r="H4" s="101" t="s">
        <v>3284</v>
      </c>
    </row>
    <row r="5" spans="1:8">
      <c r="B5" s="6">
        <v>4</v>
      </c>
      <c r="C5" s="6">
        <v>170</v>
      </c>
      <c r="D5" t="s">
        <v>1132</v>
      </c>
      <c r="E5" t="s">
        <v>1133</v>
      </c>
      <c r="F5" s="50" t="str">
        <f t="shared" si="0"/>
        <v>4|170|WKO|Waikato</v>
      </c>
      <c r="H5" s="101" t="s">
        <v>3164</v>
      </c>
    </row>
    <row r="6" spans="1:8">
      <c r="B6" s="6">
        <v>5</v>
      </c>
      <c r="C6" s="6">
        <v>170</v>
      </c>
      <c r="D6" t="s">
        <v>1134</v>
      </c>
      <c r="E6" t="s">
        <v>1135</v>
      </c>
      <c r="F6" s="50" t="str">
        <f t="shared" si="0"/>
        <v>5|170|GIS|Gisborne</v>
      </c>
      <c r="H6" s="101" t="s">
        <v>3364</v>
      </c>
    </row>
    <row r="7" spans="1:8">
      <c r="B7" s="6">
        <v>6</v>
      </c>
      <c r="C7" s="6">
        <v>170</v>
      </c>
      <c r="D7" t="s">
        <v>1136</v>
      </c>
      <c r="E7" t="s">
        <v>1137</v>
      </c>
      <c r="F7" s="50" t="str">
        <f t="shared" si="0"/>
        <v>6|170|HKB|Hawkes Bay</v>
      </c>
      <c r="H7" s="101" t="s">
        <v>3581</v>
      </c>
    </row>
    <row r="8" spans="1:8">
      <c r="B8" s="6">
        <v>7</v>
      </c>
      <c r="C8" s="6">
        <v>170</v>
      </c>
      <c r="D8" t="s">
        <v>1138</v>
      </c>
      <c r="E8" t="s">
        <v>1139</v>
      </c>
      <c r="F8" s="50" t="str">
        <f t="shared" si="0"/>
        <v>7|170|MWT|Manawatu-Wanganui</v>
      </c>
      <c r="H8" s="99" t="s">
        <v>1233</v>
      </c>
    </row>
    <row r="9" spans="1:8">
      <c r="B9" s="6">
        <v>8</v>
      </c>
      <c r="C9" s="6">
        <v>170</v>
      </c>
      <c r="D9" t="s">
        <v>1140</v>
      </c>
      <c r="E9" t="s">
        <v>1141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1142</v>
      </c>
      <c r="E10" t="s">
        <v>1143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1144</v>
      </c>
      <c r="E11" t="s">
        <v>1145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1146</v>
      </c>
      <c r="E12" t="s">
        <v>1147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1148</v>
      </c>
      <c r="E13" t="s">
        <v>1149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1077</v>
      </c>
      <c r="E14" t="s">
        <v>1150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1151</v>
      </c>
      <c r="E15" t="s">
        <v>1152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1153</v>
      </c>
      <c r="E16" t="s">
        <v>1154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1155</v>
      </c>
      <c r="E17" t="s">
        <v>1156</v>
      </c>
      <c r="F17" s="50" t="str">
        <f t="shared" si="0"/>
        <v>16|170|STL|Southland</v>
      </c>
    </row>
    <row r="19" spans="2:6">
      <c r="F19" s="26" t="s">
        <v>3578</v>
      </c>
    </row>
    <row r="20" spans="2:6">
      <c r="F20" s="26" t="s">
        <v>1125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55" t="s">
        <v>3588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pas177_id|dxcc_code|code|subdivision</v>
      </c>
      <c r="H1" s="99" t="s">
        <v>3584</v>
      </c>
    </row>
    <row r="2" spans="1:8">
      <c r="B2" s="6">
        <v>1</v>
      </c>
      <c r="C2" s="6">
        <v>177</v>
      </c>
      <c r="D2" t="s">
        <v>811</v>
      </c>
      <c r="E2" t="s">
        <v>1157</v>
      </c>
      <c r="F2" s="50" t="str">
        <f>B2&amp;"|"&amp;C2&amp;"|"&amp;D2&amp;"|"&amp;E2</f>
        <v>1|177|MT|Minami Torishima</v>
      </c>
      <c r="H2" s="99" t="s">
        <v>1229</v>
      </c>
    </row>
    <row r="3" spans="1:8">
      <c r="H3" s="101" t="s">
        <v>3585</v>
      </c>
    </row>
    <row r="4" spans="1:8">
      <c r="F4" s="26" t="s">
        <v>3587</v>
      </c>
      <c r="H4" s="101" t="s">
        <v>3284</v>
      </c>
    </row>
    <row r="5" spans="1:8">
      <c r="F5" s="26" t="s">
        <v>1157</v>
      </c>
      <c r="H5" s="101" t="s">
        <v>3165</v>
      </c>
    </row>
    <row r="6" spans="1:8">
      <c r="H6" s="101" t="s">
        <v>3364</v>
      </c>
    </row>
    <row r="7" spans="1:8">
      <c r="H7" s="101" t="s">
        <v>3586</v>
      </c>
    </row>
    <row r="8" spans="1:8">
      <c r="H8" s="99" t="s">
        <v>1233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3188</v>
      </c>
      <c r="B1" s="55" t="s">
        <v>3594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pas179_id|dxcc_code|code|subdivision</v>
      </c>
      <c r="H1" s="99" t="s">
        <v>3590</v>
      </c>
    </row>
    <row r="2" spans="1:8">
      <c r="B2" s="6">
        <v>1</v>
      </c>
      <c r="C2" s="6">
        <v>179</v>
      </c>
      <c r="D2" t="s">
        <v>1158</v>
      </c>
      <c r="E2" t="s">
        <v>1159</v>
      </c>
      <c r="F2" s="50" t="str">
        <f>B2&amp;"|"&amp;C2&amp;"|"&amp;D2&amp;"|"&amp;E2</f>
        <v>1|179|ANE|Anenii Noi</v>
      </c>
      <c r="H2" s="99" t="s">
        <v>1229</v>
      </c>
    </row>
    <row r="3" spans="1:8">
      <c r="B3" s="6">
        <v>2</v>
      </c>
      <c r="C3" s="6">
        <v>179</v>
      </c>
      <c r="D3" t="s">
        <v>502</v>
      </c>
      <c r="E3" t="s">
        <v>1160</v>
      </c>
      <c r="F3" s="50" t="str">
        <f t="shared" ref="F3:F38" si="0">B3&amp;"|"&amp;C3&amp;"|"&amp;D3&amp;"|"&amp;E3</f>
        <v>2|179|BA|Balti</v>
      </c>
      <c r="H3" s="101" t="s">
        <v>3591</v>
      </c>
    </row>
    <row r="4" spans="1:8">
      <c r="B4" s="6">
        <v>3</v>
      </c>
      <c r="C4" s="6">
        <v>179</v>
      </c>
      <c r="D4" t="s">
        <v>1161</v>
      </c>
      <c r="E4" t="s">
        <v>1162</v>
      </c>
      <c r="F4" s="50" t="str">
        <f t="shared" si="0"/>
        <v>3|179|BAS|Basarabeasca</v>
      </c>
      <c r="H4" s="101" t="s">
        <v>3284</v>
      </c>
    </row>
    <row r="5" spans="1:8">
      <c r="B5" s="6">
        <v>4</v>
      </c>
      <c r="C5" s="6">
        <v>179</v>
      </c>
      <c r="D5" t="s">
        <v>1163</v>
      </c>
      <c r="E5" t="s">
        <v>1164</v>
      </c>
      <c r="F5" s="50" t="str">
        <f t="shared" si="0"/>
        <v>4|179|BRI|Briceni</v>
      </c>
      <c r="H5" s="101" t="s">
        <v>3166</v>
      </c>
    </row>
    <row r="6" spans="1:8">
      <c r="B6" s="6">
        <v>5</v>
      </c>
      <c r="C6" s="6">
        <v>179</v>
      </c>
      <c r="D6" t="s">
        <v>1165</v>
      </c>
      <c r="E6" t="s">
        <v>1166</v>
      </c>
      <c r="F6" s="50" t="str">
        <f t="shared" si="0"/>
        <v>5|179|CHL|Cahul</v>
      </c>
      <c r="H6" s="101" t="s">
        <v>3364</v>
      </c>
    </row>
    <row r="7" spans="1:8">
      <c r="B7" s="6">
        <v>6</v>
      </c>
      <c r="C7" s="6">
        <v>179</v>
      </c>
      <c r="D7" t="s">
        <v>1167</v>
      </c>
      <c r="E7" t="s">
        <v>1168</v>
      </c>
      <c r="F7" s="50" t="str">
        <f t="shared" si="0"/>
        <v>6|179|CAL|Calarasi</v>
      </c>
      <c r="H7" s="101" t="s">
        <v>3592</v>
      </c>
    </row>
    <row r="8" spans="1:8">
      <c r="B8" s="6">
        <v>7</v>
      </c>
      <c r="C8" s="6">
        <v>179</v>
      </c>
      <c r="D8" t="s">
        <v>1144</v>
      </c>
      <c r="E8" t="s">
        <v>1169</v>
      </c>
      <c r="F8" s="50" t="str">
        <f t="shared" si="0"/>
        <v>7|179|CAN|Cantemir</v>
      </c>
      <c r="H8" s="99" t="s">
        <v>1233</v>
      </c>
    </row>
    <row r="9" spans="1:8">
      <c r="B9" s="6">
        <v>8</v>
      </c>
      <c r="C9" s="6">
        <v>179</v>
      </c>
      <c r="D9" t="s">
        <v>1170</v>
      </c>
      <c r="E9" t="s">
        <v>1171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742</v>
      </c>
      <c r="E10" t="s">
        <v>1172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1173</v>
      </c>
      <c r="E11" t="s">
        <v>1174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1175</v>
      </c>
      <c r="E12" t="s">
        <v>1176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1177</v>
      </c>
      <c r="E13" t="s">
        <v>1178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1179</v>
      </c>
      <c r="E14" t="s">
        <v>1180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1181</v>
      </c>
      <c r="E15" t="s">
        <v>1182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1183</v>
      </c>
      <c r="E16" t="s">
        <v>1184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1185</v>
      </c>
      <c r="E17" t="s">
        <v>1186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1187</v>
      </c>
      <c r="E18" t="s">
        <v>1188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508</v>
      </c>
      <c r="E19" t="s">
        <v>1189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1190</v>
      </c>
      <c r="E20" t="s">
        <v>1191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1192</v>
      </c>
      <c r="E21" t="s">
        <v>1193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1194</v>
      </c>
      <c r="E22" t="s">
        <v>1195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1196</v>
      </c>
      <c r="E23" t="s">
        <v>1197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1198</v>
      </c>
      <c r="E24" t="s">
        <v>1199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1200</v>
      </c>
      <c r="E25" t="s">
        <v>1201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1202</v>
      </c>
      <c r="E26" t="s">
        <v>1203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1204</v>
      </c>
      <c r="E27" t="s">
        <v>1205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1206</v>
      </c>
      <c r="E28" t="s">
        <v>1207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635</v>
      </c>
      <c r="E29" t="s">
        <v>1208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1209</v>
      </c>
      <c r="E30" t="s">
        <v>1210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1211</v>
      </c>
      <c r="E31" t="s">
        <v>1212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1213</v>
      </c>
      <c r="E32" t="s">
        <v>1214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1215</v>
      </c>
      <c r="E33" t="s">
        <v>1216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1217</v>
      </c>
      <c r="E34" t="s">
        <v>1218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1219</v>
      </c>
      <c r="E35" t="s">
        <v>1220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1221</v>
      </c>
      <c r="E36" t="s">
        <v>1222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1223</v>
      </c>
      <c r="E37" t="s">
        <v>1224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1225</v>
      </c>
      <c r="E38" t="s">
        <v>1226</v>
      </c>
      <c r="F38" s="50" t="str">
        <f t="shared" si="0"/>
        <v>37|179|UGI|Ungheni</v>
      </c>
    </row>
    <row r="40" spans="2:6">
      <c r="F40" s="26" t="s">
        <v>3593</v>
      </c>
    </row>
    <row r="41" spans="2:6">
      <c r="F41" s="26" t="s">
        <v>1227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2" t="s">
        <v>3188</v>
      </c>
      <c r="B1" s="39" t="s">
        <v>3287</v>
      </c>
      <c r="C1" s="39" t="s">
        <v>3282</v>
      </c>
      <c r="D1" s="55" t="s">
        <v>405</v>
      </c>
      <c r="E1" s="55" t="s">
        <v>472</v>
      </c>
      <c r="F1" s="36" t="str">
        <f>B1&amp;"|"&amp;C1&amp;"|"&amp;D1&amp;"|"&amp;E1</f>
        <v>pas1_id|dxcc_code|code|subdivision</v>
      </c>
      <c r="H1" s="112" t="s">
        <v>3296</v>
      </c>
      <c r="I1" s="112" t="s">
        <v>3287</v>
      </c>
      <c r="J1" s="112" t="s">
        <v>3297</v>
      </c>
      <c r="K1" s="52" t="str">
        <f>H1&amp;"|"&amp;I1&amp;"|"&amp;J1</f>
        <v>pas_cqzone_id|pas1_id|cqzone_id</v>
      </c>
      <c r="M1" s="35" t="s">
        <v>3304</v>
      </c>
      <c r="N1" s="35" t="s">
        <v>3287</v>
      </c>
      <c r="O1" s="35" t="s">
        <v>3305</v>
      </c>
      <c r="P1" s="36" t="str">
        <f>M1&amp;"|"&amp;N1&amp;"|"&amp;O1</f>
        <v>pas1_ituzone_id|pas1_id|ituzone_id</v>
      </c>
      <c r="R1" s="107" t="s">
        <v>3289</v>
      </c>
    </row>
    <row r="2" spans="1:18">
      <c r="B2" s="6">
        <v>1</v>
      </c>
      <c r="C2" s="6">
        <v>1</v>
      </c>
      <c r="D2" t="s">
        <v>494</v>
      </c>
      <c r="E2" t="s">
        <v>449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7" t="s">
        <v>1229</v>
      </c>
    </row>
    <row r="3" spans="1:18">
      <c r="B3" s="6">
        <v>2</v>
      </c>
      <c r="C3" s="6">
        <v>1</v>
      </c>
      <c r="D3" t="s">
        <v>1001</v>
      </c>
      <c r="E3" t="s">
        <v>3280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8" t="s">
        <v>3288</v>
      </c>
    </row>
    <row r="4" spans="1:18">
      <c r="B4" s="6">
        <v>3</v>
      </c>
      <c r="C4" s="6">
        <v>1</v>
      </c>
      <c r="D4" t="s">
        <v>966</v>
      </c>
      <c r="E4" t="s">
        <v>450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8" t="s">
        <v>3284</v>
      </c>
    </row>
    <row r="5" spans="1:18">
      <c r="B5" s="6">
        <v>4</v>
      </c>
      <c r="C5" s="6">
        <v>1</v>
      </c>
      <c r="D5" t="s">
        <v>1002</v>
      </c>
      <c r="E5" t="s">
        <v>451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8" t="s">
        <v>3124</v>
      </c>
    </row>
    <row r="6" spans="1:18">
      <c r="B6" s="6">
        <v>5</v>
      </c>
      <c r="C6" s="6">
        <v>1</v>
      </c>
      <c r="D6" t="s">
        <v>1003</v>
      </c>
      <c r="E6" t="s">
        <v>452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8" t="s">
        <v>3364</v>
      </c>
    </row>
    <row r="7" spans="1:18">
      <c r="B7" s="6">
        <v>6</v>
      </c>
      <c r="C7" s="6">
        <v>1</v>
      </c>
      <c r="D7" t="s">
        <v>477</v>
      </c>
      <c r="E7" t="s">
        <v>453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8" t="s">
        <v>3298</v>
      </c>
    </row>
    <row r="8" spans="1:18">
      <c r="B8" s="6">
        <v>7</v>
      </c>
      <c r="C8" s="6">
        <v>1</v>
      </c>
      <c r="D8" t="s">
        <v>622</v>
      </c>
      <c r="E8" t="s">
        <v>454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7" t="s">
        <v>1233</v>
      </c>
    </row>
    <row r="9" spans="1:18">
      <c r="B9" s="6">
        <v>8</v>
      </c>
      <c r="C9" s="6">
        <v>1</v>
      </c>
      <c r="D9" t="s">
        <v>1004</v>
      </c>
      <c r="E9" t="s">
        <v>455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7"/>
    </row>
    <row r="10" spans="1:18">
      <c r="B10" s="6">
        <v>9</v>
      </c>
      <c r="C10" s="6">
        <v>1</v>
      </c>
      <c r="D10" t="s">
        <v>1005</v>
      </c>
      <c r="E10" t="s">
        <v>456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7" t="s">
        <v>3299</v>
      </c>
    </row>
    <row r="11" spans="1:18">
      <c r="B11" s="6">
        <v>10</v>
      </c>
      <c r="C11" s="6">
        <v>1</v>
      </c>
      <c r="D11" t="s">
        <v>632</v>
      </c>
      <c r="E11" t="s">
        <v>457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7" t="s">
        <v>3290</v>
      </c>
    </row>
    <row r="12" spans="1:18">
      <c r="B12" s="6">
        <v>11</v>
      </c>
      <c r="C12" s="6">
        <v>1</v>
      </c>
      <c r="D12" t="s">
        <v>1006</v>
      </c>
      <c r="E12" t="s">
        <v>458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7" t="s">
        <v>1229</v>
      </c>
    </row>
    <row r="13" spans="1:18">
      <c r="B13" s="6">
        <v>12</v>
      </c>
      <c r="C13" s="6">
        <v>1</v>
      </c>
      <c r="D13" t="s">
        <v>726</v>
      </c>
      <c r="E13" t="s">
        <v>459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8" t="s">
        <v>3292</v>
      </c>
    </row>
    <row r="14" spans="1:18">
      <c r="B14" s="6">
        <v>13</v>
      </c>
      <c r="C14" s="6">
        <v>1</v>
      </c>
      <c r="D14" t="s">
        <v>1007</v>
      </c>
      <c r="E14" t="s">
        <v>460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8" t="s">
        <v>3294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8" t="s">
        <v>3300</v>
      </c>
    </row>
    <row r="16" spans="1:18">
      <c r="F16" s="53" t="s">
        <v>581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7" t="s">
        <v>1233</v>
      </c>
    </row>
    <row r="17" spans="1:18">
      <c r="F17" s="53" t="s">
        <v>578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7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7" t="s">
        <v>3301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7" t="s">
        <v>3291</v>
      </c>
    </row>
    <row r="20" spans="1:18">
      <c r="K20" s="53" t="s">
        <v>3295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7" t="s">
        <v>1229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8" t="s">
        <v>3293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3303</v>
      </c>
      <c r="R22" s="108" t="s">
        <v>3294</v>
      </c>
    </row>
    <row r="23" spans="1:18">
      <c r="R23" s="108" t="s">
        <v>3302</v>
      </c>
    </row>
    <row r="24" spans="1:18">
      <c r="R24" s="107" t="s">
        <v>1233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55" t="s">
        <v>3601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pas192_id|dxcc_code|code|subdivision</v>
      </c>
      <c r="H1" s="99" t="s">
        <v>3596</v>
      </c>
    </row>
    <row r="2" spans="1:8">
      <c r="B2" s="6">
        <v>1</v>
      </c>
      <c r="C2" s="6">
        <v>192</v>
      </c>
      <c r="D2" t="s">
        <v>878</v>
      </c>
      <c r="E2" t="s">
        <v>1228</v>
      </c>
      <c r="F2" s="50" t="str">
        <f>B2&amp;"|"&amp;C2&amp;"|"&amp;D2&amp;"|"&amp;E2</f>
        <v>1|192|O|Ogasawara</v>
      </c>
      <c r="H2" s="99" t="s">
        <v>1229</v>
      </c>
    </row>
    <row r="3" spans="1:8">
      <c r="H3" s="101" t="s">
        <v>3597</v>
      </c>
    </row>
    <row r="4" spans="1:8">
      <c r="F4" s="26" t="s">
        <v>3600</v>
      </c>
      <c r="H4" s="101" t="s">
        <v>3598</v>
      </c>
    </row>
    <row r="5" spans="1:8">
      <c r="F5" s="26" t="s">
        <v>1228</v>
      </c>
      <c r="H5" s="101" t="s">
        <v>3167</v>
      </c>
    </row>
    <row r="6" spans="1:8">
      <c r="H6" s="101" t="s">
        <v>3364</v>
      </c>
    </row>
    <row r="7" spans="1:8">
      <c r="H7" s="101" t="s">
        <v>3599</v>
      </c>
    </row>
    <row r="8" spans="1:8">
      <c r="H8" s="99" t="s">
        <v>1233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1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2" t="s">
        <v>3188</v>
      </c>
      <c r="B1" s="95" t="s">
        <v>3604</v>
      </c>
      <c r="C1" s="95" t="s">
        <v>3282</v>
      </c>
      <c r="D1" s="95" t="s">
        <v>1236</v>
      </c>
      <c r="E1" s="36" t="str">
        <f>B1&amp;"|"&amp;C1&amp;"|"&amp;D1</f>
        <v>pas206_region_id|dxcc_code|region</v>
      </c>
      <c r="G1" s="119" t="s">
        <v>3609</v>
      </c>
      <c r="H1" s="119" t="s">
        <v>3604</v>
      </c>
      <c r="I1" s="119" t="s">
        <v>405</v>
      </c>
      <c r="J1" s="119" t="s">
        <v>472</v>
      </c>
      <c r="K1" s="120" t="s">
        <v>543</v>
      </c>
      <c r="L1" s="36" t="str">
        <f>G1&amp;"|"&amp;H1&amp;"|"&amp;I1&amp;"|"&amp;J1&amp;"|"&amp;K1</f>
        <v>pas206_subdivision_id|pas206_region_id|code|subdivision|before_date</v>
      </c>
      <c r="N1" s="63" t="s">
        <v>3602</v>
      </c>
    </row>
    <row r="2" spans="1:14">
      <c r="B2" s="1">
        <v>1</v>
      </c>
      <c r="C2" s="1">
        <v>206</v>
      </c>
      <c r="D2" s="1" t="s">
        <v>1238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1239</v>
      </c>
      <c r="J2" s="1" t="s">
        <v>1240</v>
      </c>
      <c r="L2" s="50" t="str">
        <f>G2&amp;"|"&amp;H2&amp;"|"&amp;I2&amp;"|"&amp;J2&amp;"|"&amp;IF(K2 &lt;&gt; "",TEXT(K2,"yyyy-mm-dd"),"")</f>
        <v>1|1|WC|Wien|</v>
      </c>
      <c r="N2" s="63" t="s">
        <v>1229</v>
      </c>
    </row>
    <row r="3" spans="1:14">
      <c r="B3" s="1">
        <v>2</v>
      </c>
      <c r="C3" s="1">
        <v>206</v>
      </c>
      <c r="D3" s="1" t="s">
        <v>1241</v>
      </c>
      <c r="E3" s="50" t="str">
        <f t="shared" si="0"/>
        <v>2|206|Salzburg</v>
      </c>
      <c r="G3" s="1">
        <v>2</v>
      </c>
      <c r="H3" s="1">
        <v>2</v>
      </c>
      <c r="I3" s="1" t="s">
        <v>535</v>
      </c>
      <c r="J3" s="1" t="s">
        <v>1242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3626</v>
      </c>
    </row>
    <row r="4" spans="1:14">
      <c r="B4" s="1">
        <v>3</v>
      </c>
      <c r="C4" s="1">
        <v>206</v>
      </c>
      <c r="D4" s="1" t="s">
        <v>3605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1243</v>
      </c>
      <c r="J4" s="1" t="s">
        <v>1244</v>
      </c>
      <c r="L4" s="50" t="str">
        <f t="shared" si="1"/>
        <v>3|2|JO|St. Johann|</v>
      </c>
      <c r="N4" s="64" t="s">
        <v>3284</v>
      </c>
    </row>
    <row r="5" spans="1:14">
      <c r="B5" s="1">
        <v>4</v>
      </c>
      <c r="C5" s="1">
        <v>206</v>
      </c>
      <c r="D5" s="1" t="s">
        <v>1287</v>
      </c>
      <c r="E5" s="50" t="str">
        <f t="shared" si="0"/>
        <v>4|206|Burgenland</v>
      </c>
      <c r="G5" s="1">
        <v>4</v>
      </c>
      <c r="H5" s="1">
        <v>2</v>
      </c>
      <c r="I5" s="1" t="s">
        <v>886</v>
      </c>
      <c r="J5" s="1" t="s">
        <v>1241</v>
      </c>
      <c r="L5" s="50" t="str">
        <f t="shared" si="1"/>
        <v>4|2|SC|Salzburg|</v>
      </c>
      <c r="N5" s="64" t="s">
        <v>3644</v>
      </c>
    </row>
    <row r="6" spans="1:14">
      <c r="B6" s="1">
        <v>5</v>
      </c>
      <c r="C6" s="1">
        <v>206</v>
      </c>
      <c r="D6" s="1" t="s">
        <v>3606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517</v>
      </c>
      <c r="J6" s="1" t="s">
        <v>1245</v>
      </c>
      <c r="L6" s="50" t="str">
        <f t="shared" si="1"/>
        <v>5|2|SL|Salzburg-Land|</v>
      </c>
      <c r="N6" s="64" t="s">
        <v>3603</v>
      </c>
    </row>
    <row r="7" spans="1:14">
      <c r="B7" s="1">
        <v>6</v>
      </c>
      <c r="C7" s="1">
        <v>206</v>
      </c>
      <c r="D7" s="1" t="s">
        <v>1328</v>
      </c>
      <c r="E7" s="50" t="str">
        <f t="shared" si="0"/>
        <v>6|206|Styria (Steiermark)</v>
      </c>
      <c r="G7" s="1">
        <v>6</v>
      </c>
      <c r="H7" s="1">
        <v>2</v>
      </c>
      <c r="I7" s="1" t="s">
        <v>734</v>
      </c>
      <c r="J7" s="1" t="s">
        <v>1246</v>
      </c>
      <c r="L7" s="50" t="str">
        <f t="shared" si="1"/>
        <v>6|2|TA|Tamsweg|</v>
      </c>
      <c r="N7" s="63" t="s">
        <v>1233</v>
      </c>
    </row>
    <row r="8" spans="1:14">
      <c r="B8" s="1">
        <v>7</v>
      </c>
      <c r="C8" s="1">
        <v>206</v>
      </c>
      <c r="D8" s="1" t="s">
        <v>1352</v>
      </c>
      <c r="E8" s="50" t="str">
        <f t="shared" si="0"/>
        <v>7|206|Tyrol (Tirol)</v>
      </c>
      <c r="G8" s="1">
        <v>7</v>
      </c>
      <c r="H8" s="1">
        <v>2</v>
      </c>
      <c r="I8" s="1" t="s">
        <v>1247</v>
      </c>
      <c r="J8" s="1" t="s">
        <v>1248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3607</v>
      </c>
      <c r="E9" s="50" t="str">
        <f t="shared" si="0"/>
        <v>8|206|Carinthia (Karnten)</v>
      </c>
      <c r="G9" s="1">
        <v>8</v>
      </c>
      <c r="H9" s="1">
        <v>3</v>
      </c>
      <c r="I9" s="1" t="s">
        <v>522</v>
      </c>
      <c r="J9" s="1" t="s">
        <v>1249</v>
      </c>
      <c r="L9" s="50" t="str">
        <f t="shared" si="1"/>
        <v>8|3|AM|Amstetten|</v>
      </c>
      <c r="N9" s="63" t="s">
        <v>3627</v>
      </c>
    </row>
    <row r="10" spans="1:14">
      <c r="B10" s="1">
        <v>9</v>
      </c>
      <c r="C10" s="1">
        <v>206</v>
      </c>
      <c r="D10" s="1" t="s">
        <v>1380</v>
      </c>
      <c r="E10" s="50" t="str">
        <f t="shared" si="0"/>
        <v>9|206|Vorarlberg</v>
      </c>
      <c r="G10" s="1">
        <v>9</v>
      </c>
      <c r="H10" s="1">
        <v>3</v>
      </c>
      <c r="I10" s="1" t="s">
        <v>1250</v>
      </c>
      <c r="J10" s="1" t="s">
        <v>1251</v>
      </c>
      <c r="L10" s="50" t="str">
        <f t="shared" si="1"/>
        <v>9|3|BL|Bruck/Leitha|</v>
      </c>
      <c r="N10" s="63" t="s">
        <v>1229</v>
      </c>
    </row>
    <row r="11" spans="1:14">
      <c r="G11" s="1">
        <v>10</v>
      </c>
      <c r="H11" s="1">
        <v>3</v>
      </c>
      <c r="I11" s="1" t="s">
        <v>1252</v>
      </c>
      <c r="J11" s="1" t="s">
        <v>1253</v>
      </c>
      <c r="L11" s="50" t="str">
        <f t="shared" si="1"/>
        <v>10|3|BN|Baden|</v>
      </c>
      <c r="N11" s="64" t="s">
        <v>3628</v>
      </c>
    </row>
    <row r="12" spans="1:14">
      <c r="E12" s="26" t="s">
        <v>3608</v>
      </c>
      <c r="G12" s="1">
        <v>11</v>
      </c>
      <c r="H12" s="1">
        <v>3</v>
      </c>
      <c r="I12" s="1" t="s">
        <v>1254</v>
      </c>
      <c r="J12" s="1" t="s">
        <v>3610</v>
      </c>
      <c r="L12" s="50" t="str">
        <f t="shared" si="1"/>
        <v>11|3|GD|Gmund|</v>
      </c>
      <c r="N12" s="64" t="s">
        <v>3629</v>
      </c>
    </row>
    <row r="13" spans="1:14">
      <c r="E13" s="26" t="s">
        <v>1237</v>
      </c>
      <c r="G13" s="1">
        <v>12</v>
      </c>
      <c r="H13" s="1">
        <v>3</v>
      </c>
      <c r="I13" s="1" t="s">
        <v>1255</v>
      </c>
      <c r="J13" s="1" t="s">
        <v>3611</v>
      </c>
      <c r="L13" s="50" t="str">
        <f t="shared" si="1"/>
        <v>12|3|GF|Ganserndorf|</v>
      </c>
      <c r="N13" s="64" t="s">
        <v>1231</v>
      </c>
    </row>
    <row r="14" spans="1:14">
      <c r="G14" s="1">
        <v>13</v>
      </c>
      <c r="H14" s="1">
        <v>3</v>
      </c>
      <c r="I14" s="1" t="s">
        <v>1256</v>
      </c>
      <c r="J14" s="1" t="s">
        <v>1257</v>
      </c>
      <c r="L14" s="50" t="str">
        <f t="shared" si="1"/>
        <v>13|3|HL|Hollabrunn|</v>
      </c>
      <c r="N14" s="64" t="s">
        <v>3364</v>
      </c>
    </row>
    <row r="15" spans="1:14">
      <c r="G15" s="1">
        <v>14</v>
      </c>
      <c r="H15" s="1">
        <v>3</v>
      </c>
      <c r="I15" s="1" t="s">
        <v>569</v>
      </c>
      <c r="J15" s="1" t="s">
        <v>1258</v>
      </c>
      <c r="L15" s="50" t="str">
        <f t="shared" si="1"/>
        <v>14|3|HO|Horn|</v>
      </c>
      <c r="N15" s="64" t="s">
        <v>1397</v>
      </c>
    </row>
    <row r="16" spans="1:14">
      <c r="G16" s="1">
        <v>15</v>
      </c>
      <c r="H16" s="1">
        <v>3</v>
      </c>
      <c r="I16" s="1" t="s">
        <v>504</v>
      </c>
      <c r="J16" s="1" t="s">
        <v>1259</v>
      </c>
      <c r="L16" s="50" t="str">
        <f t="shared" si="1"/>
        <v>15|3|KO|Korneuburg|</v>
      </c>
      <c r="N16" s="64" t="s">
        <v>3630</v>
      </c>
    </row>
    <row r="17" spans="5:14">
      <c r="G17" s="1">
        <v>16</v>
      </c>
      <c r="H17" s="1">
        <v>3</v>
      </c>
      <c r="I17" s="1" t="s">
        <v>744</v>
      </c>
      <c r="J17" s="1" t="s">
        <v>1260</v>
      </c>
      <c r="L17" s="50" t="str">
        <f t="shared" si="1"/>
        <v>16|3|KR|Krems-Region|</v>
      </c>
      <c r="N17" s="63" t="s">
        <v>1233</v>
      </c>
    </row>
    <row r="18" spans="5:14">
      <c r="E18" s="66"/>
      <c r="G18" s="1">
        <v>17</v>
      </c>
      <c r="H18" s="1">
        <v>3</v>
      </c>
      <c r="I18" s="1" t="s">
        <v>699</v>
      </c>
      <c r="J18" s="1" t="s">
        <v>1261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1262</v>
      </c>
      <c r="J19" s="1" t="s">
        <v>1263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738</v>
      </c>
      <c r="J20" s="1" t="s">
        <v>3612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1049</v>
      </c>
      <c r="J21" s="1" t="s">
        <v>1264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559</v>
      </c>
      <c r="J22" s="1" t="s">
        <v>1265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1266</v>
      </c>
      <c r="J23" s="1" t="s">
        <v>1267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1268</v>
      </c>
      <c r="J24" s="1" t="s">
        <v>3613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1269</v>
      </c>
      <c r="J25" s="1" t="s">
        <v>3614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1270</v>
      </c>
      <c r="J26" s="1" t="s">
        <v>1271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1272</v>
      </c>
      <c r="J27" s="1" t="s">
        <v>1273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538</v>
      </c>
      <c r="J28" s="1" t="s">
        <v>1274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1275</v>
      </c>
      <c r="J29" s="1" t="s">
        <v>1276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1277</v>
      </c>
      <c r="J30" s="1" t="s">
        <v>1278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1279</v>
      </c>
      <c r="J31" s="1" t="s">
        <v>1280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1281</v>
      </c>
      <c r="J32" s="1" t="s">
        <v>1282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1283</v>
      </c>
      <c r="J33" s="1" t="s">
        <v>1284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1285</v>
      </c>
      <c r="J34" s="1" t="s">
        <v>1286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1288</v>
      </c>
      <c r="J35" s="1" t="s">
        <v>1289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1290</v>
      </c>
      <c r="J36" s="1" t="s">
        <v>1291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1292</v>
      </c>
      <c r="J37" s="1" t="s">
        <v>3625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1293</v>
      </c>
      <c r="J38" s="1" t="s">
        <v>1294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567</v>
      </c>
      <c r="J39" s="1" t="s">
        <v>1295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1296</v>
      </c>
      <c r="J40" s="1" t="s">
        <v>1297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1298</v>
      </c>
      <c r="J41" s="1" t="s">
        <v>1299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1300</v>
      </c>
      <c r="J42" s="1" t="s">
        <v>1301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561</v>
      </c>
      <c r="J43" s="1" t="s">
        <v>1302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1303</v>
      </c>
      <c r="J44" s="1" t="s">
        <v>1304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1305</v>
      </c>
      <c r="J45" s="1" t="s">
        <v>1306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1307</v>
      </c>
      <c r="J46" s="1" t="s">
        <v>1308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806</v>
      </c>
      <c r="J47" s="1" t="s">
        <v>1309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732</v>
      </c>
      <c r="J48" s="1" t="s">
        <v>1310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1311</v>
      </c>
      <c r="J49" s="1" t="s">
        <v>1312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1313</v>
      </c>
      <c r="J50" s="1" t="s">
        <v>1314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726</v>
      </c>
      <c r="J51" s="1" t="s">
        <v>1315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813</v>
      </c>
      <c r="J52" s="1" t="s">
        <v>1316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754</v>
      </c>
      <c r="J53" s="1" t="s">
        <v>1317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1318</v>
      </c>
      <c r="J54" s="1" t="s">
        <v>3615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888</v>
      </c>
      <c r="J55" s="1" t="s">
        <v>1319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728</v>
      </c>
      <c r="J56" s="1" t="s">
        <v>1320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1321</v>
      </c>
      <c r="J57" s="1" t="s">
        <v>1322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1323</v>
      </c>
      <c r="J58" s="1" t="s">
        <v>3616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1324</v>
      </c>
      <c r="J59" s="1" t="s">
        <v>1325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1326</v>
      </c>
      <c r="J60" s="1" t="s">
        <v>1327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502</v>
      </c>
      <c r="J61" s="1" t="s">
        <v>1388</v>
      </c>
      <c r="K61" s="121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1329</v>
      </c>
      <c r="J62" s="1" t="s">
        <v>1389</v>
      </c>
      <c r="K62" s="121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1329</v>
      </c>
      <c r="J63" s="1" t="s">
        <v>3617</v>
      </c>
      <c r="K63" s="121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1330</v>
      </c>
      <c r="J64" s="1" t="s">
        <v>1331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1332</v>
      </c>
      <c r="J65" s="1" t="s">
        <v>1390</v>
      </c>
      <c r="K65" s="121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1333</v>
      </c>
      <c r="J66" s="1" t="s">
        <v>3618</v>
      </c>
      <c r="K66" s="121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1334</v>
      </c>
      <c r="J67" s="1" t="s">
        <v>3619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574</v>
      </c>
      <c r="J68" s="1" t="s">
        <v>1335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1047</v>
      </c>
      <c r="J69" s="1" t="s">
        <v>1336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1337</v>
      </c>
      <c r="J70" s="1" t="s">
        <v>1391</v>
      </c>
      <c r="K70" s="121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1338</v>
      </c>
      <c r="J71" s="1" t="s">
        <v>1392</v>
      </c>
      <c r="K71" s="121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1339</v>
      </c>
      <c r="J72" s="1" t="s">
        <v>1393</v>
      </c>
      <c r="K72" s="121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1340</v>
      </c>
      <c r="J73" s="1" t="s">
        <v>1394</v>
      </c>
      <c r="K73" s="121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1341</v>
      </c>
      <c r="J74" s="1" t="s">
        <v>1342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808</v>
      </c>
      <c r="J75" s="1" t="s">
        <v>1343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789</v>
      </c>
      <c r="J76" s="1" t="s">
        <v>1344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1345</v>
      </c>
      <c r="J77" s="1" t="s">
        <v>1346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811</v>
      </c>
      <c r="J78" s="1" t="s">
        <v>1395</v>
      </c>
      <c r="K78" s="121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684</v>
      </c>
      <c r="J79" s="1" t="s">
        <v>1347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1348</v>
      </c>
      <c r="J80" s="1" t="s">
        <v>3620</v>
      </c>
      <c r="K80" s="121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707</v>
      </c>
      <c r="J81" s="1" t="s">
        <v>1396</v>
      </c>
      <c r="K81" s="121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752</v>
      </c>
      <c r="J82" s="1" t="s">
        <v>3621</v>
      </c>
      <c r="K82" s="121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678</v>
      </c>
      <c r="J83" s="1" t="s">
        <v>1349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1350</v>
      </c>
      <c r="J84" s="1" t="s">
        <v>1351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1353</v>
      </c>
      <c r="J85" s="1" t="s">
        <v>1354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1355</v>
      </c>
      <c r="J86" s="1" t="s">
        <v>1356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1357</v>
      </c>
      <c r="J87" s="1" t="s">
        <v>1358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764</v>
      </c>
      <c r="J88" s="1" t="s">
        <v>3622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715</v>
      </c>
      <c r="J89" s="1" t="s">
        <v>1359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1027</v>
      </c>
      <c r="J90" s="1" t="s">
        <v>1360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1361</v>
      </c>
      <c r="J91" s="1" t="s">
        <v>1362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1363</v>
      </c>
      <c r="J92" s="1" t="s">
        <v>1364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1365</v>
      </c>
      <c r="J93" s="1" t="s">
        <v>1366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1367</v>
      </c>
      <c r="J94" s="1" t="s">
        <v>1368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1369</v>
      </c>
      <c r="J95" s="1" t="s">
        <v>1370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746</v>
      </c>
      <c r="J96" s="1" t="s">
        <v>1371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672</v>
      </c>
      <c r="J97" s="1" t="s">
        <v>1372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668</v>
      </c>
      <c r="J98" s="1" t="s">
        <v>1373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480</v>
      </c>
      <c r="J99" s="1" t="s">
        <v>1374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565</v>
      </c>
      <c r="J100" s="1" t="s">
        <v>1375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1376</v>
      </c>
      <c r="J101" s="1" t="s">
        <v>3623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713</v>
      </c>
      <c r="J102" s="1" t="s">
        <v>1377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1378</v>
      </c>
      <c r="J103" s="1" t="s">
        <v>1379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622</v>
      </c>
      <c r="J104" s="1" t="s">
        <v>1381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1382</v>
      </c>
      <c r="J105" s="1" t="s">
        <v>1383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1384</v>
      </c>
      <c r="J106" s="1" t="s">
        <v>1385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1386</v>
      </c>
      <c r="J107" s="1" t="s">
        <v>1387</v>
      </c>
      <c r="L107" s="50" t="str">
        <f t="shared" si="4"/>
        <v>106|9|FK|Feldkirch|</v>
      </c>
    </row>
    <row r="109" spans="5:12">
      <c r="L109" s="26" t="s">
        <v>3624</v>
      </c>
    </row>
    <row r="110" spans="5:12">
      <c r="L110" s="26" t="s">
        <v>1237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3188</v>
      </c>
      <c r="B1" s="55" t="s">
        <v>3632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pas209_id|dxcc_code|code|subdivision</v>
      </c>
      <c r="H1" s="99" t="s">
        <v>3634</v>
      </c>
    </row>
    <row r="2" spans="1:8">
      <c r="B2" s="6">
        <v>1</v>
      </c>
      <c r="C2" s="6">
        <v>209</v>
      </c>
      <c r="D2" t="s">
        <v>814</v>
      </c>
      <c r="E2" t="s">
        <v>1401</v>
      </c>
      <c r="F2" s="50" t="str">
        <f>B2&amp;"|"&amp;C2&amp;"|"&amp;D2&amp;"|"&amp;E2</f>
        <v>1|209|AN|Antwerpen</v>
      </c>
      <c r="H2" s="99" t="s">
        <v>1229</v>
      </c>
    </row>
    <row r="3" spans="1:8">
      <c r="B3" s="6">
        <v>2</v>
      </c>
      <c r="C3" s="6">
        <v>209</v>
      </c>
      <c r="D3" t="s">
        <v>561</v>
      </c>
      <c r="E3" t="s">
        <v>1402</v>
      </c>
      <c r="F3" s="50" t="str">
        <f t="shared" ref="F3:F12" si="0">B3&amp;"|"&amp;C3&amp;"|"&amp;D3&amp;"|"&amp;E3</f>
        <v>2|209|BR|Brussels</v>
      </c>
      <c r="H3" s="101" t="s">
        <v>3635</v>
      </c>
    </row>
    <row r="4" spans="1:8">
      <c r="B4" s="6">
        <v>3</v>
      </c>
      <c r="C4" s="6">
        <v>209</v>
      </c>
      <c r="D4" t="s">
        <v>1403</v>
      </c>
      <c r="E4" t="s">
        <v>1404</v>
      </c>
      <c r="F4" s="50" t="str">
        <f t="shared" si="0"/>
        <v>3|209|BW|Brabant Wallon</v>
      </c>
      <c r="H4" s="101" t="s">
        <v>3284</v>
      </c>
    </row>
    <row r="5" spans="1:8">
      <c r="B5" s="6">
        <v>4</v>
      </c>
      <c r="C5" s="6">
        <v>209</v>
      </c>
      <c r="D5" t="s">
        <v>1405</v>
      </c>
      <c r="E5" t="s">
        <v>1406</v>
      </c>
      <c r="F5" s="50" t="str">
        <f t="shared" si="0"/>
        <v>4|209|HT|Hainaut</v>
      </c>
      <c r="H5" s="101" t="s">
        <v>3168</v>
      </c>
    </row>
    <row r="6" spans="1:8">
      <c r="B6" s="6">
        <v>5</v>
      </c>
      <c r="C6" s="6">
        <v>209</v>
      </c>
      <c r="D6" t="s">
        <v>1341</v>
      </c>
      <c r="E6" t="s">
        <v>1407</v>
      </c>
      <c r="F6" s="50" t="str">
        <f t="shared" si="0"/>
        <v>5|209|LB|Limburg</v>
      </c>
      <c r="H6" s="101" t="s">
        <v>3364</v>
      </c>
    </row>
    <row r="7" spans="1:8">
      <c r="B7" s="6">
        <v>6</v>
      </c>
      <c r="C7" s="6">
        <v>209</v>
      </c>
      <c r="D7" t="s">
        <v>1408</v>
      </c>
      <c r="E7" t="s">
        <v>1409</v>
      </c>
      <c r="F7" s="50" t="str">
        <f t="shared" si="0"/>
        <v>6|209|LG|Liêge</v>
      </c>
      <c r="H7" s="101" t="s">
        <v>3636</v>
      </c>
    </row>
    <row r="8" spans="1:8">
      <c r="B8" s="6">
        <v>7</v>
      </c>
      <c r="C8" s="6">
        <v>209</v>
      </c>
      <c r="D8" t="s">
        <v>1410</v>
      </c>
      <c r="E8" t="s">
        <v>1411</v>
      </c>
      <c r="F8" s="50" t="str">
        <f t="shared" si="0"/>
        <v>7|209|NM|Namur</v>
      </c>
      <c r="H8" s="99" t="s">
        <v>1233</v>
      </c>
    </row>
    <row r="9" spans="1:8">
      <c r="B9" s="6">
        <v>8</v>
      </c>
      <c r="C9" s="6">
        <v>209</v>
      </c>
      <c r="D9" t="s">
        <v>1412</v>
      </c>
      <c r="E9" t="s">
        <v>1413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1414</v>
      </c>
      <c r="E10" t="s">
        <v>1415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1323</v>
      </c>
      <c r="E11" t="s">
        <v>1416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1417</v>
      </c>
      <c r="E12" t="s">
        <v>1418</v>
      </c>
      <c r="F12" s="50" t="str">
        <f t="shared" si="0"/>
        <v>11|209|WV|West-Vlaanderen</v>
      </c>
    </row>
    <row r="14" spans="1:8">
      <c r="F14" s="26" t="s">
        <v>3633</v>
      </c>
    </row>
    <row r="15" spans="1:8">
      <c r="F15" s="26" t="s">
        <v>1400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3188</v>
      </c>
      <c r="B1" s="95" t="s">
        <v>3646</v>
      </c>
      <c r="C1" s="95" t="s">
        <v>3282</v>
      </c>
      <c r="D1" s="95" t="s">
        <v>1236</v>
      </c>
      <c r="E1" s="36" t="str">
        <f>B1&amp;"|"&amp;C1&amp;"|"&amp;D1</f>
        <v>pas212_region_id|dxcc_code|region</v>
      </c>
      <c r="G1" s="119" t="s">
        <v>3647</v>
      </c>
      <c r="H1" s="119" t="s">
        <v>3646</v>
      </c>
      <c r="I1" s="119" t="s">
        <v>405</v>
      </c>
      <c r="J1" s="119" t="s">
        <v>472</v>
      </c>
      <c r="K1" s="36" t="str">
        <f>G1&amp;"|"&amp;H1&amp;"|"&amp;I1&amp;"|"&amp;J1</f>
        <v>pas212_subdivision_id|pas212_region_id|code|subdivision</v>
      </c>
      <c r="M1" s="63" t="s">
        <v>3637</v>
      </c>
    </row>
    <row r="2" spans="1:13">
      <c r="B2" s="1">
        <v>1</v>
      </c>
      <c r="C2" s="1">
        <v>212</v>
      </c>
      <c r="D2" s="1" t="s">
        <v>1420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528</v>
      </c>
      <c r="J2" s="1" t="s">
        <v>1420</v>
      </c>
      <c r="K2" s="50" t="str">
        <f>G2&amp;"|"&amp;H2&amp;"|"&amp;I2&amp;"|"&amp;J2</f>
        <v>1|1|BU|Burgas</v>
      </c>
      <c r="M2" s="63" t="s">
        <v>1229</v>
      </c>
    </row>
    <row r="3" spans="1:13">
      <c r="B3" s="1">
        <v>2</v>
      </c>
      <c r="C3" s="1">
        <v>212</v>
      </c>
      <c r="D3" s="1" t="s">
        <v>1423</v>
      </c>
      <c r="E3" s="50" t="str">
        <f t="shared" si="0"/>
        <v>2|212|City of Sofia</v>
      </c>
      <c r="G3" s="1">
        <v>2</v>
      </c>
      <c r="H3" s="1">
        <v>1</v>
      </c>
      <c r="I3" s="1" t="s">
        <v>517</v>
      </c>
      <c r="J3" s="1" t="s">
        <v>1421</v>
      </c>
      <c r="K3" s="50" t="str">
        <f t="shared" ref="K3:K29" si="1">G3&amp;"|"&amp;H3&amp;"|"&amp;I3&amp;"|"&amp;J3</f>
        <v>2|1|SL|Sliven</v>
      </c>
      <c r="M3" s="64" t="s">
        <v>3638</v>
      </c>
    </row>
    <row r="4" spans="1:13">
      <c r="B4" s="1">
        <v>3</v>
      </c>
      <c r="C4" s="1">
        <v>212</v>
      </c>
      <c r="D4" s="1" t="s">
        <v>1425</v>
      </c>
      <c r="E4" s="50" t="str">
        <f t="shared" si="0"/>
        <v>3|212|Hashkovo</v>
      </c>
      <c r="G4" s="1">
        <v>3</v>
      </c>
      <c r="H4" s="1">
        <v>1</v>
      </c>
      <c r="I4" s="1" t="s">
        <v>530</v>
      </c>
      <c r="J4" s="1" t="s">
        <v>1422</v>
      </c>
      <c r="K4" s="50" t="str">
        <f t="shared" si="1"/>
        <v>3|1|YA|Yambol (Jambol)</v>
      </c>
      <c r="M4" s="64" t="s">
        <v>3284</v>
      </c>
    </row>
    <row r="5" spans="1:13">
      <c r="B5" s="1">
        <v>4</v>
      </c>
      <c r="C5" s="1">
        <v>212</v>
      </c>
      <c r="D5" s="1" t="s">
        <v>1428</v>
      </c>
      <c r="E5" s="50" t="str">
        <f t="shared" si="0"/>
        <v>4|212|Plovdiv</v>
      </c>
      <c r="G5" s="1">
        <v>4</v>
      </c>
      <c r="H5" s="1">
        <v>2</v>
      </c>
      <c r="I5" s="1" t="s">
        <v>752</v>
      </c>
      <c r="J5" s="1" t="s">
        <v>1424</v>
      </c>
      <c r="K5" s="50" t="str">
        <f t="shared" si="1"/>
        <v>4|2|SO|Sofija Grad</v>
      </c>
      <c r="M5" s="64" t="s">
        <v>3644</v>
      </c>
    </row>
    <row r="6" spans="1:13">
      <c r="B6" s="1">
        <v>5</v>
      </c>
      <c r="C6" s="1">
        <v>212</v>
      </c>
      <c r="D6" s="1" t="s">
        <v>1431</v>
      </c>
      <c r="E6" s="50" t="str">
        <f t="shared" si="0"/>
        <v>5|212|Sofia</v>
      </c>
      <c r="G6" s="1">
        <v>5</v>
      </c>
      <c r="H6" s="1">
        <v>3</v>
      </c>
      <c r="I6" s="1" t="s">
        <v>535</v>
      </c>
      <c r="J6" s="1" t="s">
        <v>1426</v>
      </c>
      <c r="K6" s="50" t="str">
        <f t="shared" si="1"/>
        <v>5|3|HA|Haskovo</v>
      </c>
      <c r="M6" s="64" t="s">
        <v>3639</v>
      </c>
    </row>
    <row r="7" spans="1:13">
      <c r="B7" s="1">
        <v>6</v>
      </c>
      <c r="C7" s="1">
        <v>212</v>
      </c>
      <c r="D7" s="1" t="s">
        <v>3262</v>
      </c>
      <c r="E7" s="50" t="str">
        <f t="shared" si="0"/>
        <v>6|212|Lovec</v>
      </c>
      <c r="G7" s="1">
        <v>6</v>
      </c>
      <c r="H7" s="1">
        <v>3</v>
      </c>
      <c r="I7" s="1" t="s">
        <v>944</v>
      </c>
      <c r="J7" s="1" t="s">
        <v>3255</v>
      </c>
      <c r="K7" s="50" t="str">
        <f t="shared" si="1"/>
        <v>6|3|KA|Kardzali</v>
      </c>
      <c r="M7" s="63" t="s">
        <v>1233</v>
      </c>
    </row>
    <row r="8" spans="1:13">
      <c r="B8" s="1">
        <v>7</v>
      </c>
      <c r="C8" s="1">
        <v>212</v>
      </c>
      <c r="D8" s="1" t="s">
        <v>1442</v>
      </c>
      <c r="E8" s="50" t="str">
        <f t="shared" si="0"/>
        <v>7|212|Montanta</v>
      </c>
      <c r="G8" s="1">
        <v>7</v>
      </c>
      <c r="H8" s="1">
        <v>3</v>
      </c>
      <c r="I8" s="1" t="s">
        <v>1365</v>
      </c>
      <c r="J8" s="1" t="s">
        <v>1427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1447</v>
      </c>
      <c r="E9" s="50" t="str">
        <f t="shared" si="0"/>
        <v>8|212|Ruse</v>
      </c>
      <c r="G9" s="1">
        <v>8</v>
      </c>
      <c r="H9" s="1">
        <v>4</v>
      </c>
      <c r="I9" s="1" t="s">
        <v>790</v>
      </c>
      <c r="J9" s="1" t="s">
        <v>3256</v>
      </c>
      <c r="K9" s="50" t="str">
        <f t="shared" si="1"/>
        <v>8|4|PA|Pazardzik</v>
      </c>
      <c r="M9" s="63" t="s">
        <v>3640</v>
      </c>
    </row>
    <row r="10" spans="1:13">
      <c r="B10" s="1">
        <v>9</v>
      </c>
      <c r="C10" s="1">
        <v>212</v>
      </c>
      <c r="D10" s="1" t="s">
        <v>1451</v>
      </c>
      <c r="E10" s="50" t="str">
        <f t="shared" si="0"/>
        <v>9|212|Varna</v>
      </c>
      <c r="G10" s="1">
        <v>9</v>
      </c>
      <c r="H10" s="1">
        <v>4</v>
      </c>
      <c r="I10" s="1" t="s">
        <v>1429</v>
      </c>
      <c r="J10" s="1" t="s">
        <v>1428</v>
      </c>
      <c r="K10" s="50" t="str">
        <f t="shared" si="1"/>
        <v>9|4|PD|Plovdiv</v>
      </c>
      <c r="M10" s="63" t="s">
        <v>1229</v>
      </c>
    </row>
    <row r="11" spans="1:13">
      <c r="G11" s="1">
        <v>10</v>
      </c>
      <c r="H11" s="1">
        <v>4</v>
      </c>
      <c r="I11" s="1" t="s">
        <v>695</v>
      </c>
      <c r="J11" s="1" t="s">
        <v>1430</v>
      </c>
      <c r="K11" s="50" t="str">
        <f t="shared" si="1"/>
        <v>10|4|SM|Smoljan</v>
      </c>
      <c r="M11" s="64" t="s">
        <v>3641</v>
      </c>
    </row>
    <row r="12" spans="1:13">
      <c r="E12" s="26" t="s">
        <v>3645</v>
      </c>
      <c r="G12" s="1">
        <v>11</v>
      </c>
      <c r="H12" s="1">
        <v>5</v>
      </c>
      <c r="I12" s="1" t="s">
        <v>1250</v>
      </c>
      <c r="J12" s="1" t="s">
        <v>1432</v>
      </c>
      <c r="K12" s="50" t="str">
        <f t="shared" si="1"/>
        <v>11|5|BL|Blagoevgrad</v>
      </c>
      <c r="M12" s="64" t="s">
        <v>3642</v>
      </c>
    </row>
    <row r="13" spans="1:13">
      <c r="E13" s="26" t="s">
        <v>1419</v>
      </c>
      <c r="G13" s="1">
        <v>12</v>
      </c>
      <c r="H13" s="1">
        <v>5</v>
      </c>
      <c r="I13" s="1" t="s">
        <v>1433</v>
      </c>
      <c r="J13" s="1" t="s">
        <v>1434</v>
      </c>
      <c r="K13" s="50" t="str">
        <f t="shared" si="1"/>
        <v>12|5|KD|Kjustendil</v>
      </c>
      <c r="M13" s="64" t="s">
        <v>1231</v>
      </c>
    </row>
    <row r="14" spans="1:13">
      <c r="G14" s="1">
        <v>13</v>
      </c>
      <c r="H14" s="1">
        <v>5</v>
      </c>
      <c r="I14" s="1" t="s">
        <v>526</v>
      </c>
      <c r="J14" s="1" t="s">
        <v>1435</v>
      </c>
      <c r="K14" s="50" t="str">
        <f t="shared" si="1"/>
        <v>13|5|PK|Pernik</v>
      </c>
      <c r="M14" s="64" t="s">
        <v>3364</v>
      </c>
    </row>
    <row r="15" spans="1:13">
      <c r="G15" s="1">
        <v>14</v>
      </c>
      <c r="H15" s="1">
        <v>5</v>
      </c>
      <c r="I15" s="1" t="s">
        <v>1436</v>
      </c>
      <c r="J15" s="1" t="s">
        <v>1437</v>
      </c>
      <c r="K15" s="50" t="str">
        <f t="shared" si="1"/>
        <v>14|5|SF|Sofija (Sofia)</v>
      </c>
      <c r="M15" s="64" t="s">
        <v>3643</v>
      </c>
    </row>
    <row r="16" spans="1:13">
      <c r="G16" s="1">
        <v>15</v>
      </c>
      <c r="H16" s="1">
        <v>6</v>
      </c>
      <c r="I16" s="1" t="s">
        <v>508</v>
      </c>
      <c r="J16" s="1" t="s">
        <v>1438</v>
      </c>
      <c r="K16" s="50" t="str">
        <f t="shared" si="1"/>
        <v>15|6|GA|Gabrovo</v>
      </c>
      <c r="M16" s="63" t="s">
        <v>1233</v>
      </c>
    </row>
    <row r="17" spans="3:11">
      <c r="G17" s="1">
        <v>16</v>
      </c>
      <c r="H17" s="1">
        <v>6</v>
      </c>
      <c r="I17" s="1" t="s">
        <v>1439</v>
      </c>
      <c r="J17" s="1" t="s">
        <v>3257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1269</v>
      </c>
      <c r="J18" s="1" t="s">
        <v>1440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1441</v>
      </c>
      <c r="J19" s="1" t="s">
        <v>3258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809</v>
      </c>
      <c r="J20" s="1" t="s">
        <v>1443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1444</v>
      </c>
      <c r="J21" s="1" t="s">
        <v>1445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703</v>
      </c>
      <c r="J22" s="1" t="s">
        <v>1446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1448</v>
      </c>
      <c r="J23" s="1" t="s">
        <v>1449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909</v>
      </c>
      <c r="J24" s="1" t="s">
        <v>1447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792</v>
      </c>
      <c r="J25" s="1" t="s">
        <v>1450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734</v>
      </c>
      <c r="J26" s="1" t="s">
        <v>3259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1384</v>
      </c>
      <c r="J27" s="1" t="s">
        <v>3260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1223</v>
      </c>
      <c r="J28" s="1" t="s">
        <v>3261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1452</v>
      </c>
      <c r="J29" s="1" t="s">
        <v>1451</v>
      </c>
      <c r="K29" s="50" t="str">
        <f t="shared" si="1"/>
        <v>28|9|VN|Varna</v>
      </c>
    </row>
    <row r="31" spans="3:11">
      <c r="K31" s="26" t="s">
        <v>3648</v>
      </c>
    </row>
    <row r="32" spans="3:11">
      <c r="K32" s="26" t="s">
        <v>1419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55" t="s">
        <v>3652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pas214_id|dxcc_code|code|subdivision</v>
      </c>
      <c r="H1" s="99" t="s">
        <v>3653</v>
      </c>
    </row>
    <row r="2" spans="1:8">
      <c r="B2" s="6">
        <v>1</v>
      </c>
      <c r="C2" s="6">
        <v>214</v>
      </c>
      <c r="D2" t="s">
        <v>1454</v>
      </c>
      <c r="E2" t="s">
        <v>1455</v>
      </c>
      <c r="F2" s="50" t="str">
        <f>B2&amp;"|"&amp;C2&amp;"|"&amp;D2&amp;"|"&amp;E2</f>
        <v>1|214|2A|Corse-du-Sud</v>
      </c>
      <c r="H2" s="99" t="s">
        <v>1229</v>
      </c>
    </row>
    <row r="3" spans="1:8">
      <c r="B3" s="6">
        <v>2</v>
      </c>
      <c r="C3" s="6">
        <v>214</v>
      </c>
      <c r="D3" t="s">
        <v>1456</v>
      </c>
      <c r="E3" t="s">
        <v>1457</v>
      </c>
      <c r="F3" s="50" t="str">
        <f t="shared" ref="F3" si="0">B3&amp;"|"&amp;C3&amp;"|"&amp;D3&amp;"|"&amp;E3</f>
        <v>2|214|2B|Haute-Corse</v>
      </c>
      <c r="H3" s="101" t="s">
        <v>3654</v>
      </c>
    </row>
    <row r="4" spans="1:8">
      <c r="H4" s="101" t="s">
        <v>3284</v>
      </c>
    </row>
    <row r="5" spans="1:8">
      <c r="F5" s="26" t="s">
        <v>3656</v>
      </c>
      <c r="H5" s="101" t="s">
        <v>3169</v>
      </c>
    </row>
    <row r="6" spans="1:8">
      <c r="F6" s="26" t="s">
        <v>1453</v>
      </c>
      <c r="H6" s="101" t="s">
        <v>3364</v>
      </c>
    </row>
    <row r="7" spans="1:8">
      <c r="H7" s="101" t="s">
        <v>3655</v>
      </c>
    </row>
    <row r="8" spans="1:8">
      <c r="H8" s="99" t="s">
        <v>1233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2" t="s">
        <v>3188</v>
      </c>
      <c r="B1" s="39" t="s">
        <v>3659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pas221_id|dxcc_code|code|subdivision</v>
      </c>
      <c r="H1" s="99" t="s">
        <v>3664</v>
      </c>
    </row>
    <row r="2" spans="1:8">
      <c r="B2" s="6">
        <v>1</v>
      </c>
      <c r="C2" s="6">
        <v>221</v>
      </c>
      <c r="D2" s="6">
        <v>15</v>
      </c>
      <c r="E2" t="s">
        <v>1459</v>
      </c>
      <c r="F2" s="50" t="str">
        <f>B2&amp;"|"&amp;C2&amp;"|"&amp;D2&amp;"|"&amp;E2</f>
        <v>1|221|15|Koebenhavns amt</v>
      </c>
      <c r="H2" s="99" t="s">
        <v>1229</v>
      </c>
    </row>
    <row r="3" spans="1:8">
      <c r="B3" s="6">
        <v>2</v>
      </c>
      <c r="C3" s="6">
        <v>221</v>
      </c>
      <c r="D3" s="6">
        <v>20</v>
      </c>
      <c r="E3" t="s">
        <v>1460</v>
      </c>
      <c r="F3" s="50" t="str">
        <f t="shared" ref="F3:F17" si="0">B3&amp;"|"&amp;C3&amp;"|"&amp;D3&amp;"|"&amp;E3</f>
        <v>2|221|20|Frederiksborg amt</v>
      </c>
      <c r="H3" s="101" t="s">
        <v>3665</v>
      </c>
    </row>
    <row r="4" spans="1:8">
      <c r="B4" s="6">
        <v>3</v>
      </c>
      <c r="C4" s="6">
        <v>221</v>
      </c>
      <c r="D4" s="6">
        <v>25</v>
      </c>
      <c r="E4" t="s">
        <v>1461</v>
      </c>
      <c r="F4" s="50" t="str">
        <f t="shared" si="0"/>
        <v>3|221|25|Roskilde amt</v>
      </c>
      <c r="H4" s="101" t="s">
        <v>3284</v>
      </c>
    </row>
    <row r="5" spans="1:8">
      <c r="B5" s="6">
        <v>4</v>
      </c>
      <c r="C5" s="6">
        <v>221</v>
      </c>
      <c r="D5" s="6">
        <v>30</v>
      </c>
      <c r="E5" t="s">
        <v>1462</v>
      </c>
      <c r="F5" s="50" t="str">
        <f t="shared" si="0"/>
        <v>4|221|30|Vestsjaellands amt</v>
      </c>
      <c r="H5" s="101" t="s">
        <v>3170</v>
      </c>
    </row>
    <row r="6" spans="1:8">
      <c r="B6" s="6">
        <v>5</v>
      </c>
      <c r="C6" s="6">
        <v>221</v>
      </c>
      <c r="D6" s="6">
        <v>35</v>
      </c>
      <c r="E6" t="s">
        <v>3663</v>
      </c>
      <c r="F6" s="50" t="str">
        <f t="shared" si="0"/>
        <v>5|221|35|Storstrom amt (Storstroems)</v>
      </c>
      <c r="H6" s="101" t="s">
        <v>3364</v>
      </c>
    </row>
    <row r="7" spans="1:8">
      <c r="B7" s="6">
        <v>6</v>
      </c>
      <c r="C7" s="6">
        <v>221</v>
      </c>
      <c r="D7" s="6">
        <v>40</v>
      </c>
      <c r="E7" t="s">
        <v>1463</v>
      </c>
      <c r="F7" s="50" t="str">
        <f t="shared" si="0"/>
        <v>6|221|40|Bornholms amt</v>
      </c>
      <c r="H7" s="101" t="s">
        <v>3666</v>
      </c>
    </row>
    <row r="8" spans="1:8">
      <c r="B8" s="6">
        <v>7</v>
      </c>
      <c r="C8" s="6">
        <v>221</v>
      </c>
      <c r="D8" s="6">
        <v>42</v>
      </c>
      <c r="E8" t="s">
        <v>1464</v>
      </c>
      <c r="F8" s="50" t="str">
        <f t="shared" si="0"/>
        <v>7|221|42|Fyns amt</v>
      </c>
      <c r="H8" s="99" t="s">
        <v>1233</v>
      </c>
    </row>
    <row r="9" spans="1:8">
      <c r="B9" s="6">
        <v>8</v>
      </c>
      <c r="C9" s="6">
        <v>221</v>
      </c>
      <c r="D9" s="6">
        <v>50</v>
      </c>
      <c r="E9" t="s">
        <v>3660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1465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1466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3661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3662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1467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1468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1469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1470</v>
      </c>
      <c r="F17" s="50" t="str">
        <f t="shared" si="0"/>
        <v>16|221|147|Frederiksberg</v>
      </c>
    </row>
    <row r="19" spans="2:6">
      <c r="F19" s="26" t="s">
        <v>3658</v>
      </c>
    </row>
    <row r="20" spans="2:6">
      <c r="F20" s="26" t="s">
        <v>1458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3188</v>
      </c>
      <c r="B1" s="95" t="s">
        <v>3676</v>
      </c>
      <c r="C1" s="95" t="s">
        <v>3282</v>
      </c>
      <c r="D1" s="95" t="s">
        <v>1236</v>
      </c>
      <c r="E1" s="36" t="str">
        <f>B1&amp;"|"&amp;C1&amp;"|"&amp;D1</f>
        <v>pas224_region_id|dxcc_code|region</v>
      </c>
      <c r="G1" s="119" t="s">
        <v>3677</v>
      </c>
      <c r="H1" s="119" t="s">
        <v>3676</v>
      </c>
      <c r="I1" s="119" t="s">
        <v>405</v>
      </c>
      <c r="J1" s="119" t="s">
        <v>472</v>
      </c>
      <c r="K1" s="36" t="str">
        <f>G1&amp;"|"&amp;H1&amp;"|"&amp;I1&amp;"|"&amp;J1</f>
        <v>pas224_subdivision_id|pas224_region_id|code|subdivision</v>
      </c>
      <c r="M1" s="63" t="s">
        <v>3669</v>
      </c>
    </row>
    <row r="2" spans="1:13">
      <c r="B2" s="1">
        <v>1</v>
      </c>
      <c r="C2" s="1">
        <v>224</v>
      </c>
      <c r="D2" s="1" t="s">
        <v>3678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1472</v>
      </c>
      <c r="K2" s="50" t="str">
        <f>G2&amp;"|"&amp;H2&amp;"|"&amp;I2&amp;"|"&amp;J2</f>
        <v>1|1|100|Somero</v>
      </c>
      <c r="M2" s="63" t="s">
        <v>1229</v>
      </c>
    </row>
    <row r="3" spans="1:13">
      <c r="B3" s="1">
        <v>2</v>
      </c>
      <c r="C3" s="1">
        <v>224</v>
      </c>
      <c r="D3" s="1" t="s">
        <v>3679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1473</v>
      </c>
      <c r="K3" s="50" t="str">
        <f t="shared" ref="K3:K66" si="1">G3&amp;"|"&amp;H3&amp;"|"&amp;I3&amp;"|"&amp;J3</f>
        <v>2|1|102|Alastaro</v>
      </c>
      <c r="M3" s="64" t="s">
        <v>3670</v>
      </c>
    </row>
    <row r="4" spans="1:13">
      <c r="B4" s="1">
        <v>3</v>
      </c>
      <c r="C4" s="1">
        <v>224</v>
      </c>
      <c r="D4" s="1" t="s">
        <v>3758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1474</v>
      </c>
      <c r="K4" s="50" t="str">
        <f t="shared" si="1"/>
        <v>3|1|103|Askainen</v>
      </c>
      <c r="M4" s="64" t="s">
        <v>3284</v>
      </c>
    </row>
    <row r="5" spans="1:13">
      <c r="B5" s="1">
        <v>4</v>
      </c>
      <c r="C5" s="1">
        <v>224</v>
      </c>
      <c r="D5" s="1" t="s">
        <v>3680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1475</v>
      </c>
      <c r="K5" s="50" t="str">
        <f t="shared" si="1"/>
        <v>4|1|104|Aura</v>
      </c>
      <c r="M5" s="64" t="s">
        <v>3644</v>
      </c>
    </row>
    <row r="6" spans="1:13">
      <c r="B6" s="1">
        <v>5</v>
      </c>
      <c r="C6" s="1">
        <v>224</v>
      </c>
      <c r="D6" s="1" t="s">
        <v>3681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3686</v>
      </c>
      <c r="K6" s="50" t="str">
        <f t="shared" si="1"/>
        <v>5|1|105|Dragsfjard</v>
      </c>
      <c r="M6" s="64" t="s">
        <v>3671</v>
      </c>
    </row>
    <row r="7" spans="1:13">
      <c r="B7" s="1">
        <v>6</v>
      </c>
      <c r="C7" s="1">
        <v>224</v>
      </c>
      <c r="D7" s="1" t="s">
        <v>3682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1476</v>
      </c>
      <c r="K7" s="50" t="str">
        <f t="shared" si="1"/>
        <v>6|1|106|Eura</v>
      </c>
      <c r="M7" s="63" t="s">
        <v>1233</v>
      </c>
    </row>
    <row r="8" spans="1:13">
      <c r="B8" s="1">
        <v>7</v>
      </c>
      <c r="C8" s="1">
        <v>224</v>
      </c>
      <c r="D8" s="1" t="s">
        <v>3683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1477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3684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1478</v>
      </c>
      <c r="K9" s="50" t="str">
        <f t="shared" si="1"/>
        <v>8|1|108|Halikko</v>
      </c>
      <c r="M9" s="63" t="s">
        <v>3672</v>
      </c>
    </row>
    <row r="10" spans="1:13">
      <c r="B10" s="1">
        <v>9</v>
      </c>
      <c r="C10" s="1">
        <v>224</v>
      </c>
      <c r="D10" s="1" t="s">
        <v>3685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1479</v>
      </c>
      <c r="K10" s="50" t="str">
        <f t="shared" si="1"/>
        <v>9|1|109|Harjavalta</v>
      </c>
      <c r="M10" s="63" t="s">
        <v>1229</v>
      </c>
    </row>
    <row r="11" spans="1:13">
      <c r="G11" s="1">
        <v>10</v>
      </c>
      <c r="H11" s="1">
        <v>1</v>
      </c>
      <c r="I11" s="1">
        <v>110</v>
      </c>
      <c r="J11" s="1" t="s">
        <v>1480</v>
      </c>
      <c r="K11" s="50" t="str">
        <f t="shared" si="1"/>
        <v>10|1|110|Honkajoki</v>
      </c>
      <c r="M11" s="64" t="s">
        <v>3673</v>
      </c>
    </row>
    <row r="12" spans="1:13">
      <c r="E12" s="26" t="s">
        <v>3804</v>
      </c>
      <c r="G12" s="1">
        <v>11</v>
      </c>
      <c r="H12" s="1">
        <v>1</v>
      </c>
      <c r="I12" s="1">
        <v>111</v>
      </c>
      <c r="J12" s="1" t="s">
        <v>1481</v>
      </c>
      <c r="K12" s="50" t="str">
        <f t="shared" si="1"/>
        <v>11|1|111|Houtskari</v>
      </c>
      <c r="M12" s="64" t="s">
        <v>3674</v>
      </c>
    </row>
    <row r="13" spans="1:13">
      <c r="E13" s="26" t="s">
        <v>1786</v>
      </c>
      <c r="G13" s="1">
        <v>12</v>
      </c>
      <c r="H13" s="1">
        <v>1</v>
      </c>
      <c r="I13" s="1">
        <v>112</v>
      </c>
      <c r="J13" s="1" t="s">
        <v>1482</v>
      </c>
      <c r="K13" s="50" t="str">
        <f t="shared" si="1"/>
        <v>12|1|112|Huittinen</v>
      </c>
      <c r="M13" s="64" t="s">
        <v>1471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3795</v>
      </c>
      <c r="K14" s="50" t="str">
        <f t="shared" si="1"/>
        <v>13|1|115|Inio</v>
      </c>
      <c r="M14" s="64" t="s">
        <v>3364</v>
      </c>
    </row>
    <row r="15" spans="1:13">
      <c r="G15" s="1">
        <v>14</v>
      </c>
      <c r="H15" s="1">
        <v>1</v>
      </c>
      <c r="I15" s="1">
        <v>116</v>
      </c>
      <c r="J15" s="1" t="s">
        <v>3687</v>
      </c>
      <c r="K15" s="50" t="str">
        <f t="shared" si="1"/>
        <v>14|1|116|Jaijarvi</v>
      </c>
      <c r="M15" s="64" t="s">
        <v>3675</v>
      </c>
    </row>
    <row r="16" spans="1:13">
      <c r="G16" s="1">
        <v>15</v>
      </c>
      <c r="H16" s="1">
        <v>1</v>
      </c>
      <c r="I16" s="1">
        <v>117</v>
      </c>
      <c r="J16" s="1" t="s">
        <v>1483</v>
      </c>
      <c r="K16" s="50" t="str">
        <f t="shared" si="1"/>
        <v>15|1|117|Kaarina</v>
      </c>
      <c r="M16" s="63" t="s">
        <v>1233</v>
      </c>
    </row>
    <row r="17" spans="5:11">
      <c r="G17" s="1">
        <v>16</v>
      </c>
      <c r="H17" s="1">
        <v>1</v>
      </c>
      <c r="I17" s="1">
        <v>119</v>
      </c>
      <c r="J17" s="1" t="s">
        <v>3688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1484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1485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3689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3690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1486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1487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1488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1489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1490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3691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1491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1492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1493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1494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1495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3692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1496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1497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1498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1499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1500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1501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1502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1503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1504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1505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3693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1506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1507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1508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1509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3694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1510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1511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1512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1513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1514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3695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1515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1516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3696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1517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3697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1518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1519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1520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3698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3699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1521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1522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1523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3700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1524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1525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1526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1527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3701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3702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3703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1528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1529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1530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1531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1532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1533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1534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1535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1536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1537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3704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3705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3706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1538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1539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1540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1541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3707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1542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3708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1543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1544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1545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1546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1547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1548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3709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1549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1550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1551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3710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3711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1552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3712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1553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1554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1555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1556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1557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1558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3713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1559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1560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1561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1562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1563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1564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1565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1566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1567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1568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1569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3714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1570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1571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3715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1572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1573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1574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1575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1576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3716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1577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1578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3717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3718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1579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1580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3719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1581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1582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3720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3721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1583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1584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1585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1586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1587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3722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1588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3723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1589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1590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1591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1592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1593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1594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1595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1596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1597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1598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1599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1600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3724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3725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3726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1601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3727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3728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1602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1603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1604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1605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1606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1607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3729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1608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1609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1610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3730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1611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1612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3731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1613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3759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1614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3732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3733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1615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1616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1617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1618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1619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1620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1621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3734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3735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1622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1623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1624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1625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1626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1627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1628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1629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1630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1631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3736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3737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1632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3738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3739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1633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1634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1635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1636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1637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1638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1639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1640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3740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1641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3741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3742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1642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3743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1643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1644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1645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1646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1647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3744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3745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1648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1649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3746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3747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3748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3749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1650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1651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1652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1653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1654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1655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1656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1657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1658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1659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3750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1660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1661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1662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3751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3752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1663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1664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1665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1666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1667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3753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3754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1668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3755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1669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1670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3760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3756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3757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1671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1672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1673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1674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1675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1676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1677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1678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1679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3796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1680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1681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3761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3762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1682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3797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1683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3798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3763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3764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1684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1685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1686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1687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1688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1689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3799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1690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1691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1692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1693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1694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1695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1696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3800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3801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3765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1697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3766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3767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1698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1699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1700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1701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1702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1703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1704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1705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1706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3768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1707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1708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1709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1710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1711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1712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3769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1713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1714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1715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3770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1716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1717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1718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3771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3772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1719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1720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3773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3774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3775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1721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1722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3776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1723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1724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1725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1726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3777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1727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1728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3778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3779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1729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3780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1730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1731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1732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1733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1734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1735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1736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1737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3781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1738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1739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1740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1741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3782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1742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1743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3783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1744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1745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1746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1747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1748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1749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1750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1751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3784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1752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1753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3785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3786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3787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1754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1755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3788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3789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1756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1757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1758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1759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1760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1761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3790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3791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1762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1763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1764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1765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1766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1767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3802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1768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1769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1770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3792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3793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1771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1772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1773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1774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1775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1776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1777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1778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1779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1780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1781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3794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1782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1783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1784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1785</v>
      </c>
      <c r="K431" s="50" t="str">
        <f t="shared" si="7"/>
        <v>430|9|923|Ylitornio</v>
      </c>
    </row>
    <row r="433" spans="11:11">
      <c r="K433" s="26" t="s">
        <v>3803</v>
      </c>
    </row>
    <row r="434" spans="11:11">
      <c r="K434" s="26" t="s">
        <v>1786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2" t="s">
        <v>3188</v>
      </c>
      <c r="B1" s="67" t="s">
        <v>3814</v>
      </c>
      <c r="C1" s="67" t="s">
        <v>3282</v>
      </c>
      <c r="D1" s="65" t="s">
        <v>1236</v>
      </c>
      <c r="E1" s="36" t="str">
        <f>B1&amp;"|"&amp;C1&amp;"|"&amp;D1</f>
        <v>pas225_region_id|dxcc_code|region</v>
      </c>
      <c r="G1" s="119" t="s">
        <v>3816</v>
      </c>
      <c r="H1" s="119" t="s">
        <v>3814</v>
      </c>
      <c r="I1" s="119" t="s">
        <v>405</v>
      </c>
      <c r="J1" s="119" t="s">
        <v>472</v>
      </c>
      <c r="K1" s="119" t="s">
        <v>770</v>
      </c>
      <c r="L1" s="36" t="str">
        <f>G1&amp;"|"&amp;H1&amp;"|"&amp;I1&amp;"|"&amp;J1&amp;"|"&amp;K1</f>
        <v>pas225_subdivision_id|pas225_region_id|code|subdivision|import_only</v>
      </c>
      <c r="N1" s="63" t="s">
        <v>3807</v>
      </c>
    </row>
    <row r="2" spans="1:14">
      <c r="B2" s="6">
        <v>1</v>
      </c>
      <c r="C2" s="6">
        <v>225</v>
      </c>
      <c r="D2" t="s">
        <v>1789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787</v>
      </c>
      <c r="J2" s="1" t="s">
        <v>1790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1229</v>
      </c>
    </row>
    <row r="3" spans="1:14">
      <c r="G3" s="1">
        <v>2</v>
      </c>
      <c r="H3" s="1">
        <v>1</v>
      </c>
      <c r="I3" s="1" t="s">
        <v>803</v>
      </c>
      <c r="J3" s="1" t="s">
        <v>1791</v>
      </c>
      <c r="K3" s="1">
        <v>0</v>
      </c>
      <c r="L3" s="50" t="str">
        <f t="shared" si="1"/>
        <v>2|1|CI|Carbonia-Iglesias|0</v>
      </c>
      <c r="N3" s="64" t="s">
        <v>3808</v>
      </c>
    </row>
    <row r="4" spans="1:14">
      <c r="E4" s="26" t="s">
        <v>3815</v>
      </c>
      <c r="G4" s="1">
        <v>3</v>
      </c>
      <c r="H4" s="1">
        <v>1</v>
      </c>
      <c r="I4" s="1" t="s">
        <v>738</v>
      </c>
      <c r="J4" s="1" t="s">
        <v>1801</v>
      </c>
      <c r="K4" s="1">
        <v>1</v>
      </c>
      <c r="L4" s="50" t="str">
        <f t="shared" si="1"/>
        <v>3|1|MD|Medio Campidano|1</v>
      </c>
      <c r="N4" s="64" t="s">
        <v>3284</v>
      </c>
    </row>
    <row r="5" spans="1:14">
      <c r="E5" s="26" t="s">
        <v>1787</v>
      </c>
      <c r="G5" s="1">
        <v>4</v>
      </c>
      <c r="H5" s="1">
        <v>1</v>
      </c>
      <c r="I5" s="1" t="s">
        <v>1007</v>
      </c>
      <c r="J5" s="1" t="s">
        <v>1792</v>
      </c>
      <c r="K5" s="1">
        <v>0</v>
      </c>
      <c r="L5" s="50" t="str">
        <f t="shared" si="1"/>
        <v>4|1|NU|Nuoro|0</v>
      </c>
      <c r="N5" s="64" t="s">
        <v>3644</v>
      </c>
    </row>
    <row r="6" spans="1:14">
      <c r="G6" s="1">
        <v>5</v>
      </c>
      <c r="H6" s="1">
        <v>1</v>
      </c>
      <c r="I6" s="1" t="s">
        <v>1793</v>
      </c>
      <c r="J6" s="1" t="s">
        <v>1794</v>
      </c>
      <c r="K6" s="1">
        <v>0</v>
      </c>
      <c r="L6" s="50" t="str">
        <f t="shared" si="1"/>
        <v>5|1|OG|Ogliastra|0</v>
      </c>
      <c r="N6" s="64" t="s">
        <v>3809</v>
      </c>
    </row>
    <row r="7" spans="1:14">
      <c r="G7" s="1">
        <v>6</v>
      </c>
      <c r="H7" s="1">
        <v>1</v>
      </c>
      <c r="I7" s="1" t="s">
        <v>689</v>
      </c>
      <c r="J7" s="1" t="s">
        <v>1795</v>
      </c>
      <c r="K7" s="1">
        <v>0</v>
      </c>
      <c r="L7" s="50" t="str">
        <f t="shared" si="1"/>
        <v>6|1|OR|Oristano|0</v>
      </c>
      <c r="N7" s="63" t="s">
        <v>1233</v>
      </c>
    </row>
    <row r="8" spans="1:14">
      <c r="G8" s="1">
        <v>7</v>
      </c>
      <c r="H8" s="1">
        <v>1</v>
      </c>
      <c r="I8" s="1" t="s">
        <v>1796</v>
      </c>
      <c r="J8" s="1" t="s">
        <v>1797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792</v>
      </c>
      <c r="J9" s="1" t="s">
        <v>1798</v>
      </c>
      <c r="K9" s="1">
        <v>0</v>
      </c>
      <c r="L9" s="50" t="str">
        <f t="shared" si="1"/>
        <v>8|1|SS|Sassari|0</v>
      </c>
      <c r="N9" s="63" t="s">
        <v>3810</v>
      </c>
    </row>
    <row r="10" spans="1:14">
      <c r="G10" s="1">
        <v>9</v>
      </c>
      <c r="H10" s="1">
        <v>1</v>
      </c>
      <c r="I10" s="1" t="s">
        <v>1799</v>
      </c>
      <c r="J10" s="1" t="s">
        <v>1800</v>
      </c>
      <c r="K10" s="1">
        <v>0</v>
      </c>
      <c r="L10" s="50" t="str">
        <f t="shared" si="1"/>
        <v>9|1|VS|MedioCampidano|0</v>
      </c>
      <c r="N10" s="63" t="s">
        <v>1229</v>
      </c>
    </row>
    <row r="11" spans="1:14">
      <c r="N11" s="64" t="s">
        <v>3811</v>
      </c>
    </row>
    <row r="12" spans="1:14">
      <c r="L12" s="26" t="s">
        <v>1788</v>
      </c>
      <c r="N12" s="64" t="s">
        <v>3812</v>
      </c>
    </row>
    <row r="13" spans="1:14">
      <c r="L13" s="26" t="s">
        <v>1787</v>
      </c>
      <c r="N13" s="64" t="s">
        <v>1802</v>
      </c>
    </row>
    <row r="14" spans="1:14">
      <c r="N14" s="64" t="s">
        <v>3364</v>
      </c>
    </row>
    <row r="15" spans="1:14">
      <c r="N15" s="64" t="s">
        <v>1803</v>
      </c>
    </row>
    <row r="16" spans="1:14">
      <c r="N16" s="64" t="s">
        <v>3813</v>
      </c>
    </row>
    <row r="17" spans="3:14">
      <c r="N17" s="63" t="s">
        <v>1233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58" t="s">
        <v>3821</v>
      </c>
      <c r="C1" s="58" t="s">
        <v>3282</v>
      </c>
      <c r="D1" s="58" t="s">
        <v>405</v>
      </c>
      <c r="E1" s="58" t="s">
        <v>472</v>
      </c>
      <c r="F1" s="36" t="str">
        <f>B1&amp;"|"&amp;C1&amp;"|"&amp;D1&amp;"|"&amp;E1</f>
        <v>pas227_id|dxcc_code|code|subdivision</v>
      </c>
      <c r="H1" s="99" t="s">
        <v>3818</v>
      </c>
    </row>
    <row r="2" spans="1:8">
      <c r="B2" s="1">
        <v>1</v>
      </c>
      <c r="C2" s="1">
        <v>227</v>
      </c>
      <c r="D2" s="1">
        <v>1</v>
      </c>
      <c r="E2" s="1" t="s">
        <v>1805</v>
      </c>
      <c r="F2" s="50" t="str">
        <f>B2&amp;"|"&amp;C2&amp;"|"&amp;D2&amp;"|"&amp;E2</f>
        <v>1|227|1|Ain</v>
      </c>
      <c r="H2" s="99" t="s">
        <v>1229</v>
      </c>
    </row>
    <row r="3" spans="1:8">
      <c r="B3" s="1">
        <v>2</v>
      </c>
      <c r="C3" s="1">
        <v>227</v>
      </c>
      <c r="D3" s="1">
        <v>2</v>
      </c>
      <c r="E3" s="1" t="s">
        <v>1806</v>
      </c>
      <c r="F3" s="50" t="str">
        <f t="shared" ref="F3:F66" si="0">B3&amp;"|"&amp;C3&amp;"|"&amp;D3&amp;"|"&amp;E3</f>
        <v>2|227|2|Aisne</v>
      </c>
      <c r="H3" s="101" t="s">
        <v>3819</v>
      </c>
    </row>
    <row r="4" spans="1:8">
      <c r="B4" s="1">
        <v>3</v>
      </c>
      <c r="C4" s="1">
        <v>227</v>
      </c>
      <c r="D4" s="1">
        <v>3</v>
      </c>
      <c r="E4" s="1" t="s">
        <v>1807</v>
      </c>
      <c r="F4" s="50" t="str">
        <f t="shared" si="0"/>
        <v>3|227|3|Allier</v>
      </c>
      <c r="H4" s="101" t="s">
        <v>3284</v>
      </c>
    </row>
    <row r="5" spans="1:8">
      <c r="B5" s="1">
        <v>4</v>
      </c>
      <c r="C5" s="1">
        <v>227</v>
      </c>
      <c r="D5" s="1">
        <v>4</v>
      </c>
      <c r="E5" s="1" t="s">
        <v>1808</v>
      </c>
      <c r="F5" s="50" t="str">
        <f t="shared" si="0"/>
        <v>4|227|4|Alpes-de-Haute-Provence</v>
      </c>
      <c r="H5" s="101" t="s">
        <v>2510</v>
      </c>
    </row>
    <row r="6" spans="1:8">
      <c r="B6" s="1">
        <v>5</v>
      </c>
      <c r="C6" s="1">
        <v>227</v>
      </c>
      <c r="D6" s="1">
        <v>5</v>
      </c>
      <c r="E6" s="1" t="s">
        <v>1809</v>
      </c>
      <c r="F6" s="50" t="str">
        <f t="shared" si="0"/>
        <v>5|227|5|Hautes-Alpes</v>
      </c>
      <c r="H6" s="101" t="s">
        <v>3364</v>
      </c>
    </row>
    <row r="7" spans="1:8">
      <c r="B7" s="1">
        <v>6</v>
      </c>
      <c r="C7" s="1">
        <v>227</v>
      </c>
      <c r="D7" s="1">
        <v>6</v>
      </c>
      <c r="E7" s="1" t="s">
        <v>1810</v>
      </c>
      <c r="F7" s="50" t="str">
        <f t="shared" si="0"/>
        <v>6|227|6|Alpes-Maritimes</v>
      </c>
      <c r="H7" s="101" t="s">
        <v>3820</v>
      </c>
    </row>
    <row r="8" spans="1:8">
      <c r="B8" s="1">
        <v>7</v>
      </c>
      <c r="C8" s="1">
        <v>227</v>
      </c>
      <c r="D8" s="1">
        <v>7</v>
      </c>
      <c r="E8" s="1" t="s">
        <v>3825</v>
      </c>
      <c r="F8" s="50" t="str">
        <f t="shared" si="0"/>
        <v>7|227|7|Ardeche</v>
      </c>
      <c r="H8" s="99" t="s">
        <v>1233</v>
      </c>
    </row>
    <row r="9" spans="1:8">
      <c r="B9" s="1">
        <v>8</v>
      </c>
      <c r="C9" s="1">
        <v>227</v>
      </c>
      <c r="D9" s="1">
        <v>8</v>
      </c>
      <c r="E9" s="1" t="s">
        <v>1811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3824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1812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1813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1814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1815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1816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1817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1818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1819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1820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3823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1821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1822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1823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1824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1825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3840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1826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1827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3826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1828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1829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1830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1831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3830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1832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1833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1834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3827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1835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1836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1837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1838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1839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1840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1841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1842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1843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3828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1844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1845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1846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1847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1848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1849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1850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1851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1852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3839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1853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1854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1855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1856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3835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3831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3832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3833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1857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1858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3838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3836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3837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1859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1860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1861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1862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1863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1864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1865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3829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1866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1867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1868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1869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1870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3834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1871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1872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1873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1874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1875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1876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1877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1878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1879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1880</v>
      </c>
      <c r="F95" s="50" t="str">
        <f t="shared" si="1"/>
        <v>94|227|95|Val-d'Oise</v>
      </c>
    </row>
    <row r="97" spans="6:6">
      <c r="F97" s="26" t="s">
        <v>3822</v>
      </c>
    </row>
    <row r="98" spans="6:6">
      <c r="F98" s="26" t="s">
        <v>1804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2" t="s">
        <v>3188</v>
      </c>
      <c r="B1" s="39" t="s">
        <v>3841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pas230|dxcc_code|code|subdivision</v>
      </c>
      <c r="H1" s="99" t="s">
        <v>3843</v>
      </c>
    </row>
    <row r="2" spans="1:8">
      <c r="B2" s="6">
        <v>1</v>
      </c>
      <c r="C2" s="6">
        <v>230</v>
      </c>
      <c r="D2" s="6" t="s">
        <v>1883</v>
      </c>
      <c r="E2" t="s">
        <v>1884</v>
      </c>
      <c r="F2" s="50" t="str">
        <f>B2&amp;"|"&amp;C2&amp;"|"&amp;D2&amp;"|"&amp;E2</f>
        <v>1|230|BB|Brandenburg</v>
      </c>
      <c r="H2" s="99" t="s">
        <v>1229</v>
      </c>
    </row>
    <row r="3" spans="1:8">
      <c r="B3" s="6">
        <v>2</v>
      </c>
      <c r="C3" s="6">
        <v>230</v>
      </c>
      <c r="D3" s="6" t="s">
        <v>1885</v>
      </c>
      <c r="E3" t="s">
        <v>1886</v>
      </c>
      <c r="F3" s="50" t="str">
        <f t="shared" ref="F3:F17" si="0">B3&amp;"|"&amp;C3&amp;"|"&amp;D3&amp;"|"&amp;E3</f>
        <v>2|230|BE|Berlin</v>
      </c>
      <c r="H3" s="101" t="s">
        <v>3844</v>
      </c>
    </row>
    <row r="4" spans="1:8">
      <c r="B4" s="6">
        <v>3</v>
      </c>
      <c r="C4" s="6">
        <v>230</v>
      </c>
      <c r="D4" s="6" t="s">
        <v>1403</v>
      </c>
      <c r="E4" t="s">
        <v>1887</v>
      </c>
      <c r="F4" s="50" t="str">
        <f t="shared" si="0"/>
        <v>3|230|BW|Baden-Württemberg</v>
      </c>
      <c r="H4" s="101" t="s">
        <v>3284</v>
      </c>
    </row>
    <row r="5" spans="1:8">
      <c r="B5" s="6">
        <v>4</v>
      </c>
      <c r="C5" s="6">
        <v>230</v>
      </c>
      <c r="D5" s="6" t="s">
        <v>957</v>
      </c>
      <c r="E5" t="s">
        <v>1888</v>
      </c>
      <c r="F5" s="50" t="str">
        <f t="shared" si="0"/>
        <v>4|230|BY|Freistaat Bayern</v>
      </c>
      <c r="H5" s="101" t="s">
        <v>3171</v>
      </c>
    </row>
    <row r="6" spans="1:8">
      <c r="B6" s="6">
        <v>5</v>
      </c>
      <c r="C6" s="6">
        <v>230</v>
      </c>
      <c r="D6" s="6" t="s">
        <v>1337</v>
      </c>
      <c r="E6" t="s">
        <v>1889</v>
      </c>
      <c r="F6" s="50" t="str">
        <f t="shared" si="0"/>
        <v>5|230|HB|Freie Hansestadt Bremen</v>
      </c>
      <c r="H6" s="101" t="s">
        <v>3364</v>
      </c>
    </row>
    <row r="7" spans="1:8">
      <c r="B7" s="6">
        <v>6</v>
      </c>
      <c r="C7" s="6">
        <v>230</v>
      </c>
      <c r="D7" s="6" t="s">
        <v>1369</v>
      </c>
      <c r="E7" t="s">
        <v>1890</v>
      </c>
      <c r="F7" s="50" t="str">
        <f t="shared" si="0"/>
        <v>6|230|HE|Hessen</v>
      </c>
      <c r="H7" s="101" t="s">
        <v>3845</v>
      </c>
    </row>
    <row r="8" spans="1:8">
      <c r="B8" s="6">
        <v>7</v>
      </c>
      <c r="C8" s="6">
        <v>230</v>
      </c>
      <c r="D8" s="6" t="s">
        <v>1891</v>
      </c>
      <c r="E8" t="s">
        <v>1892</v>
      </c>
      <c r="F8" s="50" t="str">
        <f t="shared" si="0"/>
        <v>7|230|HH|Freie und Hansestadt Hamburg</v>
      </c>
      <c r="H8" s="99" t="s">
        <v>1233</v>
      </c>
    </row>
    <row r="9" spans="1:8">
      <c r="B9" s="6">
        <v>8</v>
      </c>
      <c r="C9" s="6">
        <v>230</v>
      </c>
      <c r="D9" s="6" t="s">
        <v>1083</v>
      </c>
      <c r="E9" t="s">
        <v>1893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1894</v>
      </c>
      <c r="E10" t="s">
        <v>1895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1896</v>
      </c>
      <c r="E11" t="s">
        <v>1897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1898</v>
      </c>
      <c r="E12" t="s">
        <v>1899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517</v>
      </c>
      <c r="E13" t="s">
        <v>1900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1901</v>
      </c>
      <c r="E14" t="s">
        <v>1902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1223</v>
      </c>
      <c r="E15" t="s">
        <v>1903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748</v>
      </c>
      <c r="E16" t="s">
        <v>1904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1905</v>
      </c>
      <c r="E17" t="s">
        <v>1906</v>
      </c>
      <c r="F17" s="50" t="str">
        <f t="shared" si="0"/>
        <v>16|230|TH|Freistaat Thüringen</v>
      </c>
    </row>
    <row r="19" spans="2:6">
      <c r="F19" s="26" t="s">
        <v>3842</v>
      </c>
    </row>
    <row r="20" spans="2:6">
      <c r="F20" s="26" t="s">
        <v>1882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1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2" t="s">
        <v>3188</v>
      </c>
      <c r="B1" s="22" t="s">
        <v>3330</v>
      </c>
      <c r="C1" s="22" t="s">
        <v>3282</v>
      </c>
      <c r="D1" s="113" t="s">
        <v>405</v>
      </c>
      <c r="E1" s="35" t="s">
        <v>472</v>
      </c>
      <c r="F1" s="22" t="s">
        <v>406</v>
      </c>
      <c r="G1" s="36" t="str">
        <f>B1&amp;"|"&amp;C1&amp;"|"&amp;D1&amp;"|"&amp;E1&amp;"|"&amp;F1</f>
        <v>pas5_id|dxcc_code|code|subdivision|is_deleted</v>
      </c>
      <c r="I1" s="109" t="s">
        <v>3332</v>
      </c>
    </row>
    <row r="2" spans="1:9">
      <c r="B2" s="6">
        <v>1</v>
      </c>
      <c r="C2" s="6">
        <v>5</v>
      </c>
      <c r="D2" s="38" t="s">
        <v>3306</v>
      </c>
      <c r="E2" s="34" t="s">
        <v>3323</v>
      </c>
      <c r="F2" s="33">
        <v>0</v>
      </c>
      <c r="G2" s="50" t="str">
        <f t="shared" ref="G2:G18" si="0">B2&amp;"|"&amp;C2&amp;"|"&amp;D2&amp;"|"&amp;E2&amp;"|"&amp;F2</f>
        <v>1|5|001|Brando|0</v>
      </c>
      <c r="I2" s="109" t="s">
        <v>1229</v>
      </c>
    </row>
    <row r="3" spans="1:9">
      <c r="B3" s="6">
        <v>2</v>
      </c>
      <c r="C3" s="6">
        <v>5</v>
      </c>
      <c r="D3" s="38" t="s">
        <v>3307</v>
      </c>
      <c r="E3" s="34" t="s">
        <v>3324</v>
      </c>
      <c r="F3" s="33">
        <v>0</v>
      </c>
      <c r="G3" s="50" t="str">
        <f t="shared" si="0"/>
        <v>2|5|002|Eckero|0</v>
      </c>
      <c r="I3" s="111" t="s">
        <v>3333</v>
      </c>
    </row>
    <row r="4" spans="1:9">
      <c r="B4" s="6">
        <v>3</v>
      </c>
      <c r="C4" s="6">
        <v>5</v>
      </c>
      <c r="D4" s="38" t="s">
        <v>3308</v>
      </c>
      <c r="E4" s="34" t="s">
        <v>3325</v>
      </c>
      <c r="F4" s="33">
        <v>0</v>
      </c>
      <c r="G4" s="50" t="str">
        <f t="shared" si="0"/>
        <v>3|5|003|Finstrom|0</v>
      </c>
      <c r="I4" s="111" t="s">
        <v>3284</v>
      </c>
    </row>
    <row r="5" spans="1:9">
      <c r="B5" s="6">
        <v>4</v>
      </c>
      <c r="C5" s="6">
        <v>5</v>
      </c>
      <c r="D5" s="38" t="s">
        <v>3309</v>
      </c>
      <c r="E5" s="34" t="s">
        <v>3326</v>
      </c>
      <c r="F5" s="33">
        <v>0</v>
      </c>
      <c r="G5" s="50" t="str">
        <f t="shared" si="0"/>
        <v>4|5|004|Foglo|0</v>
      </c>
      <c r="I5" s="111" t="s">
        <v>3125</v>
      </c>
    </row>
    <row r="6" spans="1:9">
      <c r="B6" s="6">
        <v>5</v>
      </c>
      <c r="C6" s="6">
        <v>5</v>
      </c>
      <c r="D6" s="38" t="s">
        <v>3310</v>
      </c>
      <c r="E6" s="34" t="s">
        <v>462</v>
      </c>
      <c r="F6" s="33">
        <v>0</v>
      </c>
      <c r="G6" s="50" t="str">
        <f t="shared" si="0"/>
        <v>5|5|005|Geta|0</v>
      </c>
      <c r="I6" s="111" t="s">
        <v>3364</v>
      </c>
    </row>
    <row r="7" spans="1:9">
      <c r="B7" s="6">
        <v>6</v>
      </c>
      <c r="C7" s="6">
        <v>5</v>
      </c>
      <c r="D7" s="38" t="s">
        <v>3311</v>
      </c>
      <c r="E7" s="34" t="s">
        <v>463</v>
      </c>
      <c r="F7" s="33">
        <v>0</v>
      </c>
      <c r="G7" s="50" t="str">
        <f t="shared" si="0"/>
        <v>6|5|006|Hammarland|0</v>
      </c>
      <c r="I7" s="111" t="s">
        <v>3126</v>
      </c>
    </row>
    <row r="8" spans="1:9">
      <c r="B8" s="6">
        <v>7</v>
      </c>
      <c r="C8" s="6">
        <v>5</v>
      </c>
      <c r="D8" s="38" t="s">
        <v>3312</v>
      </c>
      <c r="E8" s="34" t="s">
        <v>464</v>
      </c>
      <c r="F8" s="33">
        <v>0</v>
      </c>
      <c r="G8" s="50" t="str">
        <f t="shared" si="0"/>
        <v>7|5|007|Jomala|0</v>
      </c>
      <c r="I8" s="111" t="s">
        <v>3334</v>
      </c>
    </row>
    <row r="9" spans="1:9">
      <c r="B9" s="6">
        <v>8</v>
      </c>
      <c r="C9" s="6">
        <v>5</v>
      </c>
      <c r="D9" s="38" t="s">
        <v>3313</v>
      </c>
      <c r="E9" s="34" t="s">
        <v>465</v>
      </c>
      <c r="F9" s="33">
        <v>0</v>
      </c>
      <c r="G9" s="50" t="str">
        <f t="shared" si="0"/>
        <v>8|5|008|Kumlinge|0</v>
      </c>
      <c r="I9" s="109" t="s">
        <v>1233</v>
      </c>
    </row>
    <row r="10" spans="1:9">
      <c r="B10" s="6">
        <v>9</v>
      </c>
      <c r="C10" s="6">
        <v>5</v>
      </c>
      <c r="D10" s="38" t="s">
        <v>3314</v>
      </c>
      <c r="E10" s="34" t="s">
        <v>3328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3315</v>
      </c>
      <c r="E11" s="34" t="s">
        <v>466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3316</v>
      </c>
      <c r="E12" s="34" t="s">
        <v>467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3317</v>
      </c>
      <c r="E13" s="34" t="s">
        <v>468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3318</v>
      </c>
      <c r="E14" s="34" t="s">
        <v>469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3319</v>
      </c>
      <c r="E15" s="34" t="s">
        <v>470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3320</v>
      </c>
      <c r="E16" s="34" t="s">
        <v>471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3321</v>
      </c>
      <c r="E17" s="34" t="s">
        <v>3327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3322</v>
      </c>
      <c r="E18" s="34" t="s">
        <v>3329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4"/>
      <c r="E19" s="46"/>
      <c r="F19" s="46"/>
      <c r="G19" s="46"/>
    </row>
    <row r="20" spans="2:7">
      <c r="G20" s="53" t="s">
        <v>3331</v>
      </c>
    </row>
    <row r="21" spans="2:7">
      <c r="G21" s="53" t="s">
        <v>475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2" t="s">
        <v>3188</v>
      </c>
      <c r="B1" s="39" t="s">
        <v>3859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pas239_id|dxcc_code|code|subdivision</v>
      </c>
      <c r="H1" s="99" t="s">
        <v>3860</v>
      </c>
    </row>
    <row r="2" spans="1:8">
      <c r="B2" s="6">
        <v>1</v>
      </c>
      <c r="C2" s="6">
        <v>239</v>
      </c>
      <c r="D2" s="6" t="s">
        <v>1908</v>
      </c>
      <c r="E2" t="s">
        <v>3847</v>
      </c>
      <c r="F2" s="50" t="str">
        <f>B2&amp;"|"&amp;C2&amp;"|"&amp;D2&amp;"|"&amp;E2</f>
        <v>1|239|GY|Gyor (Gyor-Moson-Sopron)</v>
      </c>
      <c r="H2" s="99" t="s">
        <v>1229</v>
      </c>
    </row>
    <row r="3" spans="1:8">
      <c r="B3" s="6">
        <v>2</v>
      </c>
      <c r="C3" s="6">
        <v>239</v>
      </c>
      <c r="D3" s="6" t="s">
        <v>1060</v>
      </c>
      <c r="E3" t="s">
        <v>1909</v>
      </c>
      <c r="F3" s="50" t="str">
        <f t="shared" ref="F3:F21" si="0">B3&amp;"|"&amp;C3&amp;"|"&amp;D3&amp;"|"&amp;E3</f>
        <v>2|239|VA|Vas</v>
      </c>
      <c r="H3" s="101" t="s">
        <v>3861</v>
      </c>
    </row>
    <row r="4" spans="1:8">
      <c r="B4" s="6">
        <v>3</v>
      </c>
      <c r="C4" s="6">
        <v>239</v>
      </c>
      <c r="D4" s="6" t="s">
        <v>1910</v>
      </c>
      <c r="E4" t="s">
        <v>1911</v>
      </c>
      <c r="F4" s="50" t="str">
        <f t="shared" si="0"/>
        <v>3|239|ZA|Zala</v>
      </c>
      <c r="H4" s="101" t="s">
        <v>3284</v>
      </c>
    </row>
    <row r="5" spans="1:8">
      <c r="B5" s="6">
        <v>4</v>
      </c>
      <c r="C5" s="6">
        <v>239</v>
      </c>
      <c r="D5" s="6" t="s">
        <v>504</v>
      </c>
      <c r="E5" t="s">
        <v>3848</v>
      </c>
      <c r="F5" s="50" t="str">
        <f t="shared" si="0"/>
        <v>4|239|KO|Komarom (Komarom-Esztergom)</v>
      </c>
      <c r="H5" s="101" t="s">
        <v>3172</v>
      </c>
    </row>
    <row r="6" spans="1:8">
      <c r="B6" s="6">
        <v>5</v>
      </c>
      <c r="C6" s="6">
        <v>239</v>
      </c>
      <c r="D6" s="6" t="s">
        <v>1912</v>
      </c>
      <c r="E6" t="s">
        <v>3853</v>
      </c>
      <c r="F6" s="50" t="str">
        <f t="shared" si="0"/>
        <v>5|239|VE|Veszprem</v>
      </c>
      <c r="H6" s="101" t="s">
        <v>3364</v>
      </c>
    </row>
    <row r="7" spans="1:8">
      <c r="B7" s="6">
        <v>6</v>
      </c>
      <c r="C7" s="6">
        <v>239</v>
      </c>
      <c r="D7" s="6" t="s">
        <v>502</v>
      </c>
      <c r="E7" t="s">
        <v>1913</v>
      </c>
      <c r="F7" s="50" t="str">
        <f t="shared" si="0"/>
        <v>6|239|BA|Baranya</v>
      </c>
      <c r="H7" s="101" t="s">
        <v>3862</v>
      </c>
    </row>
    <row r="8" spans="1:8">
      <c r="B8" s="6">
        <v>7</v>
      </c>
      <c r="C8" s="6">
        <v>239</v>
      </c>
      <c r="D8" s="6" t="s">
        <v>752</v>
      </c>
      <c r="E8" t="s">
        <v>1914</v>
      </c>
      <c r="F8" s="50" t="str">
        <f t="shared" si="0"/>
        <v>7|239|SO|Somogy</v>
      </c>
      <c r="H8" s="99" t="s">
        <v>1233</v>
      </c>
    </row>
    <row r="9" spans="1:8">
      <c r="B9" s="6">
        <v>8</v>
      </c>
      <c r="C9" s="6">
        <v>239</v>
      </c>
      <c r="D9" s="6" t="s">
        <v>484</v>
      </c>
      <c r="E9" t="s">
        <v>1915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1367</v>
      </c>
      <c r="E10" t="s">
        <v>3854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1916</v>
      </c>
      <c r="E11" t="s">
        <v>1917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1369</v>
      </c>
      <c r="E12" t="s">
        <v>1918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1919</v>
      </c>
      <c r="E13" t="s">
        <v>3858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726</v>
      </c>
      <c r="E14" t="s">
        <v>1920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1365</v>
      </c>
      <c r="E15" t="s">
        <v>3849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1885</v>
      </c>
      <c r="E16" t="s">
        <v>3855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1252</v>
      </c>
      <c r="E17" t="s">
        <v>3850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1921</v>
      </c>
      <c r="E18" t="s">
        <v>3851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720</v>
      </c>
      <c r="E19" t="s">
        <v>3856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1337</v>
      </c>
      <c r="E20" t="s">
        <v>3857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724</v>
      </c>
      <c r="E21" t="s">
        <v>3852</v>
      </c>
      <c r="F21" s="50" t="str">
        <f t="shared" si="0"/>
        <v>20|239|SA|Szabolcs (Szabolcs-Szatmar-Bereg)</v>
      </c>
    </row>
    <row r="23" spans="2:6">
      <c r="F23" s="26" t="s">
        <v>3863</v>
      </c>
    </row>
    <row r="24" spans="2:6">
      <c r="F24" s="26" t="s">
        <v>1907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3188</v>
      </c>
      <c r="B1" s="39" t="s">
        <v>3865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pas245_id|dxcc_code|code|subdivision</v>
      </c>
      <c r="H1" s="99" t="s">
        <v>3867</v>
      </c>
    </row>
    <row r="2" spans="1:8">
      <c r="B2" s="6">
        <v>1</v>
      </c>
      <c r="C2" s="6">
        <v>245</v>
      </c>
      <c r="D2" s="6" t="s">
        <v>1923</v>
      </c>
      <c r="E2" t="s">
        <v>1924</v>
      </c>
      <c r="F2" s="50" t="str">
        <f>B2&amp;"|"&amp;C2&amp;"|"&amp;D2&amp;"|"&amp;E2</f>
        <v>1|245|CW|Carlow (Ceatharlach)</v>
      </c>
      <c r="H2" s="99" t="s">
        <v>1229</v>
      </c>
    </row>
    <row r="3" spans="1:8">
      <c r="B3" s="6">
        <v>2</v>
      </c>
      <c r="C3" s="6">
        <v>245</v>
      </c>
      <c r="D3" s="6" t="s">
        <v>756</v>
      </c>
      <c r="E3" t="s">
        <v>3241</v>
      </c>
      <c r="F3" s="50" t="str">
        <f t="shared" ref="F3:F27" si="0">B3&amp;"|"&amp;C3&amp;"|"&amp;D3&amp;"|"&amp;E3</f>
        <v>2|245|CN|Cavan (An Cabhan)</v>
      </c>
      <c r="H3" s="100" t="s">
        <v>3868</v>
      </c>
    </row>
    <row r="4" spans="1:8">
      <c r="B4" s="6">
        <v>3</v>
      </c>
      <c r="C4" s="6">
        <v>245</v>
      </c>
      <c r="D4" s="6" t="s">
        <v>592</v>
      </c>
      <c r="E4" t="s">
        <v>3242</v>
      </c>
      <c r="F4" s="50" t="str">
        <f t="shared" si="0"/>
        <v>3|245|CE|Clare (An Clar)</v>
      </c>
      <c r="H4" s="100" t="s">
        <v>3284</v>
      </c>
    </row>
    <row r="5" spans="1:8">
      <c r="B5" s="6">
        <v>4</v>
      </c>
      <c r="C5" s="6">
        <v>245</v>
      </c>
      <c r="D5" s="6" t="s">
        <v>832</v>
      </c>
      <c r="E5" t="s">
        <v>1925</v>
      </c>
      <c r="F5" s="50" t="str">
        <f t="shared" si="0"/>
        <v>4|245|C|Cork (Corcaigh)</v>
      </c>
      <c r="H5" s="100" t="s">
        <v>3173</v>
      </c>
    </row>
    <row r="6" spans="1:8">
      <c r="B6" s="6">
        <v>5</v>
      </c>
      <c r="C6" s="6">
        <v>245</v>
      </c>
      <c r="D6" s="6" t="s">
        <v>1330</v>
      </c>
      <c r="E6" t="s">
        <v>3250</v>
      </c>
      <c r="F6" s="50" t="str">
        <f t="shared" si="0"/>
        <v>5|245|DL|Donegal (Dun na nGall)</v>
      </c>
      <c r="H6" s="100" t="s">
        <v>3364</v>
      </c>
    </row>
    <row r="7" spans="1:8">
      <c r="B7" s="6">
        <v>6</v>
      </c>
      <c r="C7" s="6">
        <v>245</v>
      </c>
      <c r="D7" s="6" t="s">
        <v>859</v>
      </c>
      <c r="E7" t="s">
        <v>3243</v>
      </c>
      <c r="F7" s="50" t="str">
        <f t="shared" si="0"/>
        <v>6|245|D|Dublin (Baile Ath Cliath)</v>
      </c>
      <c r="H7" s="100" t="s">
        <v>3869</v>
      </c>
    </row>
    <row r="8" spans="1:8">
      <c r="B8" s="6">
        <v>7</v>
      </c>
      <c r="C8" s="6">
        <v>245</v>
      </c>
      <c r="D8" s="6" t="s">
        <v>853</v>
      </c>
      <c r="E8" t="s">
        <v>1926</v>
      </c>
      <c r="F8" s="50" t="str">
        <f t="shared" si="0"/>
        <v>7|245|G|Galway (Gaillimh)</v>
      </c>
      <c r="H8" s="99" t="s">
        <v>1233</v>
      </c>
    </row>
    <row r="9" spans="1:8">
      <c r="B9" s="6">
        <v>8</v>
      </c>
      <c r="C9" s="6">
        <v>245</v>
      </c>
      <c r="D9" s="6" t="s">
        <v>537</v>
      </c>
      <c r="E9" t="s">
        <v>3251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500</v>
      </c>
      <c r="E10" t="s">
        <v>1927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510</v>
      </c>
      <c r="E11" t="s">
        <v>1928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1929</v>
      </c>
      <c r="E12" t="s">
        <v>1930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1931</v>
      </c>
      <c r="E13" t="s">
        <v>1932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1933</v>
      </c>
      <c r="E14" t="s">
        <v>1934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1935</v>
      </c>
      <c r="E15" t="s">
        <v>1936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1035</v>
      </c>
      <c r="E16" t="s">
        <v>3244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687</v>
      </c>
      <c r="E17" t="s">
        <v>1937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1938</v>
      </c>
      <c r="E18" t="s">
        <v>3245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809</v>
      </c>
      <c r="E19" t="s">
        <v>3246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1939</v>
      </c>
      <c r="E20" t="s">
        <v>3252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896</v>
      </c>
      <c r="E21" t="s">
        <v>3247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752</v>
      </c>
      <c r="E22" t="s">
        <v>1940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734</v>
      </c>
      <c r="E23" t="s">
        <v>3248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1941</v>
      </c>
      <c r="E24" t="s">
        <v>3249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1942</v>
      </c>
      <c r="E25" t="s">
        <v>3254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1943</v>
      </c>
      <c r="E26" t="s">
        <v>1944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1945</v>
      </c>
      <c r="E27" t="s">
        <v>3253</v>
      </c>
      <c r="F27" s="50" t="str">
        <f t="shared" si="0"/>
        <v>26|245|WW|Wicklow (Cill Mhantain)</v>
      </c>
    </row>
    <row r="29" spans="2:6">
      <c r="F29" s="26" t="s">
        <v>3866</v>
      </c>
    </row>
    <row r="30" spans="2:6">
      <c r="F30" s="26" t="s">
        <v>1922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2" t="s">
        <v>3188</v>
      </c>
      <c r="B1" s="67" t="s">
        <v>3879</v>
      </c>
      <c r="C1" s="67" t="s">
        <v>3282</v>
      </c>
      <c r="D1" s="65" t="s">
        <v>1236</v>
      </c>
      <c r="E1" s="36" t="str">
        <f>B1&amp;"|"&amp;C1&amp;"|"&amp;D1</f>
        <v>pas248_region_id|dxcc_code|region</v>
      </c>
      <c r="G1" s="119" t="s">
        <v>3880</v>
      </c>
      <c r="H1" s="119" t="s">
        <v>3879</v>
      </c>
      <c r="I1" s="119" t="s">
        <v>405</v>
      </c>
      <c r="J1" s="119" t="s">
        <v>472</v>
      </c>
      <c r="K1" s="119" t="s">
        <v>770</v>
      </c>
      <c r="L1" s="36" t="str">
        <f>G1&amp;"|"&amp;H1&amp;"|"&amp;I1&amp;"|"&amp;J1&amp;"|"&amp;K1</f>
        <v>pas248_subdivision_id|pas248_region_id|code|subdivision|import_only</v>
      </c>
      <c r="N1" s="63" t="s">
        <v>3872</v>
      </c>
    </row>
    <row r="2" spans="1:14">
      <c r="B2" s="6">
        <v>1</v>
      </c>
      <c r="C2" s="6">
        <v>248</v>
      </c>
      <c r="D2" t="s">
        <v>1948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1949</v>
      </c>
      <c r="J2" s="1" t="s">
        <v>1950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1229</v>
      </c>
    </row>
    <row r="3" spans="1:14">
      <c r="B3" s="6">
        <v>2</v>
      </c>
      <c r="C3" s="6">
        <v>248</v>
      </c>
      <c r="D3" t="s">
        <v>1954</v>
      </c>
      <c r="E3" s="50" t="str">
        <f t="shared" si="0"/>
        <v>2|248|Piedmont (Piemonte)</v>
      </c>
      <c r="G3" s="1">
        <v>2</v>
      </c>
      <c r="H3" s="1">
        <v>1</v>
      </c>
      <c r="I3" s="1" t="s">
        <v>1357</v>
      </c>
      <c r="J3" s="1" t="s">
        <v>1951</v>
      </c>
      <c r="K3" s="1">
        <v>0</v>
      </c>
      <c r="L3" s="50" t="str">
        <f t="shared" si="1"/>
        <v>2|1|IM|Imperia|0</v>
      </c>
      <c r="N3" s="64" t="s">
        <v>3873</v>
      </c>
    </row>
    <row r="4" spans="1:14">
      <c r="B4" s="6">
        <v>3</v>
      </c>
      <c r="C4" s="6">
        <v>248</v>
      </c>
      <c r="D4" t="s">
        <v>1965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668</v>
      </c>
      <c r="J4" s="1" t="s">
        <v>1952</v>
      </c>
      <c r="K4" s="1">
        <v>0</v>
      </c>
      <c r="L4" s="50" t="str">
        <f t="shared" si="1"/>
        <v>3|1|SP|La Spezia|0</v>
      </c>
      <c r="N4" s="64" t="s">
        <v>3284</v>
      </c>
    </row>
    <row r="5" spans="1:14">
      <c r="B5" s="6">
        <v>4</v>
      </c>
      <c r="C5" s="6">
        <v>248</v>
      </c>
      <c r="D5" t="s">
        <v>1967</v>
      </c>
      <c r="E5" s="50" t="str">
        <f t="shared" si="0"/>
        <v>4|248|Lombardy (Lombardia)</v>
      </c>
      <c r="G5" s="1">
        <v>4</v>
      </c>
      <c r="H5" s="1">
        <v>1</v>
      </c>
      <c r="I5" s="1" t="s">
        <v>480</v>
      </c>
      <c r="J5" s="1" t="s">
        <v>1953</v>
      </c>
      <c r="K5" s="1">
        <v>0</v>
      </c>
      <c r="L5" s="50" t="str">
        <f t="shared" si="1"/>
        <v>4|1|SV|Savona|0</v>
      </c>
      <c r="N5" s="64" t="s">
        <v>1235</v>
      </c>
    </row>
    <row r="6" spans="1:14">
      <c r="B6" s="6">
        <v>5</v>
      </c>
      <c r="C6" s="6">
        <v>248</v>
      </c>
      <c r="D6" t="s">
        <v>1983</v>
      </c>
      <c r="E6" s="50" t="str">
        <f t="shared" si="0"/>
        <v>5|248|Veneto</v>
      </c>
      <c r="G6" s="1">
        <v>5</v>
      </c>
      <c r="H6" s="1">
        <v>2</v>
      </c>
      <c r="I6" s="1" t="s">
        <v>506</v>
      </c>
      <c r="J6" s="1" t="s">
        <v>1955</v>
      </c>
      <c r="K6" s="1">
        <v>0</v>
      </c>
      <c r="L6" s="50" t="str">
        <f t="shared" si="1"/>
        <v>5|2|AL|Alessandria|0</v>
      </c>
      <c r="N6" s="64" t="s">
        <v>3874</v>
      </c>
    </row>
    <row r="7" spans="1:14">
      <c r="B7" s="6">
        <v>6</v>
      </c>
      <c r="C7" s="6">
        <v>248</v>
      </c>
      <c r="D7" t="s">
        <v>1984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948</v>
      </c>
      <c r="J7" s="1" t="s">
        <v>1956</v>
      </c>
      <c r="K7" s="1">
        <v>0</v>
      </c>
      <c r="L7" s="50" t="str">
        <f t="shared" si="1"/>
        <v>6|2|AT|Asti|0</v>
      </c>
      <c r="N7" s="63" t="s">
        <v>1233</v>
      </c>
    </row>
    <row r="8" spans="1:14">
      <c r="B8" s="6">
        <v>7</v>
      </c>
      <c r="C8" s="6">
        <v>248</v>
      </c>
      <c r="D8" t="s">
        <v>1987</v>
      </c>
      <c r="E8" s="50" t="str">
        <f t="shared" si="0"/>
        <v>7|248|Friuli-Venezia Giulia</v>
      </c>
      <c r="G8" s="1">
        <v>7</v>
      </c>
      <c r="H8" s="1">
        <v>2</v>
      </c>
      <c r="I8" s="1" t="s">
        <v>1957</v>
      </c>
      <c r="J8" s="1" t="s">
        <v>1958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1994</v>
      </c>
      <c r="E9" s="50" t="str">
        <f t="shared" si="0"/>
        <v>8|248|Emilia Romagna</v>
      </c>
      <c r="G9" s="1">
        <v>8</v>
      </c>
      <c r="H9" s="1">
        <v>2</v>
      </c>
      <c r="I9" s="1" t="s">
        <v>756</v>
      </c>
      <c r="J9" s="1" t="s">
        <v>1959</v>
      </c>
      <c r="K9" s="1">
        <v>0</v>
      </c>
      <c r="L9" s="50" t="str">
        <f t="shared" si="1"/>
        <v>8|2|CN|Cuneo|0</v>
      </c>
      <c r="N9" s="63" t="s">
        <v>3875</v>
      </c>
    </row>
    <row r="10" spans="1:14">
      <c r="B10" s="6">
        <v>9</v>
      </c>
      <c r="C10" s="6">
        <v>248</v>
      </c>
      <c r="D10" t="s">
        <v>2006</v>
      </c>
      <c r="E10" s="50" t="str">
        <f t="shared" si="0"/>
        <v>9|248|Tuscany (Toscana)</v>
      </c>
      <c r="G10" s="1">
        <v>9</v>
      </c>
      <c r="H10" s="1">
        <v>2</v>
      </c>
      <c r="I10" s="1" t="s">
        <v>676</v>
      </c>
      <c r="J10" s="1" t="s">
        <v>1960</v>
      </c>
      <c r="K10" s="1">
        <v>0</v>
      </c>
      <c r="L10" s="50" t="str">
        <f t="shared" si="1"/>
        <v>9|2|NO|Novara|0</v>
      </c>
      <c r="N10" s="63" t="s">
        <v>1229</v>
      </c>
    </row>
    <row r="11" spans="1:14">
      <c r="B11" s="6">
        <v>10</v>
      </c>
      <c r="C11" s="6">
        <v>248</v>
      </c>
      <c r="D11" t="s">
        <v>2020</v>
      </c>
      <c r="E11" s="50" t="str">
        <f t="shared" si="0"/>
        <v>10|248|Abruzzo</v>
      </c>
      <c r="G11" s="1">
        <v>10</v>
      </c>
      <c r="H11" s="1">
        <v>2</v>
      </c>
      <c r="I11" s="1" t="s">
        <v>484</v>
      </c>
      <c r="J11" s="1" t="s">
        <v>1961</v>
      </c>
      <c r="K11" s="1">
        <v>0</v>
      </c>
      <c r="L11" s="50" t="str">
        <f t="shared" si="1"/>
        <v>10|2|TO|Torino|0</v>
      </c>
      <c r="N11" s="64" t="s">
        <v>3876</v>
      </c>
    </row>
    <row r="12" spans="1:14">
      <c r="B12" s="6">
        <v>11</v>
      </c>
      <c r="C12" s="6">
        <v>248</v>
      </c>
      <c r="D12" t="s">
        <v>2027</v>
      </c>
      <c r="E12" s="50" t="str">
        <f t="shared" si="0"/>
        <v>11|248|Marche</v>
      </c>
      <c r="G12" s="1">
        <v>11</v>
      </c>
      <c r="H12" s="1">
        <v>2</v>
      </c>
      <c r="I12" s="1" t="s">
        <v>1323</v>
      </c>
      <c r="J12" s="1" t="s">
        <v>1962</v>
      </c>
      <c r="K12" s="1">
        <v>0</v>
      </c>
      <c r="L12" s="50" t="str">
        <f t="shared" si="1"/>
        <v>11|2|VB|Verbano Cusio Ossola|0</v>
      </c>
      <c r="N12" s="64" t="s">
        <v>3877</v>
      </c>
    </row>
    <row r="13" spans="1:14">
      <c r="B13" s="6">
        <v>12</v>
      </c>
      <c r="C13" s="6">
        <v>248</v>
      </c>
      <c r="D13" t="s">
        <v>2036</v>
      </c>
      <c r="E13" s="50" t="str">
        <f t="shared" si="0"/>
        <v>12|248|Basilicata</v>
      </c>
      <c r="G13" s="1">
        <v>12</v>
      </c>
      <c r="H13" s="1">
        <v>2</v>
      </c>
      <c r="I13" s="1" t="s">
        <v>1963</v>
      </c>
      <c r="J13" s="1" t="s">
        <v>1964</v>
      </c>
      <c r="K13" s="1">
        <v>0</v>
      </c>
      <c r="L13" s="50" t="str">
        <f t="shared" si="1"/>
        <v>12|2|VC|Vercelli|0</v>
      </c>
      <c r="N13" s="64" t="s">
        <v>1947</v>
      </c>
    </row>
    <row r="14" spans="1:14">
      <c r="B14" s="6">
        <v>13</v>
      </c>
      <c r="C14" s="6">
        <v>248</v>
      </c>
      <c r="D14" t="s">
        <v>2040</v>
      </c>
      <c r="E14" s="50" t="str">
        <f t="shared" si="0"/>
        <v>13|248|Puglia</v>
      </c>
      <c r="G14" s="1">
        <v>13</v>
      </c>
      <c r="H14" s="1">
        <v>3</v>
      </c>
      <c r="I14" s="1" t="s">
        <v>760</v>
      </c>
      <c r="J14" s="1" t="s">
        <v>1966</v>
      </c>
      <c r="K14" s="1">
        <v>0</v>
      </c>
      <c r="L14" s="50" t="str">
        <f t="shared" si="1"/>
        <v>13|3|AO|Aosta|0</v>
      </c>
      <c r="N14" s="64" t="s">
        <v>3364</v>
      </c>
    </row>
    <row r="15" spans="1:14">
      <c r="B15" s="6">
        <v>14</v>
      </c>
      <c r="C15" s="6">
        <v>248</v>
      </c>
      <c r="D15" t="s">
        <v>2049</v>
      </c>
      <c r="E15" s="50" t="str">
        <f t="shared" si="0"/>
        <v>14|248|Calabria</v>
      </c>
      <c r="G15" s="1">
        <v>14</v>
      </c>
      <c r="H15" s="1">
        <v>4</v>
      </c>
      <c r="I15" s="1" t="s">
        <v>1968</v>
      </c>
      <c r="J15" s="1" t="s">
        <v>1969</v>
      </c>
      <c r="K15" s="1">
        <v>0</v>
      </c>
      <c r="L15" s="50" t="str">
        <f t="shared" si="1"/>
        <v>14|4|BG|Bergamo|0</v>
      </c>
      <c r="N15" s="64" t="s">
        <v>1803</v>
      </c>
    </row>
    <row r="16" spans="1:14">
      <c r="B16" s="6">
        <v>15</v>
      </c>
      <c r="C16" s="6">
        <v>248</v>
      </c>
      <c r="D16" t="s">
        <v>2058</v>
      </c>
      <c r="E16" s="50" t="str">
        <f t="shared" si="0"/>
        <v>15|248|Campania</v>
      </c>
      <c r="G16" s="1">
        <v>15</v>
      </c>
      <c r="H16" s="1">
        <v>4</v>
      </c>
      <c r="I16" s="1" t="s">
        <v>1970</v>
      </c>
      <c r="J16" s="1" t="s">
        <v>1971</v>
      </c>
      <c r="K16" s="1">
        <v>0</v>
      </c>
      <c r="L16" s="50" t="str">
        <f t="shared" si="1"/>
        <v>15|4|BS|Brescia|0</v>
      </c>
      <c r="N16" s="64" t="s">
        <v>3878</v>
      </c>
    </row>
    <row r="17" spans="2:14">
      <c r="B17" s="6">
        <v>16</v>
      </c>
      <c r="C17" s="6">
        <v>248</v>
      </c>
      <c r="D17" t="s">
        <v>2066</v>
      </c>
      <c r="E17" s="50" t="str">
        <f t="shared" si="0"/>
        <v>16|248|Molise</v>
      </c>
      <c r="G17" s="1">
        <v>16</v>
      </c>
      <c r="H17" s="1">
        <v>4</v>
      </c>
      <c r="I17" s="1" t="s">
        <v>804</v>
      </c>
      <c r="J17" s="1" t="s">
        <v>1972</v>
      </c>
      <c r="K17" s="1">
        <v>0</v>
      </c>
      <c r="L17" s="50" t="str">
        <f t="shared" si="1"/>
        <v>16|4|CO|Como|0</v>
      </c>
      <c r="N17" s="63" t="s">
        <v>1233</v>
      </c>
    </row>
    <row r="18" spans="2:14">
      <c r="B18" s="6">
        <v>17</v>
      </c>
      <c r="C18" s="6">
        <v>248</v>
      </c>
      <c r="D18" t="s">
        <v>2070</v>
      </c>
      <c r="E18" s="50" t="str">
        <f t="shared" si="0"/>
        <v>17|248|Latium (Lazio)</v>
      </c>
      <c r="G18" s="1">
        <v>17</v>
      </c>
      <c r="H18" s="1">
        <v>4</v>
      </c>
      <c r="I18" s="1" t="s">
        <v>1973</v>
      </c>
      <c r="J18" s="1" t="s">
        <v>1974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2077</v>
      </c>
      <c r="E19" s="50" t="str">
        <f t="shared" si="0"/>
        <v>18|248|Umbria</v>
      </c>
      <c r="G19" s="1">
        <v>18</v>
      </c>
      <c r="H19" s="1">
        <v>4</v>
      </c>
      <c r="I19" s="1" t="s">
        <v>1311</v>
      </c>
      <c r="J19" s="1" t="s">
        <v>1975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2081</v>
      </c>
      <c r="E20" s="50" t="str">
        <f t="shared" si="0"/>
        <v>19|248|Sicliy (Sicilia)</v>
      </c>
      <c r="G20" s="1">
        <v>19</v>
      </c>
      <c r="H20" s="1">
        <v>4</v>
      </c>
      <c r="I20" s="1" t="s">
        <v>670</v>
      </c>
      <c r="J20" s="1" t="s">
        <v>1976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1002</v>
      </c>
      <c r="J21" s="1" t="s">
        <v>1977</v>
      </c>
      <c r="K21" s="1">
        <v>0</v>
      </c>
      <c r="L21" s="50" t="str">
        <f t="shared" si="1"/>
        <v>20|4|MB|Monza e Brianza|0</v>
      </c>
    </row>
    <row r="22" spans="2:14">
      <c r="E22" s="26" t="s">
        <v>3881</v>
      </c>
      <c r="G22" s="1">
        <v>21</v>
      </c>
      <c r="H22" s="1">
        <v>4</v>
      </c>
      <c r="I22" s="1" t="s">
        <v>809</v>
      </c>
      <c r="J22" s="1" t="s">
        <v>1978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1946</v>
      </c>
      <c r="G23" s="1">
        <v>22</v>
      </c>
      <c r="H23" s="1">
        <v>4</v>
      </c>
      <c r="I23" s="1" t="s">
        <v>559</v>
      </c>
      <c r="J23" s="1" t="s">
        <v>1979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963</v>
      </c>
      <c r="J24" s="1" t="s">
        <v>1980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752</v>
      </c>
      <c r="J25" s="1" t="s">
        <v>1981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1060</v>
      </c>
      <c r="J26" s="1" t="s">
        <v>1982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1382</v>
      </c>
      <c r="J27" s="1" t="s">
        <v>1985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490</v>
      </c>
      <c r="J28" s="1" t="s">
        <v>1986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1382</v>
      </c>
      <c r="J29" s="1" t="s">
        <v>1985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490</v>
      </c>
      <c r="J30" s="1" t="s">
        <v>1986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885</v>
      </c>
      <c r="J31" s="1" t="s">
        <v>1988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1989</v>
      </c>
      <c r="J32" s="1" t="s">
        <v>1990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1991</v>
      </c>
      <c r="J33" s="1" t="s">
        <v>1992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740</v>
      </c>
      <c r="J34" s="1" t="s">
        <v>1993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720</v>
      </c>
      <c r="J35" s="1" t="s">
        <v>1995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1367</v>
      </c>
      <c r="J36" s="1" t="s">
        <v>1996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1997</v>
      </c>
      <c r="J37" s="1" t="s">
        <v>2095</v>
      </c>
      <c r="K37" s="122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1998</v>
      </c>
      <c r="J38" s="1" t="s">
        <v>1999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687</v>
      </c>
      <c r="J39" s="1" t="s">
        <v>2000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912</v>
      </c>
      <c r="J40" s="1" t="s">
        <v>2001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1268</v>
      </c>
      <c r="J41" s="1" t="s">
        <v>2002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707</v>
      </c>
      <c r="J42" s="1" t="s">
        <v>2003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1363</v>
      </c>
      <c r="J43" s="1" t="s">
        <v>2004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896</v>
      </c>
      <c r="J44" s="1" t="s">
        <v>2005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674</v>
      </c>
      <c r="J45" s="1" t="s">
        <v>2007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2008</v>
      </c>
      <c r="J46" s="1" t="s">
        <v>2009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806</v>
      </c>
      <c r="J47" s="1" t="s">
        <v>2010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789</v>
      </c>
      <c r="J48" s="1" t="s">
        <v>2011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1412</v>
      </c>
      <c r="J49" s="1" t="s">
        <v>2012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810</v>
      </c>
      <c r="J50" s="1" t="s">
        <v>2013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2014</v>
      </c>
      <c r="J51" s="1" t="s">
        <v>2015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898</v>
      </c>
      <c r="J52" s="1" t="s">
        <v>2016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1054</v>
      </c>
      <c r="J53" s="1" t="s">
        <v>2017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2018</v>
      </c>
      <c r="J54" s="1" t="s">
        <v>2019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788</v>
      </c>
      <c r="J55" s="1" t="s">
        <v>2021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2022</v>
      </c>
      <c r="J56" s="1" t="s">
        <v>2023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726</v>
      </c>
      <c r="J57" s="1" t="s">
        <v>2024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2025</v>
      </c>
      <c r="J58" s="1" t="s">
        <v>2026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814</v>
      </c>
      <c r="J59" s="1" t="s">
        <v>2028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893</v>
      </c>
      <c r="J60" s="1" t="s">
        <v>2029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2030</v>
      </c>
      <c r="J61" s="1" t="s">
        <v>2031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2032</v>
      </c>
      <c r="J62" s="1" t="s">
        <v>2033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682</v>
      </c>
      <c r="J63" s="1" t="s">
        <v>2035</v>
      </c>
      <c r="K63" s="122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2034</v>
      </c>
      <c r="J64" s="1" t="s">
        <v>2035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811</v>
      </c>
      <c r="J65" s="1" t="s">
        <v>2037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2038</v>
      </c>
      <c r="J66" s="1" t="s">
        <v>2039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502</v>
      </c>
      <c r="J67" s="1" t="s">
        <v>2041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2042</v>
      </c>
      <c r="J68" s="1" t="s">
        <v>2043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561</v>
      </c>
      <c r="J69" s="1" t="s">
        <v>2044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2045</v>
      </c>
      <c r="J70" s="1" t="s">
        <v>2046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808</v>
      </c>
      <c r="J71" s="1" t="s">
        <v>2047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734</v>
      </c>
      <c r="J72" s="1" t="s">
        <v>2048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2050</v>
      </c>
      <c r="J73" s="1" t="s">
        <v>2051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1921</v>
      </c>
      <c r="J74" s="1" t="s">
        <v>2052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744</v>
      </c>
      <c r="J75" s="1" t="s">
        <v>2053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2054</v>
      </c>
      <c r="J76" s="1" t="s">
        <v>2055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2056</v>
      </c>
      <c r="J77" s="1" t="s">
        <v>2057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2059</v>
      </c>
      <c r="J78" s="1" t="s">
        <v>2060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1252</v>
      </c>
      <c r="J79" s="1" t="s">
        <v>2061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592</v>
      </c>
      <c r="J80" s="1" t="s">
        <v>2062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2063</v>
      </c>
      <c r="J81" s="1" t="s">
        <v>2064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724</v>
      </c>
      <c r="J82" s="1" t="s">
        <v>2065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2067</v>
      </c>
      <c r="J83" s="1" t="s">
        <v>2068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478</v>
      </c>
      <c r="J84" s="1" t="s">
        <v>2069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1305</v>
      </c>
      <c r="J85" s="1" t="s">
        <v>2071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2072</v>
      </c>
      <c r="J86" s="1" t="s">
        <v>2073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813</v>
      </c>
      <c r="J87" s="1" t="s">
        <v>2074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932</v>
      </c>
      <c r="J88" s="1" t="s">
        <v>2075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1441</v>
      </c>
      <c r="J89" s="1" t="s">
        <v>2076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2078</v>
      </c>
      <c r="J90" s="1" t="s">
        <v>2079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1058</v>
      </c>
      <c r="J91" s="1" t="s">
        <v>2080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2082</v>
      </c>
      <c r="J92" s="1" t="s">
        <v>2083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1032</v>
      </c>
      <c r="J93" s="1" t="s">
        <v>2084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534</v>
      </c>
      <c r="J94" s="1" t="s">
        <v>2085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2086</v>
      </c>
      <c r="J95" s="1" t="s">
        <v>2087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1049</v>
      </c>
      <c r="J96" s="1" t="s">
        <v>2088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790</v>
      </c>
      <c r="J97" s="1" t="s">
        <v>2089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2090</v>
      </c>
      <c r="J98" s="1" t="s">
        <v>2091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728</v>
      </c>
      <c r="J99" s="1" t="s">
        <v>2092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2093</v>
      </c>
      <c r="J100" s="1" t="s">
        <v>2094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3882</v>
      </c>
    </row>
    <row r="103" spans="2:12">
      <c r="B103" s="77"/>
      <c r="C103" s="78"/>
      <c r="D103" s="78"/>
      <c r="E103" s="80"/>
      <c r="L103" s="26" t="s">
        <v>1946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3188</v>
      </c>
      <c r="B1" s="55" t="s">
        <v>3887</v>
      </c>
      <c r="C1" s="55" t="s">
        <v>3282</v>
      </c>
      <c r="D1" s="55" t="s">
        <v>405</v>
      </c>
      <c r="E1" s="55" t="s">
        <v>472</v>
      </c>
      <c r="F1" s="36" t="str">
        <f>B1&amp;"|"&amp;C1&amp;"|"&amp;D1&amp;"|"&amp;E1</f>
        <v>pas256_id|dxcc_code|code|subdivision</v>
      </c>
      <c r="H1" s="99" t="s">
        <v>3884</v>
      </c>
    </row>
    <row r="2" spans="1:8">
      <c r="B2" s="6">
        <v>1</v>
      </c>
      <c r="C2" s="6">
        <v>256</v>
      </c>
      <c r="D2" t="s">
        <v>738</v>
      </c>
      <c r="E2" t="s">
        <v>2097</v>
      </c>
      <c r="F2" s="50" t="str">
        <f>B2&amp;"|"&amp;C2&amp;"|"&amp;D2&amp;"|"&amp;E2</f>
        <v>1|256|MD|Madeira</v>
      </c>
      <c r="H2" s="99" t="s">
        <v>1229</v>
      </c>
    </row>
    <row r="3" spans="1:8">
      <c r="H3" s="100" t="s">
        <v>3885</v>
      </c>
    </row>
    <row r="4" spans="1:8">
      <c r="F4" s="26" t="s">
        <v>3888</v>
      </c>
      <c r="H4" s="100" t="s">
        <v>3284</v>
      </c>
    </row>
    <row r="5" spans="1:8">
      <c r="F5" s="26" t="s">
        <v>2096</v>
      </c>
      <c r="H5" s="100" t="s">
        <v>3174</v>
      </c>
    </row>
    <row r="6" spans="1:8">
      <c r="H6" s="100" t="s">
        <v>3364</v>
      </c>
    </row>
    <row r="7" spans="1:8">
      <c r="H7" s="100" t="s">
        <v>3886</v>
      </c>
    </row>
    <row r="8" spans="1:8">
      <c r="H8" s="99" t="s">
        <v>1233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58" t="s">
        <v>3893</v>
      </c>
      <c r="C1" s="58" t="s">
        <v>3282</v>
      </c>
      <c r="D1" s="58" t="s">
        <v>405</v>
      </c>
      <c r="E1" s="58" t="s">
        <v>472</v>
      </c>
      <c r="F1" s="36" t="str">
        <f>B1&amp;"|"&amp;C1&amp;"|"&amp;D1&amp;"|"&amp;E1</f>
        <v>pas263_id|dxcc_code|code|subdivision</v>
      </c>
      <c r="H1" s="99" t="s">
        <v>3890</v>
      </c>
    </row>
    <row r="2" spans="1:8">
      <c r="B2" s="1">
        <v>1</v>
      </c>
      <c r="C2" s="1">
        <v>263</v>
      </c>
      <c r="D2" s="1" t="s">
        <v>2099</v>
      </c>
      <c r="E2" s="1" t="s">
        <v>2100</v>
      </c>
      <c r="F2" s="50" t="str">
        <f>B2&amp;"|"&amp;C2&amp;"|"&amp;D2&amp;"|"&amp;E2</f>
        <v>1|263|DR|Drenthe</v>
      </c>
      <c r="H2" s="99" t="s">
        <v>1229</v>
      </c>
    </row>
    <row r="3" spans="1:8">
      <c r="B3" s="1">
        <v>2</v>
      </c>
      <c r="C3" s="1">
        <v>263</v>
      </c>
      <c r="D3" s="1" t="s">
        <v>1305</v>
      </c>
      <c r="E3" s="1" t="s">
        <v>2101</v>
      </c>
      <c r="F3" s="50" t="str">
        <f t="shared" ref="F3:F13" si="0">B3&amp;"|"&amp;C3&amp;"|"&amp;D3&amp;"|"&amp;E3</f>
        <v>2|263|FR|Friesland</v>
      </c>
      <c r="H3" s="101" t="s">
        <v>3891</v>
      </c>
    </row>
    <row r="4" spans="1:8">
      <c r="B4" s="1">
        <v>3</v>
      </c>
      <c r="C4" s="1">
        <v>263</v>
      </c>
      <c r="D4" s="1" t="s">
        <v>806</v>
      </c>
      <c r="E4" s="1" t="s">
        <v>2102</v>
      </c>
      <c r="F4" s="50" t="str">
        <f t="shared" si="0"/>
        <v>3|263|GR|Groningen</v>
      </c>
      <c r="H4" s="101" t="s">
        <v>3284</v>
      </c>
    </row>
    <row r="5" spans="1:8">
      <c r="B5" s="1">
        <v>4</v>
      </c>
      <c r="C5" s="1">
        <v>263</v>
      </c>
      <c r="D5" s="1" t="s">
        <v>1005</v>
      </c>
      <c r="E5" s="1" t="s">
        <v>2103</v>
      </c>
      <c r="F5" s="50" t="str">
        <f t="shared" si="0"/>
        <v>4|263|NB|Noord-Brabant</v>
      </c>
      <c r="H5" s="101" t="s">
        <v>3175</v>
      </c>
    </row>
    <row r="6" spans="1:8">
      <c r="B6" s="1">
        <v>5</v>
      </c>
      <c r="C6" s="1">
        <v>263</v>
      </c>
      <c r="D6" s="1" t="s">
        <v>1414</v>
      </c>
      <c r="E6" s="1" t="s">
        <v>2104</v>
      </c>
      <c r="F6" s="50" t="str">
        <f t="shared" si="0"/>
        <v>5|263|OV|Overijssel</v>
      </c>
      <c r="H6" s="101" t="s">
        <v>3364</v>
      </c>
    </row>
    <row r="7" spans="1:8">
      <c r="B7" s="1">
        <v>6</v>
      </c>
      <c r="C7" s="1">
        <v>263</v>
      </c>
      <c r="D7" s="1" t="s">
        <v>2105</v>
      </c>
      <c r="E7" s="1" t="s">
        <v>2106</v>
      </c>
      <c r="F7" s="50" t="str">
        <f t="shared" si="0"/>
        <v>6|263|ZH|Zuid-Holland</v>
      </c>
      <c r="H7" s="101" t="s">
        <v>3892</v>
      </c>
    </row>
    <row r="8" spans="1:8">
      <c r="B8" s="1">
        <v>7</v>
      </c>
      <c r="C8" s="1">
        <v>263</v>
      </c>
      <c r="D8" s="1" t="s">
        <v>2107</v>
      </c>
      <c r="E8" s="1" t="s">
        <v>2108</v>
      </c>
      <c r="F8" s="50" t="str">
        <f t="shared" si="0"/>
        <v>7|263|FL|Flevoland</v>
      </c>
      <c r="H8" s="99" t="s">
        <v>1233</v>
      </c>
    </row>
    <row r="9" spans="1:8">
      <c r="B9" s="1">
        <v>8</v>
      </c>
      <c r="C9" s="1">
        <v>263</v>
      </c>
      <c r="D9" s="1" t="s">
        <v>1254</v>
      </c>
      <c r="E9" s="1" t="s">
        <v>2109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1341</v>
      </c>
      <c r="E10" s="1" t="s">
        <v>1407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2110</v>
      </c>
      <c r="E11" s="1" t="s">
        <v>2111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2112</v>
      </c>
      <c r="E12" s="1" t="s">
        <v>2113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2114</v>
      </c>
      <c r="E13" s="1" t="s">
        <v>2115</v>
      </c>
      <c r="F13" s="50" t="str">
        <f t="shared" si="0"/>
        <v>12|263|ZL|Zeeland</v>
      </c>
    </row>
    <row r="15" spans="1:8">
      <c r="F15" s="26" t="s">
        <v>3894</v>
      </c>
    </row>
    <row r="16" spans="1:8">
      <c r="F16" s="26" t="s">
        <v>2098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3896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pas269_id|dxcc_code|code|subdivision</v>
      </c>
      <c r="H1" s="99" t="s">
        <v>3897</v>
      </c>
    </row>
    <row r="2" spans="1:8">
      <c r="B2" s="6">
        <v>1</v>
      </c>
      <c r="C2" s="6">
        <v>269</v>
      </c>
      <c r="D2" s="6" t="s">
        <v>870</v>
      </c>
      <c r="E2" t="s">
        <v>2116</v>
      </c>
      <c r="F2" s="50" t="str">
        <f>B2&amp;"|"&amp;C2&amp;"|"&amp;D2&amp;"|"&amp;E2</f>
        <v>1|269|Z|Zachodnio-Pomorskie</v>
      </c>
      <c r="H2" s="99" t="s">
        <v>1229</v>
      </c>
    </row>
    <row r="3" spans="1:8">
      <c r="B3" s="6">
        <v>2</v>
      </c>
      <c r="C3" s="6">
        <v>269</v>
      </c>
      <c r="D3" s="6" t="s">
        <v>863</v>
      </c>
      <c r="E3" t="s">
        <v>2117</v>
      </c>
      <c r="F3" s="50" t="str">
        <f t="shared" ref="F3:F17" si="0">B3&amp;"|"&amp;C3&amp;"|"&amp;D3&amp;"|"&amp;E3</f>
        <v>2|269|F|Pomorskie</v>
      </c>
      <c r="H3" s="101" t="s">
        <v>3898</v>
      </c>
    </row>
    <row r="4" spans="1:8">
      <c r="B4" s="6">
        <v>3</v>
      </c>
      <c r="C4" s="6">
        <v>269</v>
      </c>
      <c r="D4" s="6" t="s">
        <v>840</v>
      </c>
      <c r="E4" t="s">
        <v>2118</v>
      </c>
      <c r="F4" s="50" t="str">
        <f t="shared" si="0"/>
        <v>3|269|P|Kujawsko-Pomorskie</v>
      </c>
      <c r="H4" s="101" t="s">
        <v>3284</v>
      </c>
    </row>
    <row r="5" spans="1:8">
      <c r="B5" s="6">
        <v>4</v>
      </c>
      <c r="C5" s="6">
        <v>269</v>
      </c>
      <c r="D5" s="6" t="s">
        <v>834</v>
      </c>
      <c r="E5" t="s">
        <v>2119</v>
      </c>
      <c r="F5" s="50" t="str">
        <f t="shared" si="0"/>
        <v>4|269|B|Lubuskie</v>
      </c>
      <c r="H5" s="101" t="s">
        <v>3176</v>
      </c>
    </row>
    <row r="6" spans="1:8">
      <c r="B6" s="6">
        <v>5</v>
      </c>
      <c r="C6" s="6">
        <v>269</v>
      </c>
      <c r="D6" s="6" t="s">
        <v>849</v>
      </c>
      <c r="E6" t="s">
        <v>2120</v>
      </c>
      <c r="F6" s="50" t="str">
        <f t="shared" si="0"/>
        <v>5|269|W|Wielkopolskie</v>
      </c>
      <c r="H6" s="101" t="s">
        <v>3364</v>
      </c>
    </row>
    <row r="7" spans="1:8">
      <c r="B7" s="6">
        <v>6</v>
      </c>
      <c r="C7" s="6">
        <v>269</v>
      </c>
      <c r="D7" s="6" t="s">
        <v>857</v>
      </c>
      <c r="E7" t="s">
        <v>2121</v>
      </c>
      <c r="F7" s="50" t="str">
        <f t="shared" si="0"/>
        <v>6|269|J|Warminsko-Mazurskie</v>
      </c>
      <c r="H7" s="101" t="s">
        <v>3899</v>
      </c>
    </row>
    <row r="8" spans="1:8">
      <c r="B8" s="6">
        <v>7</v>
      </c>
      <c r="C8" s="6">
        <v>269</v>
      </c>
      <c r="D8" s="6" t="s">
        <v>878</v>
      </c>
      <c r="E8" t="s">
        <v>2122</v>
      </c>
      <c r="F8" s="50" t="str">
        <f t="shared" si="0"/>
        <v>7|269|O|Podlaskie</v>
      </c>
      <c r="H8" s="99" t="s">
        <v>1233</v>
      </c>
    </row>
    <row r="9" spans="1:8">
      <c r="B9" s="6">
        <v>8</v>
      </c>
      <c r="C9" s="6">
        <v>269</v>
      </c>
      <c r="D9" s="6" t="s">
        <v>771</v>
      </c>
      <c r="E9" t="s">
        <v>2123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859</v>
      </c>
      <c r="E10" t="s">
        <v>2124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868</v>
      </c>
      <c r="E11" t="s">
        <v>2125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832</v>
      </c>
      <c r="E12" t="s">
        <v>2126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836</v>
      </c>
      <c r="E13" t="s">
        <v>2127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861</v>
      </c>
      <c r="E14" t="s">
        <v>2128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866</v>
      </c>
      <c r="E15" t="s">
        <v>2129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853</v>
      </c>
      <c r="E16" t="s">
        <v>2130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851</v>
      </c>
      <c r="E17" t="s">
        <v>2131</v>
      </c>
      <c r="F17" s="50" t="str">
        <f t="shared" si="0"/>
        <v>16|269|M|Malopolskie</v>
      </c>
    </row>
    <row r="19" spans="2:6">
      <c r="F19" s="26" t="s">
        <v>3900</v>
      </c>
    </row>
    <row r="20" spans="2:6">
      <c r="F20" s="26" t="s">
        <v>3901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3903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pas272_id|dxcc_code|code|subdivision</v>
      </c>
      <c r="H1" s="99" t="s">
        <v>3905</v>
      </c>
    </row>
    <row r="2" spans="1:8">
      <c r="B2" s="6">
        <v>1</v>
      </c>
      <c r="C2" s="6">
        <v>272</v>
      </c>
      <c r="D2" s="6" t="s">
        <v>2059</v>
      </c>
      <c r="E2" t="s">
        <v>2132</v>
      </c>
      <c r="F2" s="50" t="str">
        <f>B2&amp;"|"&amp;C2&amp;"|"&amp;D2&amp;"|"&amp;E2</f>
        <v>1|272|AV|Aveiro</v>
      </c>
      <c r="H2" s="99" t="s">
        <v>1229</v>
      </c>
    </row>
    <row r="3" spans="1:8">
      <c r="B3" s="6">
        <v>2</v>
      </c>
      <c r="C3" s="6">
        <v>272</v>
      </c>
      <c r="D3" s="6" t="s">
        <v>2133</v>
      </c>
      <c r="E3" t="s">
        <v>2134</v>
      </c>
      <c r="F3" s="50" t="str">
        <f t="shared" ref="F3:F19" si="0">B3&amp;"|"&amp;C3&amp;"|"&amp;D3&amp;"|"&amp;E3</f>
        <v>2|272|BJ|Beja</v>
      </c>
      <c r="H3" s="101" t="s">
        <v>3906</v>
      </c>
    </row>
    <row r="4" spans="1:8">
      <c r="B4" s="6">
        <v>3</v>
      </c>
      <c r="C4" s="6">
        <v>272</v>
      </c>
      <c r="D4" s="6" t="s">
        <v>561</v>
      </c>
      <c r="E4" t="s">
        <v>2135</v>
      </c>
      <c r="F4" s="50" t="str">
        <f t="shared" si="0"/>
        <v>3|272|BR|Braga</v>
      </c>
      <c r="H4" s="101" t="s">
        <v>3284</v>
      </c>
    </row>
    <row r="5" spans="1:8">
      <c r="B5" s="6">
        <v>4</v>
      </c>
      <c r="C5" s="6">
        <v>272</v>
      </c>
      <c r="D5" s="6" t="s">
        <v>1968</v>
      </c>
      <c r="E5" t="s">
        <v>2136</v>
      </c>
      <c r="F5" s="50" t="str">
        <f t="shared" si="0"/>
        <v>4|272|BG|Bragança</v>
      </c>
      <c r="H5" s="101" t="s">
        <v>3177</v>
      </c>
    </row>
    <row r="6" spans="1:8">
      <c r="B6" s="6">
        <v>5</v>
      </c>
      <c r="C6" s="6">
        <v>272</v>
      </c>
      <c r="D6" s="6" t="s">
        <v>478</v>
      </c>
      <c r="E6" t="s">
        <v>2137</v>
      </c>
      <c r="F6" s="50" t="str">
        <f t="shared" si="0"/>
        <v>5|272|CB|Castelo Branco</v>
      </c>
      <c r="H6" s="101" t="s">
        <v>3364</v>
      </c>
    </row>
    <row r="7" spans="1:8">
      <c r="B7" s="6">
        <v>6</v>
      </c>
      <c r="C7" s="6">
        <v>272</v>
      </c>
      <c r="D7" s="6" t="s">
        <v>804</v>
      </c>
      <c r="E7" t="s">
        <v>2138</v>
      </c>
      <c r="F7" s="50" t="str">
        <f t="shared" si="0"/>
        <v>6|272|CO|Coimbra</v>
      </c>
      <c r="H7" s="101" t="s">
        <v>3907</v>
      </c>
    </row>
    <row r="8" spans="1:8">
      <c r="B8" s="6">
        <v>7</v>
      </c>
      <c r="C8" s="6">
        <v>272</v>
      </c>
      <c r="D8" s="6" t="s">
        <v>519</v>
      </c>
      <c r="E8" t="s">
        <v>2139</v>
      </c>
      <c r="F8" s="50" t="str">
        <f t="shared" si="0"/>
        <v>7|272|EV|Evora</v>
      </c>
      <c r="H8" s="99" t="s">
        <v>1233</v>
      </c>
    </row>
    <row r="9" spans="1:8">
      <c r="B9" s="6">
        <v>8</v>
      </c>
      <c r="C9" s="6">
        <v>272</v>
      </c>
      <c r="D9" s="6" t="s">
        <v>1305</v>
      </c>
      <c r="E9" t="s">
        <v>2140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1254</v>
      </c>
      <c r="E10" t="s">
        <v>2141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2142</v>
      </c>
      <c r="E11" t="s">
        <v>2143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2144</v>
      </c>
      <c r="E12" t="s">
        <v>2145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2078</v>
      </c>
      <c r="E13" t="s">
        <v>2146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2014</v>
      </c>
      <c r="E14" t="s">
        <v>2147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728</v>
      </c>
      <c r="E15" t="s">
        <v>2148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748</v>
      </c>
      <c r="E16" t="s">
        <v>2149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1963</v>
      </c>
      <c r="E17" t="s">
        <v>2150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703</v>
      </c>
      <c r="E18" t="s">
        <v>2151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1799</v>
      </c>
      <c r="E19" t="s">
        <v>2152</v>
      </c>
      <c r="F19" s="50" t="str">
        <f t="shared" si="0"/>
        <v>18|272|VS|Viseu</v>
      </c>
    </row>
    <row r="21" spans="2:6">
      <c r="F21" s="26" t="s">
        <v>3904</v>
      </c>
    </row>
    <row r="22" spans="2:6">
      <c r="F22" s="26" t="s">
        <v>2153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3909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pas275_id|dxcc_code|code|subdivision</v>
      </c>
      <c r="H1" s="99" t="s">
        <v>3910</v>
      </c>
    </row>
    <row r="2" spans="1:8">
      <c r="B2" s="6">
        <v>1</v>
      </c>
      <c r="C2" s="6">
        <v>275</v>
      </c>
      <c r="D2" s="6" t="s">
        <v>674</v>
      </c>
      <c r="E2" t="s">
        <v>2154</v>
      </c>
      <c r="F2" s="50" t="str">
        <f>B2&amp;"|"&amp;C2&amp;"|"&amp;D2&amp;"|"&amp;E2</f>
        <v>1|275|AR|Arad</v>
      </c>
      <c r="H2" s="99" t="s">
        <v>1229</v>
      </c>
    </row>
    <row r="3" spans="1:8">
      <c r="B3" s="6">
        <v>2</v>
      </c>
      <c r="C3" s="6">
        <v>275</v>
      </c>
      <c r="D3" s="6" t="s">
        <v>3914</v>
      </c>
      <c r="E3" t="s">
        <v>3915</v>
      </c>
      <c r="F3" s="50" t="str">
        <f t="shared" ref="F3:F43" si="0">B3&amp;"|"&amp;C3&amp;"|"&amp;D3&amp;"|"&amp;E3</f>
        <v>2|275|Cs|Cara'-severin</v>
      </c>
      <c r="H3" s="101" t="s">
        <v>3911</v>
      </c>
    </row>
    <row r="4" spans="1:8">
      <c r="B4" s="6">
        <v>3</v>
      </c>
      <c r="C4" s="6">
        <v>275</v>
      </c>
      <c r="D4" s="6" t="s">
        <v>2155</v>
      </c>
      <c r="E4" t="s">
        <v>2156</v>
      </c>
      <c r="F4" s="50" t="str">
        <f t="shared" si="0"/>
        <v>3|275|HD|Hunedoara</v>
      </c>
      <c r="H4" s="101" t="s">
        <v>3284</v>
      </c>
    </row>
    <row r="5" spans="1:8">
      <c r="B5" s="6">
        <v>4</v>
      </c>
      <c r="C5" s="6">
        <v>275</v>
      </c>
      <c r="D5" s="6" t="s">
        <v>512</v>
      </c>
      <c r="E5" t="s">
        <v>3929</v>
      </c>
      <c r="F5" s="50" t="str">
        <f t="shared" si="0"/>
        <v>4|275|TM|Timis (Timis)</v>
      </c>
      <c r="H5" s="101" t="s">
        <v>3178</v>
      </c>
    </row>
    <row r="6" spans="1:8">
      <c r="B6" s="6">
        <v>5</v>
      </c>
      <c r="C6" s="6">
        <v>275</v>
      </c>
      <c r="D6" s="6" t="s">
        <v>528</v>
      </c>
      <c r="E6" t="s">
        <v>3930</v>
      </c>
      <c r="F6" s="50" t="str">
        <f t="shared" si="0"/>
        <v>5|275|BU|Bucuresti (Bucure'ti)</v>
      </c>
      <c r="H6" s="101" t="s">
        <v>3364</v>
      </c>
    </row>
    <row r="7" spans="1:8">
      <c r="B7" s="6">
        <v>6</v>
      </c>
      <c r="C7" s="6">
        <v>275</v>
      </c>
      <c r="D7" s="6" t="s">
        <v>2157</v>
      </c>
      <c r="E7" t="s">
        <v>2158</v>
      </c>
      <c r="F7" s="50" t="str">
        <f t="shared" si="0"/>
        <v>6|275|IF|Ilfov</v>
      </c>
      <c r="H7" s="101" t="s">
        <v>3912</v>
      </c>
    </row>
    <row r="8" spans="1:8">
      <c r="B8" s="6">
        <v>7</v>
      </c>
      <c r="C8" s="6">
        <v>275</v>
      </c>
      <c r="D8" s="6" t="s">
        <v>561</v>
      </c>
      <c r="E8" t="s">
        <v>3926</v>
      </c>
      <c r="F8" s="50" t="str">
        <f t="shared" si="0"/>
        <v>7|275|BR|Braila (Braila)</v>
      </c>
      <c r="H8" s="99" t="s">
        <v>1233</v>
      </c>
    </row>
    <row r="9" spans="1:8">
      <c r="B9" s="6">
        <v>8</v>
      </c>
      <c r="C9" s="6">
        <v>275</v>
      </c>
      <c r="D9" s="6" t="s">
        <v>534</v>
      </c>
      <c r="E9" t="s">
        <v>2159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2160</v>
      </c>
      <c r="E10" t="s">
        <v>2161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701</v>
      </c>
      <c r="E11" t="s">
        <v>2162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1452</v>
      </c>
      <c r="E12" t="s">
        <v>2163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477</v>
      </c>
      <c r="E13" t="s">
        <v>2164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2165</v>
      </c>
      <c r="E14" t="s">
        <v>2166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1252</v>
      </c>
      <c r="E15" t="s">
        <v>2167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2168</v>
      </c>
      <c r="E16" t="s">
        <v>2169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2170</v>
      </c>
      <c r="E17" t="s">
        <v>3931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3916</v>
      </c>
      <c r="E18" t="s">
        <v>3927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3917</v>
      </c>
      <c r="E19" t="s">
        <v>3918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2171</v>
      </c>
      <c r="E20" t="s">
        <v>3932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2172</v>
      </c>
      <c r="E21" t="s">
        <v>2173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563</v>
      </c>
      <c r="E22" t="s">
        <v>2174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3919</v>
      </c>
      <c r="E23" t="s">
        <v>3933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3920</v>
      </c>
      <c r="E24" t="s">
        <v>3921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2082</v>
      </c>
      <c r="E25" t="s">
        <v>2175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2176</v>
      </c>
      <c r="E26" t="s">
        <v>2177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2178</v>
      </c>
      <c r="E27" t="s">
        <v>2179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1938</v>
      </c>
      <c r="E28" t="s">
        <v>3937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1796</v>
      </c>
      <c r="E29" t="s">
        <v>2180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713</v>
      </c>
      <c r="E30" t="s">
        <v>3936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622</v>
      </c>
      <c r="E31" t="s">
        <v>2181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2042</v>
      </c>
      <c r="E32" t="s">
        <v>2182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3922</v>
      </c>
      <c r="E33" t="s">
        <v>3934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1004</v>
      </c>
      <c r="E34" t="s">
        <v>3938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3923</v>
      </c>
      <c r="E35" t="s">
        <v>3924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3925</v>
      </c>
      <c r="E36" t="s">
        <v>2183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1382</v>
      </c>
      <c r="E37" t="s">
        <v>3928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1032</v>
      </c>
      <c r="E38" t="s">
        <v>3935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2184</v>
      </c>
      <c r="E39" t="s">
        <v>3939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806</v>
      </c>
      <c r="E40" t="s">
        <v>2185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1355</v>
      </c>
      <c r="E41" t="s">
        <v>2186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2187</v>
      </c>
      <c r="E42" t="s">
        <v>2188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1058</v>
      </c>
      <c r="E43" t="s">
        <v>2189</v>
      </c>
      <c r="F43" s="50" t="str">
        <f t="shared" si="0"/>
        <v>42|275|TR|Teleorman</v>
      </c>
    </row>
    <row r="45" spans="2:6">
      <c r="F45" s="26" t="s">
        <v>3913</v>
      </c>
    </row>
    <row r="46" spans="2:6">
      <c r="F46" s="26" t="s">
        <v>2190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3188</v>
      </c>
      <c r="B1" s="39" t="s">
        <v>3941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pas281_id|dxcc_code|code|subdivision</v>
      </c>
      <c r="H1" s="99" t="s">
        <v>3942</v>
      </c>
    </row>
    <row r="2" spans="1:8">
      <c r="B2" s="6">
        <v>1</v>
      </c>
      <c r="C2" s="6">
        <v>281</v>
      </c>
      <c r="D2" s="6" t="s">
        <v>2059</v>
      </c>
      <c r="E2" t="s">
        <v>2193</v>
      </c>
      <c r="F2" s="50" t="str">
        <f>B2&amp;"|"&amp;C2&amp;"|"&amp;D2&amp;"|"&amp;E2</f>
        <v>1|281|AV|Avila</v>
      </c>
      <c r="H2" s="99" t="s">
        <v>1229</v>
      </c>
    </row>
    <row r="3" spans="1:8">
      <c r="B3" s="6">
        <v>2</v>
      </c>
      <c r="C3" s="6">
        <v>281</v>
      </c>
      <c r="D3" s="6" t="s">
        <v>528</v>
      </c>
      <c r="E3" t="s">
        <v>2194</v>
      </c>
      <c r="F3" s="50" t="str">
        <f t="shared" ref="F3:F48" si="0">B3&amp;"|"&amp;C3&amp;"|"&amp;D3&amp;"|"&amp;E3</f>
        <v>2|281|BU|Burgos</v>
      </c>
      <c r="H3" s="100" t="s">
        <v>3943</v>
      </c>
    </row>
    <row r="4" spans="1:8">
      <c r="B4" s="6">
        <v>3</v>
      </c>
      <c r="C4" s="6">
        <v>281</v>
      </c>
      <c r="D4" s="6" t="s">
        <v>832</v>
      </c>
      <c r="E4" t="s">
        <v>2195</v>
      </c>
      <c r="F4" s="50" t="str">
        <f t="shared" si="0"/>
        <v>3|281|C|A Coruña</v>
      </c>
      <c r="H4" s="100" t="s">
        <v>3284</v>
      </c>
    </row>
    <row r="5" spans="1:8">
      <c r="B5" s="6">
        <v>4</v>
      </c>
      <c r="C5" s="6">
        <v>281</v>
      </c>
      <c r="D5" s="6" t="s">
        <v>808</v>
      </c>
      <c r="E5" t="s">
        <v>825</v>
      </c>
      <c r="F5" s="50" t="str">
        <f t="shared" si="0"/>
        <v>4|281|LE|Leon</v>
      </c>
      <c r="H5" s="100" t="s">
        <v>3179</v>
      </c>
    </row>
    <row r="6" spans="1:8">
      <c r="B6" s="6">
        <v>5</v>
      </c>
      <c r="C6" s="6">
        <v>281</v>
      </c>
      <c r="D6" s="6" t="s">
        <v>670</v>
      </c>
      <c r="E6" t="s">
        <v>864</v>
      </c>
      <c r="F6" s="50" t="str">
        <f t="shared" si="0"/>
        <v>5|281|LO|La Rioja</v>
      </c>
      <c r="H6" s="100" t="s">
        <v>3364</v>
      </c>
    </row>
    <row r="7" spans="1:8">
      <c r="B7" s="6">
        <v>6</v>
      </c>
      <c r="C7" s="6">
        <v>281</v>
      </c>
      <c r="D7" s="6" t="s">
        <v>1412</v>
      </c>
      <c r="E7" t="s">
        <v>2196</v>
      </c>
      <c r="F7" s="50" t="str">
        <f t="shared" si="0"/>
        <v>6|281|LU|Lugo</v>
      </c>
      <c r="H7" s="100" t="s">
        <v>3944</v>
      </c>
    </row>
    <row r="8" spans="1:8">
      <c r="B8" s="6">
        <v>7</v>
      </c>
      <c r="C8" s="6">
        <v>281</v>
      </c>
      <c r="D8" s="6" t="s">
        <v>878</v>
      </c>
      <c r="E8" t="s">
        <v>2197</v>
      </c>
      <c r="F8" s="50" t="str">
        <f t="shared" si="0"/>
        <v>7|281|O|Asturias</v>
      </c>
      <c r="H8" s="99" t="s">
        <v>1233</v>
      </c>
    </row>
    <row r="9" spans="1:8">
      <c r="B9" s="6">
        <v>8</v>
      </c>
      <c r="C9" s="6">
        <v>281</v>
      </c>
      <c r="D9" s="6" t="s">
        <v>2198</v>
      </c>
      <c r="E9" t="s">
        <v>2199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840</v>
      </c>
      <c r="E10" t="s">
        <v>2200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1054</v>
      </c>
      <c r="E11" t="s">
        <v>2201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836</v>
      </c>
      <c r="E12" t="s">
        <v>2202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724</v>
      </c>
      <c r="E13" t="s">
        <v>2203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953</v>
      </c>
      <c r="E14" t="s">
        <v>2204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752</v>
      </c>
      <c r="E15" t="s">
        <v>2205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1060</v>
      </c>
      <c r="E16" t="s">
        <v>2206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1910</v>
      </c>
      <c r="E17" t="s">
        <v>2207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1957</v>
      </c>
      <c r="E18" t="s">
        <v>2208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2209</v>
      </c>
      <c r="E19" t="s">
        <v>2210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2063</v>
      </c>
      <c r="E20" t="s">
        <v>2211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792</v>
      </c>
      <c r="E21" t="s">
        <v>2212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2025</v>
      </c>
      <c r="E22" t="s">
        <v>2213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565</v>
      </c>
      <c r="E23" t="s">
        <v>2214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870</v>
      </c>
      <c r="E24" t="s">
        <v>2215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834</v>
      </c>
      <c r="E25" t="s">
        <v>2216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2217</v>
      </c>
      <c r="E26" t="s">
        <v>2218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866</v>
      </c>
      <c r="E27" t="s">
        <v>2219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848</v>
      </c>
      <c r="E28" t="s">
        <v>2220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502</v>
      </c>
      <c r="E29" t="s">
        <v>2221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2222</v>
      </c>
      <c r="E30" t="s">
        <v>2223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1973</v>
      </c>
      <c r="E31" t="s">
        <v>2224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742</v>
      </c>
      <c r="E32" t="s">
        <v>2225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1047</v>
      </c>
      <c r="E33" t="s">
        <v>2226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851</v>
      </c>
      <c r="E34" t="s">
        <v>2227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484</v>
      </c>
      <c r="E35" t="s">
        <v>2228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855</v>
      </c>
      <c r="E36" t="s">
        <v>2229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477</v>
      </c>
      <c r="E37" t="s">
        <v>2230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1921</v>
      </c>
      <c r="E38" t="s">
        <v>2231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684</v>
      </c>
      <c r="E39" t="s">
        <v>2232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872</v>
      </c>
      <c r="E40" t="s">
        <v>2233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506</v>
      </c>
      <c r="E41" t="s">
        <v>2234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787</v>
      </c>
      <c r="E42" t="s">
        <v>2235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804</v>
      </c>
      <c r="E43" t="s">
        <v>843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806</v>
      </c>
      <c r="E44" t="s">
        <v>823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838</v>
      </c>
      <c r="E45" t="s">
        <v>2236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857</v>
      </c>
      <c r="E46" t="s">
        <v>2237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567</v>
      </c>
      <c r="E47" t="s">
        <v>2238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888</v>
      </c>
      <c r="E48" t="s">
        <v>2239</v>
      </c>
      <c r="F48" s="50" t="str">
        <f t="shared" si="0"/>
        <v>47|281|SE|Sevilla</v>
      </c>
    </row>
    <row r="50" spans="6:6">
      <c r="F50" s="26" t="s">
        <v>2192</v>
      </c>
    </row>
    <row r="51" spans="6:6">
      <c r="F51" s="26" t="s">
        <v>2191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2.85546875" hidden="1" customWidth="1"/>
    <col min="6" max="6" width="37.140625" bestFit="1" customWidth="1"/>
    <col min="8" max="8" width="51.7109375" bestFit="1" customWidth="1"/>
  </cols>
  <sheetData>
    <row r="1" spans="1:8">
      <c r="A1" s="102" t="s">
        <v>3188</v>
      </c>
      <c r="B1" s="39" t="s">
        <v>3949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pas284_id|dxcc_code|code|subdivision</v>
      </c>
      <c r="H1" s="99" t="s">
        <v>3946</v>
      </c>
    </row>
    <row r="2" spans="1:8">
      <c r="B2" s="6">
        <v>1</v>
      </c>
      <c r="C2" s="6">
        <v>284</v>
      </c>
      <c r="D2" s="6" t="s">
        <v>477</v>
      </c>
      <c r="E2" t="s">
        <v>3220</v>
      </c>
      <c r="F2" s="50" t="str">
        <f>B2&amp;"|"&amp;C2&amp;"|"&amp;D2&amp;"|"&amp;E2</f>
        <v>1|284|AB|Stockholm lan</v>
      </c>
      <c r="H2" s="99" t="s">
        <v>1229</v>
      </c>
    </row>
    <row r="3" spans="1:8">
      <c r="B3" s="6">
        <v>2</v>
      </c>
      <c r="C3" s="6">
        <v>284</v>
      </c>
      <c r="D3" s="6" t="s">
        <v>928</v>
      </c>
      <c r="E3" t="s">
        <v>3221</v>
      </c>
      <c r="F3" s="50" t="str">
        <f t="shared" ref="F3:F22" si="0">B3&amp;"|"&amp;C3&amp;"|"&amp;D3&amp;"|"&amp;E3</f>
        <v>2|284|I|Gotlands lan</v>
      </c>
      <c r="H3" s="100" t="s">
        <v>3947</v>
      </c>
    </row>
    <row r="4" spans="1:8">
      <c r="B4" s="6">
        <v>3</v>
      </c>
      <c r="C4" s="6">
        <v>284</v>
      </c>
      <c r="D4" s="6" t="s">
        <v>2241</v>
      </c>
      <c r="E4" t="s">
        <v>3222</v>
      </c>
      <c r="F4" s="50" t="str">
        <f t="shared" si="0"/>
        <v>3|284|BD|Norrbottens lan</v>
      </c>
      <c r="H4" s="100" t="s">
        <v>3284</v>
      </c>
    </row>
    <row r="5" spans="1:8">
      <c r="B5" s="6">
        <v>4</v>
      </c>
      <c r="C5" s="6">
        <v>284</v>
      </c>
      <c r="D5" s="6" t="s">
        <v>901</v>
      </c>
      <c r="E5" t="s">
        <v>3223</v>
      </c>
      <c r="F5" s="50" t="str">
        <f t="shared" si="0"/>
        <v>4|284|AC|Vasterbottens lan</v>
      </c>
      <c r="H5" s="100" t="s">
        <v>3180</v>
      </c>
    </row>
    <row r="6" spans="1:8">
      <c r="B6" s="6">
        <v>5</v>
      </c>
      <c r="C6" s="6">
        <v>284</v>
      </c>
      <c r="D6" s="6" t="s">
        <v>842</v>
      </c>
      <c r="E6" t="s">
        <v>3224</v>
      </c>
      <c r="F6" s="50" t="str">
        <f t="shared" si="0"/>
        <v>5|284|X|Gavleborgs lan</v>
      </c>
      <c r="H6" s="100" t="s">
        <v>3364</v>
      </c>
    </row>
    <row r="7" spans="1:8">
      <c r="B7" s="6">
        <v>6</v>
      </c>
      <c r="C7" s="6">
        <v>284</v>
      </c>
      <c r="D7" s="6" t="s">
        <v>870</v>
      </c>
      <c r="E7" t="s">
        <v>3225</v>
      </c>
      <c r="F7" s="50" t="str">
        <f t="shared" si="0"/>
        <v>6|284|Z|Jamtlands lan</v>
      </c>
      <c r="H7" s="100" t="s">
        <v>3948</v>
      </c>
    </row>
    <row r="8" spans="1:8">
      <c r="B8" s="6">
        <v>7</v>
      </c>
      <c r="C8" s="6">
        <v>284</v>
      </c>
      <c r="D8" s="6" t="s">
        <v>407</v>
      </c>
      <c r="E8" t="s">
        <v>3226</v>
      </c>
      <c r="F8" s="50" t="str">
        <f t="shared" si="0"/>
        <v>7|284|Y|Vasternorrlands lan</v>
      </c>
      <c r="H8" s="99" t="s">
        <v>1233</v>
      </c>
    </row>
    <row r="9" spans="1:8">
      <c r="B9" s="6">
        <v>8</v>
      </c>
      <c r="C9" s="6">
        <v>284</v>
      </c>
      <c r="D9" s="6" t="s">
        <v>849</v>
      </c>
      <c r="E9" t="s">
        <v>3227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836</v>
      </c>
      <c r="E10" t="s">
        <v>3228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878</v>
      </c>
      <c r="E11" t="s">
        <v>3229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848</v>
      </c>
      <c r="E12" t="s">
        <v>3230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846</v>
      </c>
      <c r="E13" t="s">
        <v>3231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859</v>
      </c>
      <c r="E14" t="s">
        <v>3232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832</v>
      </c>
      <c r="E15" t="s">
        <v>3233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868</v>
      </c>
      <c r="E16" t="s">
        <v>3234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844</v>
      </c>
      <c r="E17" t="s">
        <v>3235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861</v>
      </c>
      <c r="E18" t="s">
        <v>3236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863</v>
      </c>
      <c r="E19" t="s">
        <v>3237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838</v>
      </c>
      <c r="E20" t="s">
        <v>3238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853</v>
      </c>
      <c r="E21" t="s">
        <v>3239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866</v>
      </c>
      <c r="E22" t="s">
        <v>3240</v>
      </c>
      <c r="F22" s="50" t="str">
        <f t="shared" si="0"/>
        <v>21|284|L|Skane lan</v>
      </c>
    </row>
    <row r="24" spans="2:6">
      <c r="F24" s="26" t="s">
        <v>3945</v>
      </c>
    </row>
    <row r="25" spans="2:6">
      <c r="F25" s="26" t="s">
        <v>2240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2" t="s">
        <v>3188</v>
      </c>
      <c r="B1" s="22" t="s">
        <v>3335</v>
      </c>
      <c r="C1" s="22" t="s">
        <v>3282</v>
      </c>
      <c r="D1" s="22" t="s">
        <v>405</v>
      </c>
      <c r="E1" s="35" t="s">
        <v>472</v>
      </c>
      <c r="F1" s="36" t="str">
        <f>B1&amp;"|"&amp;C1&amp;"|"&amp;D1&amp;"|"&amp;E1</f>
        <v>pas6_id|dxcc_code|code|subdivision</v>
      </c>
      <c r="H1" s="109" t="s">
        <v>3127</v>
      </c>
    </row>
    <row r="2" spans="1:8">
      <c r="B2" s="6">
        <v>1</v>
      </c>
      <c r="C2" s="6">
        <v>6</v>
      </c>
      <c r="D2" s="33" t="s">
        <v>473</v>
      </c>
      <c r="E2" s="34" t="s">
        <v>474</v>
      </c>
      <c r="F2" s="50" t="str">
        <f t="shared" ref="F2" si="0">B2&amp;"|"&amp;C2&amp;"|"&amp;D2&amp;"|"&amp;E2</f>
        <v>1|6|AK|Alaska</v>
      </c>
      <c r="H2" s="109" t="s">
        <v>1229</v>
      </c>
    </row>
    <row r="3" spans="1:8">
      <c r="B3" s="46"/>
      <c r="C3" s="46"/>
      <c r="D3" s="46"/>
      <c r="E3" s="46"/>
      <c r="F3" s="46"/>
      <c r="H3" s="110" t="s">
        <v>1230</v>
      </c>
    </row>
    <row r="4" spans="1:8">
      <c r="F4" s="53" t="s">
        <v>3336</v>
      </c>
      <c r="H4" s="110" t="s">
        <v>1234</v>
      </c>
    </row>
    <row r="5" spans="1:8">
      <c r="F5" s="53" t="s">
        <v>474</v>
      </c>
      <c r="H5" s="110" t="s">
        <v>3128</v>
      </c>
    </row>
    <row r="6" spans="1:8">
      <c r="H6" s="110" t="s">
        <v>3364</v>
      </c>
    </row>
    <row r="7" spans="1:8">
      <c r="H7" s="109" t="s">
        <v>3129</v>
      </c>
    </row>
    <row r="8" spans="1:8">
      <c r="H8" s="109" t="s">
        <v>1233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3188</v>
      </c>
      <c r="B1" s="39" t="s">
        <v>3955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pas297_id|dxcc_code|code|subdivision</v>
      </c>
      <c r="H1" s="99" t="s">
        <v>3951</v>
      </c>
    </row>
    <row r="2" spans="1:8">
      <c r="B2" s="6">
        <v>1</v>
      </c>
      <c r="C2" s="6">
        <v>287</v>
      </c>
      <c r="D2" s="6" t="s">
        <v>2082</v>
      </c>
      <c r="E2" t="s">
        <v>2243</v>
      </c>
      <c r="F2" s="50" t="str">
        <f>B2&amp;"|"&amp;C2&amp;"|"&amp;D2&amp;"|"&amp;E2</f>
        <v>1|287|AG|Aargau</v>
      </c>
      <c r="H2" s="99" t="s">
        <v>1229</v>
      </c>
    </row>
    <row r="3" spans="1:8">
      <c r="B3" s="6">
        <v>2</v>
      </c>
      <c r="C3" s="6">
        <v>287</v>
      </c>
      <c r="D3" s="6" t="s">
        <v>674</v>
      </c>
      <c r="E3" t="s">
        <v>2244</v>
      </c>
      <c r="F3" s="50" t="str">
        <f t="shared" ref="F3:F27" si="0">B3&amp;"|"&amp;C3&amp;"|"&amp;D3&amp;"|"&amp;E3</f>
        <v>2|287|AR|Appenzell Ausserrhoden</v>
      </c>
      <c r="H3" s="101" t="s">
        <v>3952</v>
      </c>
    </row>
    <row r="4" spans="1:8">
      <c r="B4" s="6">
        <v>3</v>
      </c>
      <c r="C4" s="6">
        <v>287</v>
      </c>
      <c r="D4" s="6" t="s">
        <v>2245</v>
      </c>
      <c r="E4" t="s">
        <v>2246</v>
      </c>
      <c r="F4" s="50" t="str">
        <f t="shared" si="0"/>
        <v>3|287|AI|Appenzell Innerrhoden</v>
      </c>
      <c r="H4" s="101" t="s">
        <v>3284</v>
      </c>
    </row>
    <row r="5" spans="1:8">
      <c r="B5" s="6">
        <v>4</v>
      </c>
      <c r="C5" s="6">
        <v>287</v>
      </c>
      <c r="D5" s="6" t="s">
        <v>1250</v>
      </c>
      <c r="E5" t="s">
        <v>2247</v>
      </c>
      <c r="F5" s="50" t="str">
        <f t="shared" si="0"/>
        <v>4|287|BL|Basel Landschaft</v>
      </c>
      <c r="H5" s="101" t="s">
        <v>3181</v>
      </c>
    </row>
    <row r="6" spans="1:8">
      <c r="B6" s="6">
        <v>5</v>
      </c>
      <c r="C6" s="6">
        <v>287</v>
      </c>
      <c r="D6" s="6" t="s">
        <v>1970</v>
      </c>
      <c r="E6" t="s">
        <v>2248</v>
      </c>
      <c r="F6" s="50" t="str">
        <f t="shared" si="0"/>
        <v>5|287|BS|Basel Stadt</v>
      </c>
      <c r="H6" s="101" t="s">
        <v>3364</v>
      </c>
    </row>
    <row r="7" spans="1:8">
      <c r="B7" s="6">
        <v>6</v>
      </c>
      <c r="C7" s="6">
        <v>287</v>
      </c>
      <c r="D7" s="6" t="s">
        <v>1885</v>
      </c>
      <c r="E7" t="s">
        <v>2249</v>
      </c>
      <c r="F7" s="50" t="str">
        <f t="shared" si="0"/>
        <v>6|287|BE|Bern</v>
      </c>
      <c r="H7" s="101" t="s">
        <v>3953</v>
      </c>
    </row>
    <row r="8" spans="1:8">
      <c r="B8" s="6">
        <v>7</v>
      </c>
      <c r="C8" s="6">
        <v>287</v>
      </c>
      <c r="D8" s="6" t="s">
        <v>1305</v>
      </c>
      <c r="E8" t="s">
        <v>2250</v>
      </c>
      <c r="F8" s="50" t="str">
        <f t="shared" si="0"/>
        <v>7|287|FR|Freiburg / Fribourg</v>
      </c>
      <c r="H8" s="99" t="s">
        <v>1233</v>
      </c>
    </row>
    <row r="9" spans="1:8">
      <c r="B9" s="6">
        <v>8</v>
      </c>
      <c r="C9" s="6">
        <v>287</v>
      </c>
      <c r="D9" s="6" t="s">
        <v>1949</v>
      </c>
      <c r="E9" t="s">
        <v>2251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2160</v>
      </c>
      <c r="E10" t="s">
        <v>2252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806</v>
      </c>
      <c r="E11" t="s">
        <v>2253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1339</v>
      </c>
      <c r="E12" t="s">
        <v>1835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1412</v>
      </c>
      <c r="E13" t="s">
        <v>2254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1052</v>
      </c>
      <c r="E14" t="s">
        <v>2255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1896</v>
      </c>
      <c r="E15" t="s">
        <v>2256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1300</v>
      </c>
      <c r="E16" t="s">
        <v>2257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1901</v>
      </c>
      <c r="E17" t="s">
        <v>2258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1365</v>
      </c>
      <c r="E18" t="s">
        <v>2259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752</v>
      </c>
      <c r="E19" t="s">
        <v>2260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953</v>
      </c>
      <c r="E20" t="s">
        <v>2261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1221</v>
      </c>
      <c r="E21" t="s">
        <v>2262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2263</v>
      </c>
      <c r="E22" t="s">
        <v>2264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2265</v>
      </c>
      <c r="E23" t="s">
        <v>2266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1444</v>
      </c>
      <c r="E24" t="s">
        <v>2267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1799</v>
      </c>
      <c r="E25" t="s">
        <v>2268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2105</v>
      </c>
      <c r="E26" t="s">
        <v>2269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2270</v>
      </c>
      <c r="E27" t="s">
        <v>2271</v>
      </c>
      <c r="F27" s="50" t="str">
        <f t="shared" si="0"/>
        <v>26|287|ZG|Zug</v>
      </c>
    </row>
    <row r="29" spans="2:6">
      <c r="F29" s="26" t="s">
        <v>3954</v>
      </c>
    </row>
    <row r="30" spans="2:6">
      <c r="F30" s="26" t="s">
        <v>2242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3957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pas288_id|dxcc_code|code|subdivision</v>
      </c>
      <c r="H1" s="99" t="s">
        <v>3182</v>
      </c>
    </row>
    <row r="2" spans="1:8">
      <c r="B2" s="6">
        <v>1</v>
      </c>
      <c r="C2" s="6">
        <v>288</v>
      </c>
      <c r="D2" s="6" t="s">
        <v>1056</v>
      </c>
      <c r="E2" t="s">
        <v>2273</v>
      </c>
      <c r="F2" s="50" t="str">
        <f>B2&amp;"|"&amp;C2&amp;"|"&amp;D2&amp;"|"&amp;E2</f>
        <v>1|288|SU|Sums'ka Oblast'</v>
      </c>
      <c r="H2" s="99" t="s">
        <v>1229</v>
      </c>
    </row>
    <row r="3" spans="1:8">
      <c r="B3" s="6">
        <v>2</v>
      </c>
      <c r="C3" s="6">
        <v>288</v>
      </c>
      <c r="D3" s="6" t="s">
        <v>2025</v>
      </c>
      <c r="E3" t="s">
        <v>2274</v>
      </c>
      <c r="F3" s="50" t="str">
        <f t="shared" ref="F3:F27" si="0">B3&amp;"|"&amp;C3&amp;"|"&amp;D3&amp;"|"&amp;E3</f>
        <v>2|288|TE|Ternopil's'ka Oblast'</v>
      </c>
      <c r="H3" s="101" t="s">
        <v>3959</v>
      </c>
    </row>
    <row r="4" spans="1:8">
      <c r="B4" s="6">
        <v>3</v>
      </c>
      <c r="C4" s="6">
        <v>288</v>
      </c>
      <c r="D4" s="6" t="s">
        <v>788</v>
      </c>
      <c r="E4" t="s">
        <v>2275</v>
      </c>
      <c r="F4" s="50" t="str">
        <f t="shared" si="0"/>
        <v>3|288|CH|Cherkas'ka Oblast'</v>
      </c>
      <c r="H4" s="101" t="s">
        <v>3284</v>
      </c>
    </row>
    <row r="5" spans="1:8">
      <c r="B5" s="6">
        <v>4</v>
      </c>
      <c r="C5" s="6">
        <v>288</v>
      </c>
      <c r="D5" s="6" t="s">
        <v>1910</v>
      </c>
      <c r="E5" t="s">
        <v>2276</v>
      </c>
      <c r="F5" s="50" t="str">
        <f t="shared" si="0"/>
        <v>4|288|ZA|Zakarpats'ka Oblast'</v>
      </c>
      <c r="H5" s="101" t="s">
        <v>3183</v>
      </c>
    </row>
    <row r="6" spans="1:8">
      <c r="B6" s="6">
        <v>5</v>
      </c>
      <c r="C6" s="6">
        <v>288</v>
      </c>
      <c r="D6" s="6" t="s">
        <v>2277</v>
      </c>
      <c r="E6" t="s">
        <v>2278</v>
      </c>
      <c r="F6" s="50" t="str">
        <f t="shared" si="0"/>
        <v>5|288|DN|Dnipropetrovs'ka Oblast'</v>
      </c>
      <c r="H6" s="101" t="s">
        <v>3364</v>
      </c>
    </row>
    <row r="7" spans="1:8">
      <c r="B7" s="6">
        <v>6</v>
      </c>
      <c r="C7" s="6">
        <v>288</v>
      </c>
      <c r="D7" s="6" t="s">
        <v>2279</v>
      </c>
      <c r="E7" t="s">
        <v>2280</v>
      </c>
      <c r="F7" s="50" t="str">
        <f t="shared" si="0"/>
        <v>6|288|OD|Odes'ka Oblast'</v>
      </c>
      <c r="H7" s="101" t="s">
        <v>3960</v>
      </c>
    </row>
    <row r="8" spans="1:8">
      <c r="B8" s="6">
        <v>7</v>
      </c>
      <c r="C8" s="6">
        <v>288</v>
      </c>
      <c r="D8" s="6" t="s">
        <v>1369</v>
      </c>
      <c r="E8" t="s">
        <v>2281</v>
      </c>
      <c r="F8" s="50" t="str">
        <f t="shared" si="0"/>
        <v>7|288|HE|Khersons'ka Oblast'</v>
      </c>
      <c r="H8" s="99" t="s">
        <v>1233</v>
      </c>
    </row>
    <row r="9" spans="1:8">
      <c r="B9" s="6">
        <v>8</v>
      </c>
      <c r="C9" s="6">
        <v>288</v>
      </c>
      <c r="D9" s="6" t="s">
        <v>1054</v>
      </c>
      <c r="E9" t="s">
        <v>2282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1384</v>
      </c>
      <c r="E10" t="s">
        <v>2283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813</v>
      </c>
      <c r="E11" t="s">
        <v>2284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535</v>
      </c>
      <c r="E12" t="s">
        <v>2285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1412</v>
      </c>
      <c r="E13" t="s">
        <v>2286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565</v>
      </c>
      <c r="E14" t="s">
        <v>2287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678</v>
      </c>
      <c r="E15" t="s">
        <v>2288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2289</v>
      </c>
      <c r="E16" t="s">
        <v>2290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1973</v>
      </c>
      <c r="E17" t="s">
        <v>2291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2157</v>
      </c>
      <c r="E18" t="s">
        <v>2292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486</v>
      </c>
      <c r="E19" t="s">
        <v>2293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2294</v>
      </c>
      <c r="E20" t="s">
        <v>2295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504</v>
      </c>
      <c r="E21" t="s">
        <v>2296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732</v>
      </c>
      <c r="E22" t="s">
        <v>2297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1439</v>
      </c>
      <c r="E23" t="s">
        <v>2298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2105</v>
      </c>
      <c r="E24" t="s">
        <v>2299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756</v>
      </c>
      <c r="E25" t="s">
        <v>2300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1894</v>
      </c>
      <c r="E26" t="s">
        <v>2301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744</v>
      </c>
      <c r="E27" t="s">
        <v>2302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517</v>
      </c>
      <c r="E28" t="s">
        <v>2303</v>
      </c>
    </row>
    <row r="29" spans="2:6">
      <c r="F29" s="26" t="s">
        <v>3958</v>
      </c>
    </row>
    <row r="30" spans="2:6">
      <c r="F30" s="26" t="s">
        <v>2272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3188</v>
      </c>
      <c r="B1" s="39" t="s">
        <v>3962</v>
      </c>
      <c r="C1" s="39" t="s">
        <v>3282</v>
      </c>
      <c r="D1" s="40" t="s">
        <v>405</v>
      </c>
      <c r="E1" s="41" t="s">
        <v>472</v>
      </c>
      <c r="F1" s="52" t="str">
        <f>B1&amp;"|"&amp;C1&amp;"|"&amp;D1&amp;"|"&amp;E1</f>
        <v>pas291_id|dxcc_code|code|subdivision</v>
      </c>
      <c r="G1" s="46"/>
      <c r="H1" s="112" t="s">
        <v>3970</v>
      </c>
      <c r="I1" s="112" t="s">
        <v>3962</v>
      </c>
      <c r="J1" s="112" t="s">
        <v>3297</v>
      </c>
      <c r="K1" s="52" t="str">
        <f>H1&amp;"|"&amp;I1&amp;"|"&amp;J1</f>
        <v>pas291_cqzone_id|pas291_id|cqzone_id</v>
      </c>
      <c r="L1" s="89"/>
      <c r="M1" s="23" t="s">
        <v>3971</v>
      </c>
      <c r="N1" s="23" t="s">
        <v>3962</v>
      </c>
      <c r="O1" s="23" t="s">
        <v>3305</v>
      </c>
      <c r="P1" s="52" t="str">
        <f>M1&amp;"|"&amp;N1&amp;"|"&amp;O1</f>
        <v>pas291_ituzone_id|pas291_id|ituzone_id</v>
      </c>
      <c r="R1" s="123" t="s">
        <v>3963</v>
      </c>
    </row>
    <row r="2" spans="1:18">
      <c r="B2" s="6">
        <v>1</v>
      </c>
      <c r="C2" s="6">
        <v>291</v>
      </c>
      <c r="D2" s="33" t="s">
        <v>534</v>
      </c>
      <c r="E2" s="34" t="s">
        <v>2305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3" t="s">
        <v>1229</v>
      </c>
    </row>
    <row r="3" spans="1:18">
      <c r="B3" s="6">
        <v>2</v>
      </c>
      <c r="C3" s="6">
        <v>291</v>
      </c>
      <c r="D3" s="33" t="s">
        <v>1049</v>
      </c>
      <c r="E3" s="34" t="s">
        <v>2306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4" t="s">
        <v>3964</v>
      </c>
    </row>
    <row r="4" spans="1:18">
      <c r="B4" s="6">
        <v>3</v>
      </c>
      <c r="C4" s="6">
        <v>291</v>
      </c>
      <c r="D4" s="33" t="s">
        <v>567</v>
      </c>
      <c r="E4" s="34" t="s">
        <v>2307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4" t="s">
        <v>3284</v>
      </c>
    </row>
    <row r="5" spans="1:18">
      <c r="B5" s="6">
        <v>4</v>
      </c>
      <c r="C5" s="6">
        <v>291</v>
      </c>
      <c r="D5" s="33" t="s">
        <v>2110</v>
      </c>
      <c r="E5" s="34" t="s">
        <v>2308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4" t="s">
        <v>2304</v>
      </c>
    </row>
    <row r="6" spans="1:18">
      <c r="B6" s="6">
        <v>5</v>
      </c>
      <c r="C6" s="6">
        <v>291</v>
      </c>
      <c r="D6" s="33" t="s">
        <v>813</v>
      </c>
      <c r="E6" s="34" t="s">
        <v>2309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4" t="s">
        <v>3965</v>
      </c>
    </row>
    <row r="7" spans="1:18">
      <c r="B7" s="6">
        <v>6</v>
      </c>
      <c r="C7" s="6">
        <v>291</v>
      </c>
      <c r="D7" s="33" t="s">
        <v>1441</v>
      </c>
      <c r="E7" s="34" t="s">
        <v>2310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3" t="s">
        <v>3966</v>
      </c>
    </row>
    <row r="8" spans="1:18">
      <c r="B8" s="6">
        <v>7</v>
      </c>
      <c r="C8" s="6">
        <v>291</v>
      </c>
      <c r="D8" s="33" t="s">
        <v>2311</v>
      </c>
      <c r="E8" s="34" t="s">
        <v>2312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3" t="s">
        <v>1233</v>
      </c>
    </row>
    <row r="9" spans="1:18">
      <c r="B9" s="6">
        <v>8</v>
      </c>
      <c r="C9" s="6">
        <v>291</v>
      </c>
      <c r="D9" s="33" t="s">
        <v>2313</v>
      </c>
      <c r="E9" s="34" t="s">
        <v>2314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2315</v>
      </c>
      <c r="E10" s="34" t="s">
        <v>2316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3967</v>
      </c>
    </row>
    <row r="11" spans="1:18">
      <c r="B11" s="6">
        <v>10</v>
      </c>
      <c r="C11" s="6">
        <v>291</v>
      </c>
      <c r="D11" s="33" t="s">
        <v>1044</v>
      </c>
      <c r="E11" s="34" t="s">
        <v>2317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1229</v>
      </c>
    </row>
    <row r="12" spans="1:18">
      <c r="B12" s="6">
        <v>11</v>
      </c>
      <c r="C12" s="6">
        <v>291</v>
      </c>
      <c r="D12" s="33" t="s">
        <v>738</v>
      </c>
      <c r="E12" s="34" t="s">
        <v>2318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3972</v>
      </c>
    </row>
    <row r="13" spans="1:18">
      <c r="B13" s="6">
        <v>12</v>
      </c>
      <c r="C13" s="6">
        <v>291</v>
      </c>
      <c r="D13" s="33" t="s">
        <v>790</v>
      </c>
      <c r="E13" s="34" t="s">
        <v>2319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3968</v>
      </c>
    </row>
    <row r="14" spans="1:18">
      <c r="B14" s="6">
        <v>13</v>
      </c>
      <c r="C14" s="6">
        <v>291</v>
      </c>
      <c r="D14" s="33" t="s">
        <v>506</v>
      </c>
      <c r="E14" s="34" t="s">
        <v>2320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3300</v>
      </c>
    </row>
    <row r="15" spans="1:18">
      <c r="B15" s="6">
        <v>14</v>
      </c>
      <c r="C15" s="6">
        <v>291</v>
      </c>
      <c r="D15" s="33" t="s">
        <v>2107</v>
      </c>
      <c r="E15" s="34" t="s">
        <v>1018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1233</v>
      </c>
    </row>
    <row r="16" spans="1:18">
      <c r="B16" s="6">
        <v>15</v>
      </c>
      <c r="C16" s="6">
        <v>291</v>
      </c>
      <c r="D16" s="33" t="s">
        <v>508</v>
      </c>
      <c r="E16" s="34" t="s">
        <v>2321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537</v>
      </c>
      <c r="E17" s="34" t="s">
        <v>2322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3969</v>
      </c>
    </row>
    <row r="18" spans="2:18">
      <c r="B18" s="6">
        <v>17</v>
      </c>
      <c r="C18" s="6">
        <v>291</v>
      </c>
      <c r="D18" s="33" t="s">
        <v>2323</v>
      </c>
      <c r="E18" s="34" t="s">
        <v>2324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1229</v>
      </c>
    </row>
    <row r="19" spans="2:18">
      <c r="B19" s="6">
        <v>18</v>
      </c>
      <c r="C19" s="6">
        <v>291</v>
      </c>
      <c r="D19" s="33" t="s">
        <v>886</v>
      </c>
      <c r="E19" s="34" t="s">
        <v>2325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3973</v>
      </c>
    </row>
    <row r="20" spans="2:18">
      <c r="B20" s="6">
        <v>19</v>
      </c>
      <c r="C20" s="6">
        <v>291</v>
      </c>
      <c r="D20" s="33" t="s">
        <v>490</v>
      </c>
      <c r="E20" s="34" t="s">
        <v>2326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3968</v>
      </c>
    </row>
    <row r="21" spans="2:18">
      <c r="B21" s="6">
        <v>20</v>
      </c>
      <c r="C21" s="6">
        <v>291</v>
      </c>
      <c r="D21" s="33" t="s">
        <v>1060</v>
      </c>
      <c r="E21" s="34" t="s">
        <v>2327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3302</v>
      </c>
    </row>
    <row r="22" spans="2:18">
      <c r="B22" s="6">
        <v>21</v>
      </c>
      <c r="C22" s="6">
        <v>291</v>
      </c>
      <c r="D22" s="33" t="s">
        <v>674</v>
      </c>
      <c r="E22" s="34" t="s">
        <v>2328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1233</v>
      </c>
    </row>
    <row r="23" spans="2:18">
      <c r="B23" s="6">
        <v>22</v>
      </c>
      <c r="C23" s="6">
        <v>291</v>
      </c>
      <c r="D23" s="33" t="s">
        <v>1027</v>
      </c>
      <c r="E23" s="34" t="s">
        <v>2329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810</v>
      </c>
      <c r="E24" s="34" t="s">
        <v>2330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1410</v>
      </c>
      <c r="E25" s="34" t="s">
        <v>2331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2332</v>
      </c>
      <c r="E26" s="34" t="s">
        <v>2333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2334</v>
      </c>
      <c r="E27" s="34" t="s">
        <v>2335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787</v>
      </c>
      <c r="E28" s="34" t="s">
        <v>2336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2337</v>
      </c>
      <c r="E29" s="34" t="s">
        <v>2338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2339</v>
      </c>
      <c r="E30" s="34" t="s">
        <v>2340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811</v>
      </c>
      <c r="E31" s="34" t="s">
        <v>1443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680</v>
      </c>
      <c r="E32" s="34" t="s">
        <v>2341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689</v>
      </c>
      <c r="E33" s="34" t="s">
        <v>2342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2112</v>
      </c>
      <c r="E34" s="34" t="s">
        <v>2343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1075</v>
      </c>
      <c r="E35" s="34" t="s">
        <v>2344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1283</v>
      </c>
      <c r="E36" s="34" t="s">
        <v>2345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559</v>
      </c>
      <c r="E37" s="34" t="s">
        <v>2346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2347</v>
      </c>
      <c r="E38" s="34" t="s">
        <v>2348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1417</v>
      </c>
      <c r="E39" s="34" t="s">
        <v>2349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1355</v>
      </c>
      <c r="E40" s="84" t="s">
        <v>2350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758</v>
      </c>
      <c r="E41" s="84" t="s">
        <v>2351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2352</v>
      </c>
      <c r="E42" s="84" t="s">
        <v>2353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804</v>
      </c>
      <c r="E43" s="84" t="s">
        <v>2354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2355</v>
      </c>
      <c r="E44" s="84" t="s">
        <v>2356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699</v>
      </c>
      <c r="E45" s="84" t="s">
        <v>2357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809</v>
      </c>
      <c r="E46" s="84" t="s">
        <v>2358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687</v>
      </c>
      <c r="E47" s="61" t="s">
        <v>2359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1052</v>
      </c>
      <c r="E48" s="61" t="s">
        <v>2360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1296</v>
      </c>
      <c r="E49" s="61" t="s">
        <v>2361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1318</v>
      </c>
      <c r="E50" s="61" t="s">
        <v>2362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3974</v>
      </c>
      <c r="H52" s="78"/>
      <c r="I52" s="78"/>
      <c r="J52" s="78"/>
      <c r="K52" s="90" t="s">
        <v>3975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2363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3976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3977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pas318|dxcc_code|code|subdivision</v>
      </c>
      <c r="H1" s="99" t="s">
        <v>3978</v>
      </c>
    </row>
    <row r="2" spans="1:8">
      <c r="A2" s="26" t="s">
        <v>3981</v>
      </c>
      <c r="B2" s="6">
        <v>1</v>
      </c>
      <c r="C2" s="6">
        <v>318</v>
      </c>
      <c r="D2" s="6" t="s">
        <v>786</v>
      </c>
      <c r="E2" t="s">
        <v>2366</v>
      </c>
      <c r="F2" s="50" t="str">
        <f>B2&amp;"|"&amp;C2&amp;"|"&amp;D2&amp;"|"&amp;E2</f>
        <v>1|318|AH|Anhui</v>
      </c>
      <c r="H2" s="99" t="s">
        <v>1229</v>
      </c>
    </row>
    <row r="3" spans="1:8">
      <c r="A3" s="26" t="s">
        <v>2365</v>
      </c>
      <c r="B3" s="6">
        <v>2</v>
      </c>
      <c r="C3" s="6">
        <v>318</v>
      </c>
      <c r="D3" s="6" t="s">
        <v>2133</v>
      </c>
      <c r="E3" t="s">
        <v>2367</v>
      </c>
      <c r="F3" s="50" t="str">
        <f t="shared" ref="F3:F32" si="0">B3&amp;"|"&amp;C3&amp;"|"&amp;D3&amp;"|"&amp;E3</f>
        <v>2|318|BJ|Beijing</v>
      </c>
      <c r="H3" s="101" t="s">
        <v>3979</v>
      </c>
    </row>
    <row r="4" spans="1:8">
      <c r="B4" s="6">
        <v>3</v>
      </c>
      <c r="C4" s="6">
        <v>318</v>
      </c>
      <c r="D4" s="6" t="s">
        <v>2368</v>
      </c>
      <c r="E4" t="s">
        <v>2369</v>
      </c>
      <c r="F4" s="50" t="str">
        <f t="shared" si="0"/>
        <v>3|318|CQ|Chongqing</v>
      </c>
      <c r="H4" s="101" t="s">
        <v>3284</v>
      </c>
    </row>
    <row r="5" spans="1:8">
      <c r="B5" s="6">
        <v>4</v>
      </c>
      <c r="C5" s="6">
        <v>318</v>
      </c>
      <c r="D5" s="6" t="s">
        <v>2370</v>
      </c>
      <c r="E5" t="s">
        <v>2371</v>
      </c>
      <c r="F5" s="50" t="str">
        <f t="shared" si="0"/>
        <v>4|318|FJ|Fujian</v>
      </c>
      <c r="H5" s="101" t="s">
        <v>3184</v>
      </c>
    </row>
    <row r="6" spans="1:8">
      <c r="B6" s="6">
        <v>5</v>
      </c>
      <c r="C6" s="6">
        <v>318</v>
      </c>
      <c r="D6" s="6" t="s">
        <v>1254</v>
      </c>
      <c r="E6" t="s">
        <v>2372</v>
      </c>
      <c r="F6" s="50" t="str">
        <f t="shared" si="0"/>
        <v>5|318|GD|Guangdong</v>
      </c>
      <c r="H6" s="101" t="s">
        <v>3364</v>
      </c>
    </row>
    <row r="7" spans="1:8">
      <c r="B7" s="6">
        <v>6</v>
      </c>
      <c r="C7" s="6">
        <v>318</v>
      </c>
      <c r="D7" s="6" t="s">
        <v>1292</v>
      </c>
      <c r="E7" t="s">
        <v>2373</v>
      </c>
      <c r="F7" s="50" t="str">
        <f t="shared" si="0"/>
        <v>6|318|GS|Gansu</v>
      </c>
      <c r="H7" s="101" t="s">
        <v>3980</v>
      </c>
    </row>
    <row r="8" spans="1:8">
      <c r="B8" s="6">
        <v>7</v>
      </c>
      <c r="C8" s="6">
        <v>318</v>
      </c>
      <c r="D8" s="6" t="s">
        <v>2374</v>
      </c>
      <c r="E8" t="s">
        <v>2375</v>
      </c>
      <c r="F8" s="50" t="str">
        <f t="shared" si="0"/>
        <v>7|318|GX|Guangxi</v>
      </c>
      <c r="H8" s="99" t="s">
        <v>1233</v>
      </c>
    </row>
    <row r="9" spans="1:8">
      <c r="B9" s="6">
        <v>8</v>
      </c>
      <c r="C9" s="6">
        <v>318</v>
      </c>
      <c r="D9" s="6" t="s">
        <v>2376</v>
      </c>
      <c r="E9" t="s">
        <v>2377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535</v>
      </c>
      <c r="E10" t="s">
        <v>2378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1337</v>
      </c>
      <c r="E11" t="s">
        <v>2379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1369</v>
      </c>
      <c r="E12" t="s">
        <v>2380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917</v>
      </c>
      <c r="E13" t="s">
        <v>2381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1256</v>
      </c>
      <c r="E14" t="s">
        <v>2382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2383</v>
      </c>
      <c r="E15" t="s">
        <v>2384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2385</v>
      </c>
      <c r="E16" t="s">
        <v>2386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2387</v>
      </c>
      <c r="E17" t="s">
        <v>2388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2389</v>
      </c>
      <c r="E18" t="s">
        <v>2390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1345</v>
      </c>
      <c r="E19" t="s">
        <v>2391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1410</v>
      </c>
      <c r="E20" t="s">
        <v>2392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2393</v>
      </c>
      <c r="E21" t="s">
        <v>2394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2395</v>
      </c>
      <c r="E22" t="s">
        <v>2396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886</v>
      </c>
      <c r="E23" t="s">
        <v>2397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1318</v>
      </c>
      <c r="E24" t="s">
        <v>2398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1901</v>
      </c>
      <c r="E25" t="s">
        <v>2399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1223</v>
      </c>
      <c r="E26" t="s">
        <v>2400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2401</v>
      </c>
      <c r="E27" t="s">
        <v>2402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2403</v>
      </c>
      <c r="E28" t="s">
        <v>2404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2405</v>
      </c>
      <c r="E29" t="s">
        <v>2406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2407</v>
      </c>
      <c r="E30" t="s">
        <v>2408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488</v>
      </c>
      <c r="E31" t="s">
        <v>2409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2410</v>
      </c>
      <c r="E32" t="s">
        <v>2411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3188</v>
      </c>
      <c r="B1" s="39" t="s">
        <v>3983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pas327_id|dxcc_code|code|subdivision</v>
      </c>
      <c r="H1" s="99" t="s">
        <v>3984</v>
      </c>
    </row>
    <row r="2" spans="1:8">
      <c r="A2" s="26" t="s">
        <v>2412</v>
      </c>
      <c r="B2" s="6">
        <v>1</v>
      </c>
      <c r="C2" s="6">
        <v>327</v>
      </c>
      <c r="D2" s="6" t="s">
        <v>502</v>
      </c>
      <c r="E2" t="s">
        <v>2414</v>
      </c>
      <c r="F2" s="50" t="str">
        <f>B2&amp;"|"&amp;C2&amp;"|"&amp;D2&amp;"|"&amp;E2</f>
        <v>1|327|BA|Bali</v>
      </c>
      <c r="H2" s="99" t="s">
        <v>1229</v>
      </c>
    </row>
    <row r="3" spans="1:8">
      <c r="A3" s="26" t="s">
        <v>2413</v>
      </c>
      <c r="B3" s="6">
        <v>2</v>
      </c>
      <c r="C3" s="6">
        <v>327</v>
      </c>
      <c r="D3" s="6" t="s">
        <v>1883</v>
      </c>
      <c r="E3" t="s">
        <v>2415</v>
      </c>
      <c r="F3" s="50" t="str">
        <f t="shared" ref="F3:F33" si="0">B3&amp;"|"&amp;C3&amp;"|"&amp;D3&amp;"|"&amp;E3</f>
        <v>2|327|BB|Bangka Belitung</v>
      </c>
      <c r="H3" s="101" t="s">
        <v>3985</v>
      </c>
    </row>
    <row r="4" spans="1:8">
      <c r="B4" s="6">
        <v>3</v>
      </c>
      <c r="C4" s="6">
        <v>327</v>
      </c>
      <c r="D4" s="6" t="s">
        <v>2042</v>
      </c>
      <c r="E4" t="s">
        <v>2416</v>
      </c>
      <c r="F4" s="50" t="str">
        <f t="shared" si="0"/>
        <v>3|327|BT|Banten</v>
      </c>
      <c r="H4" s="101" t="s">
        <v>3284</v>
      </c>
    </row>
    <row r="5" spans="1:8">
      <c r="B5" s="6">
        <v>4</v>
      </c>
      <c r="C5" s="6">
        <v>327</v>
      </c>
      <c r="D5" s="6" t="s">
        <v>1885</v>
      </c>
      <c r="E5" t="s">
        <v>2417</v>
      </c>
      <c r="F5" s="50" t="str">
        <f t="shared" si="0"/>
        <v>4|327|BE|Bengkulu</v>
      </c>
      <c r="H5" s="101" t="s">
        <v>3185</v>
      </c>
    </row>
    <row r="6" spans="1:8">
      <c r="B6" s="6">
        <v>5</v>
      </c>
      <c r="C6" s="6">
        <v>327</v>
      </c>
      <c r="D6" s="6" t="s">
        <v>2418</v>
      </c>
      <c r="E6" t="s">
        <v>2419</v>
      </c>
      <c r="F6" s="50" t="str">
        <f t="shared" si="0"/>
        <v>5|327|YO|DI Yogyakarta</v>
      </c>
      <c r="H6" s="101" t="s">
        <v>3364</v>
      </c>
    </row>
    <row r="7" spans="1:8">
      <c r="B7" s="6">
        <v>6</v>
      </c>
      <c r="C7" s="6">
        <v>327</v>
      </c>
      <c r="D7" s="6" t="s">
        <v>2420</v>
      </c>
      <c r="E7" t="s">
        <v>2421</v>
      </c>
      <c r="F7" s="50" t="str">
        <f t="shared" si="0"/>
        <v>6|327|JK|DKI Jakarta (Jakarta)</v>
      </c>
      <c r="H7" s="101" t="s">
        <v>3986</v>
      </c>
    </row>
    <row r="8" spans="1:8">
      <c r="B8" s="6">
        <v>7</v>
      </c>
      <c r="C8" s="6">
        <v>327</v>
      </c>
      <c r="D8" s="6" t="s">
        <v>885</v>
      </c>
      <c r="E8" t="s">
        <v>2422</v>
      </c>
      <c r="F8" s="50" t="str">
        <f t="shared" si="0"/>
        <v>7|327|GO|Gorontalo</v>
      </c>
      <c r="H8" s="99" t="s">
        <v>1233</v>
      </c>
    </row>
    <row r="9" spans="1:8">
      <c r="B9" s="6">
        <v>8</v>
      </c>
      <c r="C9" s="6">
        <v>327</v>
      </c>
      <c r="D9" s="6" t="s">
        <v>2423</v>
      </c>
      <c r="E9" t="s">
        <v>2424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2425</v>
      </c>
      <c r="E10" t="s">
        <v>2426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2427</v>
      </c>
      <c r="E11" t="s">
        <v>2428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807</v>
      </c>
      <c r="E12" t="s">
        <v>2429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764</v>
      </c>
      <c r="E13" t="s">
        <v>2430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699</v>
      </c>
      <c r="E14" t="s">
        <v>2431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540</v>
      </c>
      <c r="E15" t="s">
        <v>2432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732</v>
      </c>
      <c r="E16" t="s">
        <v>2433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744</v>
      </c>
      <c r="E17" t="s">
        <v>2434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1027</v>
      </c>
      <c r="E18" t="s">
        <v>2435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567</v>
      </c>
      <c r="E19" t="s">
        <v>2436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684</v>
      </c>
      <c r="E20" t="s">
        <v>2437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901</v>
      </c>
      <c r="E21" t="s">
        <v>2438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1005</v>
      </c>
      <c r="E22" t="s">
        <v>2439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1004</v>
      </c>
      <c r="E23" t="s">
        <v>2440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2441</v>
      </c>
      <c r="E24" t="s">
        <v>2442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813</v>
      </c>
      <c r="E25" t="s">
        <v>2443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728</v>
      </c>
      <c r="E26" t="s">
        <v>2444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1223</v>
      </c>
      <c r="E27" t="s">
        <v>2445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748</v>
      </c>
      <c r="E28" t="s">
        <v>2446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953</v>
      </c>
      <c r="E29" t="s">
        <v>2447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724</v>
      </c>
      <c r="E30" t="s">
        <v>2448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1270</v>
      </c>
      <c r="E31" t="s">
        <v>2449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792</v>
      </c>
      <c r="E32" t="s">
        <v>2450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1056</v>
      </c>
      <c r="E33" t="s">
        <v>2451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M51"/>
  <sheetViews>
    <sheetView zoomScaleNormal="100" workbookViewId="0"/>
  </sheetViews>
  <sheetFormatPr defaultRowHeight="15"/>
  <cols>
    <col min="1" max="1" width="10.28515625" bestFit="1" customWidth="1"/>
    <col min="2" max="2" width="16.5703125" style="1" hidden="1" customWidth="1"/>
    <col min="3" max="3" width="7.5703125" style="1" hidden="1" customWidth="1"/>
    <col min="4" max="4" width="1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1.14062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3188</v>
      </c>
      <c r="B1" s="95" t="s">
        <v>3992</v>
      </c>
      <c r="C1" s="95" t="s">
        <v>3282</v>
      </c>
      <c r="D1" s="95" t="s">
        <v>1236</v>
      </c>
      <c r="E1" s="36" t="str">
        <f>B1&amp;"|"&amp;C1&amp;"|"&amp;D1</f>
        <v>pas339_region_id|dxcc_code|region</v>
      </c>
      <c r="G1" s="119" t="s">
        <v>3997</v>
      </c>
      <c r="H1" s="119" t="s">
        <v>3992</v>
      </c>
      <c r="I1" s="119" t="s">
        <v>405</v>
      </c>
      <c r="J1" s="119" t="s">
        <v>472</v>
      </c>
      <c r="K1" s="36" t="str">
        <f>G1&amp;"|"&amp;H1&amp;"|"&amp;I1&amp;"|"&amp;J1</f>
        <v>pas339_subdivision_id|pas339_region_id|code|subdivision</v>
      </c>
      <c r="M1" s="63" t="s">
        <v>3991</v>
      </c>
    </row>
    <row r="2" spans="1:13">
      <c r="A2" s="26" t="s">
        <v>3988</v>
      </c>
      <c r="B2" s="1">
        <v>1</v>
      </c>
      <c r="C2" s="1">
        <v>339</v>
      </c>
      <c r="D2" s="1" t="s">
        <v>2452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>
        <v>12</v>
      </c>
      <c r="J2" s="1" t="s">
        <v>2453</v>
      </c>
      <c r="K2" s="50" t="str">
        <f>G2&amp;"|"&amp;H2&amp;"|"&amp;I2&amp;"|"&amp;J2</f>
        <v>1|1|12|Chiba</v>
      </c>
      <c r="M2" s="63" t="s">
        <v>1229</v>
      </c>
    </row>
    <row r="3" spans="1:13">
      <c r="A3" s="94" t="s">
        <v>2364</v>
      </c>
      <c r="B3" s="1">
        <v>2</v>
      </c>
      <c r="C3" s="1">
        <v>339</v>
      </c>
      <c r="D3" s="1" t="s">
        <v>2461</v>
      </c>
      <c r="E3" s="50" t="str">
        <f t="shared" si="0"/>
        <v>2|339|Tokai</v>
      </c>
      <c r="G3" s="1">
        <v>2</v>
      </c>
      <c r="H3" s="1">
        <v>1</v>
      </c>
      <c r="I3" s="1">
        <v>16</v>
      </c>
      <c r="J3" s="1" t="s">
        <v>2454</v>
      </c>
      <c r="K3" s="50" t="str">
        <f t="shared" ref="K3:K48" si="1">G3&amp;"|"&amp;H3&amp;"|"&amp;I3&amp;"|"&amp;J3</f>
        <v>2|1|16|Gunma</v>
      </c>
      <c r="M3" s="64" t="s">
        <v>3989</v>
      </c>
    </row>
    <row r="4" spans="1:13">
      <c r="B4" s="1">
        <v>3</v>
      </c>
      <c r="C4" s="1">
        <v>339</v>
      </c>
      <c r="D4" s="1" t="s">
        <v>2466</v>
      </c>
      <c r="E4" s="50" t="str">
        <f t="shared" si="0"/>
        <v>3|339|Kansai</v>
      </c>
      <c r="G4" s="1">
        <v>3</v>
      </c>
      <c r="H4" s="1">
        <v>1</v>
      </c>
      <c r="I4" s="1">
        <v>14</v>
      </c>
      <c r="J4" s="1" t="s">
        <v>2455</v>
      </c>
      <c r="K4" s="50" t="str">
        <f t="shared" si="1"/>
        <v>3|1|14|Ibaraki</v>
      </c>
      <c r="M4" s="64" t="s">
        <v>3284</v>
      </c>
    </row>
    <row r="5" spans="1:13">
      <c r="B5" s="1">
        <v>4</v>
      </c>
      <c r="C5" s="1">
        <v>339</v>
      </c>
      <c r="D5" s="1" t="s">
        <v>2473</v>
      </c>
      <c r="E5" s="50" t="str">
        <f t="shared" si="0"/>
        <v>4|339|Chugoku</v>
      </c>
      <c r="G5" s="1">
        <v>4</v>
      </c>
      <c r="H5" s="1">
        <v>1</v>
      </c>
      <c r="I5" s="1">
        <v>11</v>
      </c>
      <c r="J5" s="1" t="s">
        <v>2456</v>
      </c>
      <c r="K5" s="50" t="str">
        <f t="shared" si="1"/>
        <v>4|1|11|Kanagawa</v>
      </c>
      <c r="M5" s="64" t="s">
        <v>2509</v>
      </c>
    </row>
    <row r="6" spans="1:13">
      <c r="B6" s="1">
        <v>5</v>
      </c>
      <c r="C6" s="1">
        <v>339</v>
      </c>
      <c r="D6" s="1" t="s">
        <v>2479</v>
      </c>
      <c r="E6" s="50" t="str">
        <f t="shared" si="0"/>
        <v>5|339|Shikoku</v>
      </c>
      <c r="G6" s="1">
        <v>5</v>
      </c>
      <c r="H6" s="1">
        <v>1</v>
      </c>
      <c r="I6" s="1">
        <v>13</v>
      </c>
      <c r="J6" s="1" t="s">
        <v>2457</v>
      </c>
      <c r="K6" s="50" t="str">
        <f t="shared" si="1"/>
        <v>5|1|13|Saitama</v>
      </c>
      <c r="M6" s="64" t="s">
        <v>3990</v>
      </c>
    </row>
    <row r="7" spans="1:13">
      <c r="B7" s="1">
        <v>6</v>
      </c>
      <c r="C7" s="1">
        <v>339</v>
      </c>
      <c r="D7" s="1" t="s">
        <v>2484</v>
      </c>
      <c r="E7" s="50" t="str">
        <f t="shared" si="0"/>
        <v>6|339|Kyushu</v>
      </c>
      <c r="G7" s="1">
        <v>6</v>
      </c>
      <c r="H7" s="1">
        <v>1</v>
      </c>
      <c r="I7" s="1">
        <v>15</v>
      </c>
      <c r="J7" s="1" t="s">
        <v>2458</v>
      </c>
      <c r="K7" s="50" t="str">
        <f t="shared" si="1"/>
        <v>6|1|15|Tochigi</v>
      </c>
      <c r="M7" s="63" t="s">
        <v>1233</v>
      </c>
    </row>
    <row r="8" spans="1:13">
      <c r="B8" s="1">
        <v>7</v>
      </c>
      <c r="C8" s="1">
        <v>339</v>
      </c>
      <c r="D8" s="1" t="s">
        <v>2493</v>
      </c>
      <c r="E8" s="50" t="str">
        <f t="shared" si="0"/>
        <v>7|339|Tohoku</v>
      </c>
      <c r="G8" s="1">
        <v>7</v>
      </c>
      <c r="H8" s="1">
        <v>1</v>
      </c>
      <c r="I8" s="1">
        <v>10</v>
      </c>
      <c r="J8" s="1" t="s">
        <v>2459</v>
      </c>
      <c r="K8" s="50" t="str">
        <f t="shared" si="1"/>
        <v>7|1|10|Tokyo</v>
      </c>
    </row>
    <row r="9" spans="1:13">
      <c r="B9" s="1">
        <v>8</v>
      </c>
      <c r="C9" s="1">
        <v>339</v>
      </c>
      <c r="D9" s="1" t="s">
        <v>2500</v>
      </c>
      <c r="E9" s="50" t="str">
        <f t="shared" si="0"/>
        <v>8|339|Hokkaido</v>
      </c>
      <c r="G9" s="1">
        <v>8</v>
      </c>
      <c r="H9" s="1">
        <v>1</v>
      </c>
      <c r="I9" s="1">
        <v>17</v>
      </c>
      <c r="J9" s="1" t="s">
        <v>2460</v>
      </c>
      <c r="K9" s="50" t="str">
        <f t="shared" si="1"/>
        <v>8|1|17|Yamanashi</v>
      </c>
      <c r="M9" s="63" t="s">
        <v>3993</v>
      </c>
    </row>
    <row r="10" spans="1:13">
      <c r="B10" s="1">
        <v>9</v>
      </c>
      <c r="C10" s="1">
        <v>339</v>
      </c>
      <c r="D10" s="1" t="s">
        <v>2501</v>
      </c>
      <c r="E10" s="50" t="str">
        <f t="shared" si="0"/>
        <v>9|339|Hokuriku</v>
      </c>
      <c r="G10" s="1">
        <v>9</v>
      </c>
      <c r="H10" s="1">
        <v>2</v>
      </c>
      <c r="I10" s="1">
        <v>20</v>
      </c>
      <c r="J10" s="1" t="s">
        <v>2462</v>
      </c>
      <c r="K10" s="50" t="str">
        <f t="shared" si="1"/>
        <v>9|2|20|Aichi</v>
      </c>
      <c r="M10" s="63" t="s">
        <v>1229</v>
      </c>
    </row>
    <row r="11" spans="1:13">
      <c r="B11" s="1">
        <v>10</v>
      </c>
      <c r="C11" s="1">
        <v>339</v>
      </c>
      <c r="D11" s="1" t="s">
        <v>2505</v>
      </c>
      <c r="E11" s="50" t="str">
        <f t="shared" si="0"/>
        <v>10|339|Shin'estu</v>
      </c>
      <c r="G11" s="1">
        <v>10</v>
      </c>
      <c r="H11" s="1">
        <v>2</v>
      </c>
      <c r="I11" s="1">
        <v>19</v>
      </c>
      <c r="J11" s="1" t="s">
        <v>2463</v>
      </c>
      <c r="K11" s="50" t="str">
        <f t="shared" si="1"/>
        <v>10|2|19|Gifu</v>
      </c>
      <c r="M11" s="64" t="s">
        <v>3994</v>
      </c>
    </row>
    <row r="12" spans="1:13">
      <c r="G12" s="1">
        <v>11</v>
      </c>
      <c r="H12" s="1">
        <v>2</v>
      </c>
      <c r="I12" s="1">
        <v>21</v>
      </c>
      <c r="J12" s="1" t="s">
        <v>2464</v>
      </c>
      <c r="K12" s="50" t="str">
        <f t="shared" si="1"/>
        <v>11|2|21|Mie</v>
      </c>
      <c r="M12" s="64" t="s">
        <v>3995</v>
      </c>
    </row>
    <row r="13" spans="1:13">
      <c r="G13" s="1">
        <v>12</v>
      </c>
      <c r="H13" s="1">
        <v>2</v>
      </c>
      <c r="I13" s="1">
        <v>18</v>
      </c>
      <c r="J13" s="1" t="s">
        <v>2465</v>
      </c>
      <c r="K13" s="50" t="str">
        <f t="shared" si="1"/>
        <v>12|2|18|Shizuoka</v>
      </c>
      <c r="M13" s="64" t="s">
        <v>2510</v>
      </c>
    </row>
    <row r="14" spans="1:13">
      <c r="B14" s="92"/>
      <c r="C14" s="92"/>
      <c r="D14" s="92"/>
      <c r="G14" s="1">
        <v>13</v>
      </c>
      <c r="H14" s="1">
        <v>3</v>
      </c>
      <c r="I14" s="1">
        <v>27</v>
      </c>
      <c r="J14" s="1" t="s">
        <v>2467</v>
      </c>
      <c r="K14" s="50" t="str">
        <f t="shared" si="1"/>
        <v>13|3|27|Hyogo</v>
      </c>
      <c r="M14" s="64" t="s">
        <v>2511</v>
      </c>
    </row>
    <row r="15" spans="1:13">
      <c r="B15" s="92"/>
      <c r="C15" s="92"/>
      <c r="D15" s="92"/>
      <c r="E15" s="93"/>
      <c r="G15" s="1">
        <v>14</v>
      </c>
      <c r="H15" s="1">
        <v>3</v>
      </c>
      <c r="I15" s="1">
        <v>22</v>
      </c>
      <c r="J15" s="1" t="s">
        <v>2468</v>
      </c>
      <c r="K15" s="50" t="str">
        <f t="shared" si="1"/>
        <v>14|3|22|Kyoto</v>
      </c>
      <c r="M15" s="64" t="s">
        <v>3996</v>
      </c>
    </row>
    <row r="16" spans="1:13">
      <c r="B16" s="92"/>
      <c r="C16" s="92"/>
      <c r="D16" s="92"/>
      <c r="E16" s="93"/>
      <c r="G16" s="1">
        <v>15</v>
      </c>
      <c r="H16" s="1">
        <v>3</v>
      </c>
      <c r="I16" s="1">
        <v>24</v>
      </c>
      <c r="J16" s="1" t="s">
        <v>2469</v>
      </c>
      <c r="K16" s="50" t="str">
        <f t="shared" si="1"/>
        <v>15|3|24|Nara</v>
      </c>
      <c r="M16" s="63" t="s">
        <v>1233</v>
      </c>
    </row>
    <row r="17" spans="2:11">
      <c r="B17" s="92"/>
      <c r="C17" s="92"/>
      <c r="D17" s="92"/>
      <c r="E17" s="93"/>
      <c r="G17" s="1">
        <v>16</v>
      </c>
      <c r="H17" s="1">
        <v>3</v>
      </c>
      <c r="I17" s="1">
        <v>25</v>
      </c>
      <c r="J17" s="1" t="s">
        <v>2470</v>
      </c>
      <c r="K17" s="50" t="str">
        <f t="shared" si="1"/>
        <v>16|3|25|Osaka</v>
      </c>
    </row>
    <row r="18" spans="2:11">
      <c r="B18" s="92"/>
      <c r="C18" s="92"/>
      <c r="D18" s="92"/>
      <c r="E18" s="93"/>
      <c r="G18" s="1">
        <v>17</v>
      </c>
      <c r="H18" s="1">
        <v>3</v>
      </c>
      <c r="I18" s="1">
        <v>23</v>
      </c>
      <c r="J18" s="1" t="s">
        <v>2471</v>
      </c>
      <c r="K18" s="50" t="str">
        <f t="shared" si="1"/>
        <v>17|3|23|Shiga</v>
      </c>
    </row>
    <row r="19" spans="2:11">
      <c r="B19" s="92"/>
      <c r="C19" s="92"/>
      <c r="D19" s="92"/>
      <c r="E19" s="93"/>
      <c r="G19" s="1">
        <v>18</v>
      </c>
      <c r="H19" s="1">
        <v>3</v>
      </c>
      <c r="I19" s="1">
        <v>26</v>
      </c>
      <c r="J19" s="1" t="s">
        <v>2472</v>
      </c>
      <c r="K19" s="50" t="str">
        <f t="shared" si="1"/>
        <v>18|3|26|Wakayama</v>
      </c>
    </row>
    <row r="20" spans="2:11">
      <c r="B20" s="92"/>
      <c r="C20" s="92"/>
      <c r="D20" s="92"/>
      <c r="E20" s="93"/>
      <c r="G20" s="1">
        <v>19</v>
      </c>
      <c r="H20" s="1">
        <v>4</v>
      </c>
      <c r="I20" s="1">
        <v>35</v>
      </c>
      <c r="J20" s="1" t="s">
        <v>2474</v>
      </c>
      <c r="K20" s="50" t="str">
        <f t="shared" si="1"/>
        <v>19|4|35|Hiroshima</v>
      </c>
    </row>
    <row r="21" spans="2:11">
      <c r="B21" s="92"/>
      <c r="C21" s="92"/>
      <c r="D21" s="92"/>
      <c r="E21" s="93"/>
      <c r="G21" s="1">
        <v>20</v>
      </c>
      <c r="H21" s="1">
        <v>4</v>
      </c>
      <c r="I21" s="1">
        <v>31</v>
      </c>
      <c r="J21" s="1" t="s">
        <v>2475</v>
      </c>
      <c r="K21" s="50" t="str">
        <f t="shared" si="1"/>
        <v>20|4|31|Okayama</v>
      </c>
    </row>
    <row r="22" spans="2:11">
      <c r="B22" s="92"/>
      <c r="C22" s="92"/>
      <c r="D22" s="92"/>
      <c r="E22" s="93"/>
      <c r="G22" s="1">
        <v>21</v>
      </c>
      <c r="H22" s="1">
        <v>4</v>
      </c>
      <c r="I22" s="1">
        <v>32</v>
      </c>
      <c r="J22" s="1" t="s">
        <v>2476</v>
      </c>
      <c r="K22" s="50" t="str">
        <f t="shared" si="1"/>
        <v>21|4|32|Shimane</v>
      </c>
    </row>
    <row r="23" spans="2:11">
      <c r="B23" s="92"/>
      <c r="C23" s="92"/>
      <c r="D23" s="92"/>
      <c r="E23" s="93"/>
      <c r="G23" s="1">
        <v>22</v>
      </c>
      <c r="H23" s="1">
        <v>4</v>
      </c>
      <c r="I23" s="1">
        <v>34</v>
      </c>
      <c r="J23" s="1" t="s">
        <v>2477</v>
      </c>
      <c r="K23" s="50" t="str">
        <f t="shared" si="1"/>
        <v>22|4|34|Tottori</v>
      </c>
    </row>
    <row r="24" spans="2:11">
      <c r="B24" s="92"/>
      <c r="C24" s="92"/>
      <c r="D24" s="92"/>
      <c r="E24" s="93"/>
      <c r="G24" s="1">
        <v>23</v>
      </c>
      <c r="H24" s="1">
        <v>4</v>
      </c>
      <c r="I24" s="1">
        <v>33</v>
      </c>
      <c r="J24" s="1" t="s">
        <v>2478</v>
      </c>
      <c r="K24" s="50" t="str">
        <f t="shared" si="1"/>
        <v>23|4|33|Yamaguchi</v>
      </c>
    </row>
    <row r="25" spans="2:11">
      <c r="B25" s="92"/>
      <c r="C25" s="92"/>
      <c r="D25" s="92"/>
      <c r="E25" s="94"/>
      <c r="G25" s="1">
        <v>24</v>
      </c>
      <c r="H25" s="1">
        <v>5</v>
      </c>
      <c r="I25" s="1">
        <v>38</v>
      </c>
      <c r="J25" s="1" t="s">
        <v>2480</v>
      </c>
      <c r="K25" s="50" t="str">
        <f t="shared" si="1"/>
        <v>24|5|38|Ehime</v>
      </c>
    </row>
    <row r="26" spans="2:11">
      <c r="B26" s="92"/>
      <c r="C26" s="92"/>
      <c r="D26" s="92"/>
      <c r="E26" s="93"/>
      <c r="G26" s="1">
        <v>25</v>
      </c>
      <c r="H26" s="1">
        <v>5</v>
      </c>
      <c r="I26" s="1">
        <v>36</v>
      </c>
      <c r="J26" s="1" t="s">
        <v>2481</v>
      </c>
      <c r="K26" s="50" t="str">
        <f t="shared" si="1"/>
        <v>25|5|36|Kagawa</v>
      </c>
    </row>
    <row r="27" spans="2:11">
      <c r="B27" s="92"/>
      <c r="C27" s="92"/>
      <c r="D27" s="92"/>
      <c r="E27" s="93"/>
      <c r="G27" s="1">
        <v>26</v>
      </c>
      <c r="H27" s="1">
        <v>5</v>
      </c>
      <c r="I27" s="1">
        <v>39</v>
      </c>
      <c r="J27" s="1" t="s">
        <v>2482</v>
      </c>
      <c r="K27" s="50" t="str">
        <f t="shared" si="1"/>
        <v>26|5|39|Kochi</v>
      </c>
    </row>
    <row r="28" spans="2:11">
      <c r="B28" s="92"/>
      <c r="C28" s="92"/>
      <c r="D28" s="92"/>
      <c r="E28" s="93"/>
      <c r="G28" s="1">
        <v>27</v>
      </c>
      <c r="H28" s="1">
        <v>5</v>
      </c>
      <c r="I28" s="1">
        <v>37</v>
      </c>
      <c r="J28" s="1" t="s">
        <v>2483</v>
      </c>
      <c r="K28" s="50" t="str">
        <f t="shared" si="1"/>
        <v>27|5|37|Tokushima</v>
      </c>
    </row>
    <row r="29" spans="2:11">
      <c r="B29" s="92"/>
      <c r="C29" s="92"/>
      <c r="D29" s="92"/>
      <c r="E29" s="93"/>
      <c r="G29" s="1">
        <v>28</v>
      </c>
      <c r="H29" s="1">
        <v>6</v>
      </c>
      <c r="I29" s="1">
        <v>40</v>
      </c>
      <c r="J29" s="1" t="s">
        <v>2485</v>
      </c>
      <c r="K29" s="50" t="str">
        <f t="shared" si="1"/>
        <v>28|6|40|Fukuoka</v>
      </c>
    </row>
    <row r="30" spans="2:11">
      <c r="B30" s="92"/>
      <c r="C30" s="92"/>
      <c r="D30" s="92"/>
      <c r="E30" s="93"/>
      <c r="G30" s="1">
        <v>29</v>
      </c>
      <c r="H30" s="1">
        <v>6</v>
      </c>
      <c r="I30" s="1">
        <v>46</v>
      </c>
      <c r="J30" s="1" t="s">
        <v>2486</v>
      </c>
      <c r="K30" s="50" t="str">
        <f t="shared" si="1"/>
        <v>29|6|46|Kagoshima</v>
      </c>
    </row>
    <row r="31" spans="2:11">
      <c r="B31" s="92"/>
      <c r="C31" s="92"/>
      <c r="D31" s="92"/>
      <c r="E31" s="93"/>
      <c r="G31" s="1">
        <v>30</v>
      </c>
      <c r="H31" s="1">
        <v>6</v>
      </c>
      <c r="I31" s="1">
        <v>43</v>
      </c>
      <c r="J31" s="1" t="s">
        <v>2487</v>
      </c>
      <c r="K31" s="50" t="str">
        <f t="shared" si="1"/>
        <v>30|6|43|Kumamoto</v>
      </c>
    </row>
    <row r="32" spans="2:11">
      <c r="B32" s="92"/>
      <c r="C32" s="92"/>
      <c r="D32" s="92"/>
      <c r="E32" s="94"/>
      <c r="G32" s="1">
        <v>31</v>
      </c>
      <c r="H32" s="1">
        <v>6</v>
      </c>
      <c r="I32" s="1">
        <v>45</v>
      </c>
      <c r="J32" s="1" t="s">
        <v>2488</v>
      </c>
      <c r="K32" s="50" t="str">
        <f t="shared" si="1"/>
        <v>31|6|45|Miyazaki</v>
      </c>
    </row>
    <row r="33" spans="2:11">
      <c r="B33" s="92"/>
      <c r="C33" s="92"/>
      <c r="D33" s="92"/>
      <c r="E33" s="93"/>
      <c r="G33" s="1">
        <v>32</v>
      </c>
      <c r="H33" s="1">
        <v>6</v>
      </c>
      <c r="I33" s="1">
        <v>42</v>
      </c>
      <c r="J33" s="1" t="s">
        <v>2489</v>
      </c>
      <c r="K33" s="50" t="str">
        <f t="shared" si="1"/>
        <v>32|6|42|Nagasaki</v>
      </c>
    </row>
    <row r="34" spans="2:11">
      <c r="B34" s="92"/>
      <c r="C34" s="92"/>
      <c r="D34" s="92"/>
      <c r="E34" s="93"/>
      <c r="G34" s="1">
        <v>33</v>
      </c>
      <c r="H34" s="1">
        <v>6</v>
      </c>
      <c r="I34" s="1">
        <v>44</v>
      </c>
      <c r="J34" s="1" t="s">
        <v>2490</v>
      </c>
      <c r="K34" s="50" t="str">
        <f t="shared" si="1"/>
        <v>33|6|44|Oita</v>
      </c>
    </row>
    <row r="35" spans="2:11">
      <c r="B35" s="92"/>
      <c r="C35" s="92"/>
      <c r="D35" s="92"/>
      <c r="E35" s="93"/>
      <c r="G35" s="1">
        <v>34</v>
      </c>
      <c r="H35" s="1">
        <v>6</v>
      </c>
      <c r="I35" s="1">
        <v>47</v>
      </c>
      <c r="J35" s="1" t="s">
        <v>2491</v>
      </c>
      <c r="K35" s="50" t="str">
        <f t="shared" si="1"/>
        <v>34|6|47|Okinawa</v>
      </c>
    </row>
    <row r="36" spans="2:11">
      <c r="B36" s="92"/>
      <c r="C36" s="92"/>
      <c r="D36" s="92"/>
      <c r="E36" s="93"/>
      <c r="G36" s="1">
        <v>35</v>
      </c>
      <c r="H36" s="1">
        <v>6</v>
      </c>
      <c r="I36" s="1">
        <v>41</v>
      </c>
      <c r="J36" s="1" t="s">
        <v>2492</v>
      </c>
      <c r="K36" s="50" t="str">
        <f t="shared" si="1"/>
        <v>35|6|41|Saga</v>
      </c>
    </row>
    <row r="37" spans="2:11">
      <c r="B37" s="92"/>
      <c r="C37" s="92"/>
      <c r="D37" s="92"/>
      <c r="E37" s="93"/>
      <c r="G37" s="1">
        <v>36</v>
      </c>
      <c r="H37" s="1">
        <v>7</v>
      </c>
      <c r="I37" s="1">
        <v>4</v>
      </c>
      <c r="J37" s="1" t="s">
        <v>2494</v>
      </c>
      <c r="K37" s="50" t="str">
        <f t="shared" si="1"/>
        <v>36|7|4|Akita</v>
      </c>
    </row>
    <row r="38" spans="2:11">
      <c r="B38" s="92"/>
      <c r="C38" s="92"/>
      <c r="D38" s="92"/>
      <c r="E38" s="93"/>
      <c r="G38" s="1">
        <v>37</v>
      </c>
      <c r="H38" s="1">
        <v>7</v>
      </c>
      <c r="I38" s="1">
        <v>2</v>
      </c>
      <c r="J38" s="1" t="s">
        <v>2495</v>
      </c>
      <c r="K38" s="50" t="str">
        <f t="shared" si="1"/>
        <v>37|7|2|Aomori</v>
      </c>
    </row>
    <row r="39" spans="2:11">
      <c r="B39" s="92"/>
      <c r="C39" s="92"/>
      <c r="D39" s="92"/>
      <c r="E39" s="93"/>
      <c r="G39" s="1">
        <v>38</v>
      </c>
      <c r="H39" s="1">
        <v>7</v>
      </c>
      <c r="I39" s="1">
        <v>7</v>
      </c>
      <c r="J39" s="1" t="s">
        <v>2496</v>
      </c>
      <c r="K39" s="50" t="str">
        <f t="shared" si="1"/>
        <v>38|7|7|Fukushima</v>
      </c>
    </row>
    <row r="40" spans="2:11">
      <c r="B40" s="92"/>
      <c r="C40" s="92"/>
      <c r="D40" s="92"/>
      <c r="E40" s="93"/>
      <c r="G40" s="1">
        <v>39</v>
      </c>
      <c r="H40" s="1">
        <v>7</v>
      </c>
      <c r="I40" s="1">
        <v>3</v>
      </c>
      <c r="J40" s="1" t="s">
        <v>2497</v>
      </c>
      <c r="K40" s="50" t="str">
        <f t="shared" si="1"/>
        <v>39|7|3|Iwate</v>
      </c>
    </row>
    <row r="41" spans="2:11">
      <c r="B41" s="92"/>
      <c r="C41" s="92"/>
      <c r="D41" s="92"/>
      <c r="E41" s="94"/>
      <c r="G41" s="1">
        <v>40</v>
      </c>
      <c r="H41" s="1">
        <v>7</v>
      </c>
      <c r="I41" s="1">
        <v>6</v>
      </c>
      <c r="J41" s="1" t="s">
        <v>2498</v>
      </c>
      <c r="K41" s="50" t="str">
        <f t="shared" si="1"/>
        <v>40|7|6|Miyagi</v>
      </c>
    </row>
    <row r="42" spans="2:11">
      <c r="B42" s="92"/>
      <c r="C42" s="92"/>
      <c r="D42" s="92"/>
      <c r="E42" s="94"/>
      <c r="G42" s="1">
        <v>41</v>
      </c>
      <c r="H42" s="1">
        <v>7</v>
      </c>
      <c r="I42" s="1">
        <v>5</v>
      </c>
      <c r="J42" s="1" t="s">
        <v>2499</v>
      </c>
      <c r="K42" s="50" t="str">
        <f t="shared" si="1"/>
        <v>41|7|5|Yamagata</v>
      </c>
    </row>
    <row r="43" spans="2:11">
      <c r="B43" s="92"/>
      <c r="C43" s="92"/>
      <c r="D43" s="92"/>
      <c r="E43" s="93"/>
      <c r="G43" s="1">
        <v>42</v>
      </c>
      <c r="H43" s="1">
        <v>8</v>
      </c>
      <c r="I43" s="1">
        <v>1</v>
      </c>
      <c r="J43" s="1" t="s">
        <v>2500</v>
      </c>
      <c r="K43" s="50" t="str">
        <f t="shared" si="1"/>
        <v>42|8|1|Hokkaido</v>
      </c>
    </row>
    <row r="44" spans="2:11">
      <c r="B44" s="92"/>
      <c r="C44" s="92"/>
      <c r="D44" s="92"/>
      <c r="E44" s="94"/>
      <c r="G44" s="1">
        <v>43</v>
      </c>
      <c r="H44" s="1">
        <v>9</v>
      </c>
      <c r="I44" s="1">
        <v>29</v>
      </c>
      <c r="J44" s="1" t="s">
        <v>2502</v>
      </c>
      <c r="K44" s="50" t="str">
        <f t="shared" si="1"/>
        <v>43|9|29|Fukui</v>
      </c>
    </row>
    <row r="45" spans="2:11">
      <c r="B45" s="92"/>
      <c r="C45" s="92"/>
      <c r="D45" s="92"/>
      <c r="E45" s="93"/>
      <c r="G45" s="1">
        <v>44</v>
      </c>
      <c r="H45" s="1">
        <v>9</v>
      </c>
      <c r="I45" s="1">
        <v>30</v>
      </c>
      <c r="J45" s="1" t="s">
        <v>2503</v>
      </c>
      <c r="K45" s="50" t="str">
        <f t="shared" si="1"/>
        <v>44|9|30|Ishikawa</v>
      </c>
    </row>
    <row r="46" spans="2:11">
      <c r="B46" s="92"/>
      <c r="C46" s="92"/>
      <c r="D46" s="92"/>
      <c r="E46" s="93"/>
      <c r="G46" s="1">
        <v>45</v>
      </c>
      <c r="H46" s="1">
        <v>9</v>
      </c>
      <c r="I46" s="1">
        <v>28</v>
      </c>
      <c r="J46" s="1" t="s">
        <v>2504</v>
      </c>
      <c r="K46" s="50" t="str">
        <f t="shared" si="1"/>
        <v>45|9|28|Toyama</v>
      </c>
    </row>
    <row r="47" spans="2:11">
      <c r="B47" s="92"/>
      <c r="C47" s="92"/>
      <c r="D47" s="92"/>
      <c r="E47" s="93"/>
      <c r="G47" s="1">
        <v>46</v>
      </c>
      <c r="H47" s="1">
        <v>10</v>
      </c>
      <c r="I47" s="1">
        <v>9</v>
      </c>
      <c r="J47" s="1" t="s">
        <v>2506</v>
      </c>
      <c r="K47" s="50" t="str">
        <f t="shared" si="1"/>
        <v>46|10|9|Nagano</v>
      </c>
    </row>
    <row r="48" spans="2:11">
      <c r="B48" s="92"/>
      <c r="C48" s="92"/>
      <c r="D48" s="92"/>
      <c r="E48" s="93"/>
      <c r="G48" s="1">
        <v>47</v>
      </c>
      <c r="H48" s="1">
        <v>10</v>
      </c>
      <c r="I48" s="1">
        <v>8</v>
      </c>
      <c r="J48" s="1" t="s">
        <v>2507</v>
      </c>
      <c r="K48" s="50" t="str">
        <f t="shared" si="1"/>
        <v>47|10|8|Niigata</v>
      </c>
    </row>
    <row r="50" spans="11:11">
      <c r="K50" s="26" t="s">
        <v>2508</v>
      </c>
    </row>
    <row r="51" spans="11:11">
      <c r="K51" s="26" t="s">
        <v>2364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M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42578125" style="1" hidden="1" customWidth="1"/>
    <col min="10" max="10" width="20.2851562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3188</v>
      </c>
      <c r="B1" s="67" t="s">
        <v>4008</v>
      </c>
      <c r="C1" s="95" t="s">
        <v>3282</v>
      </c>
      <c r="D1" s="95" t="s">
        <v>1236</v>
      </c>
      <c r="E1" s="36" t="str">
        <f>B1&amp;"|"&amp;C1&amp;"|"&amp;D1</f>
        <v>pas375_region_id |dxcc_code|region</v>
      </c>
      <c r="G1" s="119" t="s">
        <v>4009</v>
      </c>
      <c r="H1" s="119" t="s">
        <v>4010</v>
      </c>
      <c r="I1" s="119" t="s">
        <v>405</v>
      </c>
      <c r="J1" s="119" t="s">
        <v>472</v>
      </c>
      <c r="K1" s="36" t="str">
        <f>G1&amp;"|"&amp;H1&amp;"|"&amp;I1&amp;"|"&amp;J1</f>
        <v>pas375_subdivision_id|pas375_region_id|code|subdivision</v>
      </c>
      <c r="M1" s="63" t="s">
        <v>4001</v>
      </c>
    </row>
    <row r="2" spans="1:13">
      <c r="A2" s="26" t="s">
        <v>3999</v>
      </c>
      <c r="B2" s="6">
        <v>1</v>
      </c>
      <c r="C2" s="1">
        <v>375</v>
      </c>
      <c r="D2" s="1" t="s">
        <v>2512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 t="s">
        <v>2513</v>
      </c>
      <c r="J2" s="1" t="s">
        <v>2514</v>
      </c>
      <c r="K2" s="50" t="str">
        <f>G2&amp;"|"&amp;H2&amp;"|"&amp;I2&amp;"|"&amp;J2</f>
        <v>1|1|AUR|Aurora</v>
      </c>
      <c r="M2" s="63" t="s">
        <v>1229</v>
      </c>
    </row>
    <row r="3" spans="1:13">
      <c r="A3" s="26" t="s">
        <v>4000</v>
      </c>
      <c r="B3" s="6">
        <v>2</v>
      </c>
      <c r="C3" s="1">
        <v>375</v>
      </c>
      <c r="D3" s="1" t="s">
        <v>2535</v>
      </c>
      <c r="E3" s="50" t="str">
        <f t="shared" si="0"/>
        <v>2|375|Ilocos</v>
      </c>
      <c r="G3" s="1">
        <v>2</v>
      </c>
      <c r="H3" s="1">
        <v>1</v>
      </c>
      <c r="I3" s="1" t="s">
        <v>2515</v>
      </c>
      <c r="J3" s="1" t="s">
        <v>2516</v>
      </c>
      <c r="K3" s="50" t="str">
        <f t="shared" ref="K3:K66" si="1">G3&amp;"|"&amp;H3&amp;"|"&amp;I3&amp;"|"&amp;J3</f>
        <v>2|1|BTG|Batangas</v>
      </c>
      <c r="M3" s="64" t="s">
        <v>4002</v>
      </c>
    </row>
    <row r="4" spans="1:13">
      <c r="A4" s="125" t="s">
        <v>2677</v>
      </c>
      <c r="B4" s="6">
        <v>3</v>
      </c>
      <c r="C4" s="1">
        <v>375</v>
      </c>
      <c r="D4" s="1" t="s">
        <v>2544</v>
      </c>
      <c r="E4" s="50" t="str">
        <f t="shared" si="0"/>
        <v>3|375|Cagayan Valley</v>
      </c>
      <c r="G4" s="1">
        <v>3</v>
      </c>
      <c r="H4" s="1">
        <v>1</v>
      </c>
      <c r="I4" s="1" t="s">
        <v>2517</v>
      </c>
      <c r="J4" s="1" t="s">
        <v>2518</v>
      </c>
      <c r="K4" s="50" t="str">
        <f t="shared" si="1"/>
        <v>3|1|CAV|Cavite</v>
      </c>
      <c r="M4" s="64" t="s">
        <v>1234</v>
      </c>
    </row>
    <row r="5" spans="1:13">
      <c r="B5" s="6">
        <v>4</v>
      </c>
      <c r="C5" s="1">
        <v>375</v>
      </c>
      <c r="D5" s="1" t="s">
        <v>2555</v>
      </c>
      <c r="E5" s="50" t="str">
        <f t="shared" si="0"/>
        <v>4|375|Cordillera Administrative Region</v>
      </c>
      <c r="G5" s="1">
        <v>4</v>
      </c>
      <c r="H5" s="1">
        <v>1</v>
      </c>
      <c r="I5" s="1" t="s">
        <v>2519</v>
      </c>
      <c r="J5" s="1" t="s">
        <v>2520</v>
      </c>
      <c r="K5" s="50" t="str">
        <f t="shared" si="1"/>
        <v>4|1|LAG|Laguna</v>
      </c>
      <c r="M5" s="64" t="s">
        <v>1235</v>
      </c>
    </row>
    <row r="6" spans="1:13">
      <c r="B6" s="6">
        <v>5</v>
      </c>
      <c r="C6" s="1">
        <v>375</v>
      </c>
      <c r="D6" s="1" t="s">
        <v>2568</v>
      </c>
      <c r="E6" s="50" t="str">
        <f t="shared" si="0"/>
        <v>5|375|Central Luzon</v>
      </c>
      <c r="G6" s="1">
        <v>5</v>
      </c>
      <c r="H6" s="1">
        <v>1</v>
      </c>
      <c r="I6" s="1" t="s">
        <v>2521</v>
      </c>
      <c r="J6" s="1" t="s">
        <v>2522</v>
      </c>
      <c r="K6" s="50" t="str">
        <f t="shared" si="1"/>
        <v>5|1|MAD|Marinduque</v>
      </c>
      <c r="M6" s="64" t="s">
        <v>4003</v>
      </c>
    </row>
    <row r="7" spans="1:13">
      <c r="B7" s="6">
        <v>6</v>
      </c>
      <c r="C7" s="1">
        <v>375</v>
      </c>
      <c r="D7" s="1" t="s">
        <v>2580</v>
      </c>
      <c r="E7" s="50" t="str">
        <f t="shared" si="0"/>
        <v>6|375|Bicol</v>
      </c>
      <c r="G7" s="1">
        <v>6</v>
      </c>
      <c r="H7" s="1">
        <v>1</v>
      </c>
      <c r="I7" s="1" t="s">
        <v>2523</v>
      </c>
      <c r="J7" s="1" t="s">
        <v>2524</v>
      </c>
      <c r="K7" s="50" t="str">
        <f t="shared" si="1"/>
        <v>6|1|MDC|Mindoro Occidental</v>
      </c>
      <c r="M7" s="63" t="s">
        <v>1233</v>
      </c>
    </row>
    <row r="8" spans="1:13">
      <c r="B8" s="6">
        <v>7</v>
      </c>
      <c r="C8" s="1">
        <v>375</v>
      </c>
      <c r="D8" s="1" t="s">
        <v>2591</v>
      </c>
      <c r="E8" s="50" t="str">
        <f t="shared" si="0"/>
        <v>7|375|Eastern Visayas</v>
      </c>
      <c r="G8" s="1">
        <v>7</v>
      </c>
      <c r="H8" s="1">
        <v>1</v>
      </c>
      <c r="I8" s="1" t="s">
        <v>2525</v>
      </c>
      <c r="J8" s="1" t="s">
        <v>2526</v>
      </c>
      <c r="K8" s="50" t="str">
        <f t="shared" si="1"/>
        <v>7|1|MDR|Mindoro Oriental</v>
      </c>
    </row>
    <row r="9" spans="1:13">
      <c r="B9" s="6">
        <v>8</v>
      </c>
      <c r="C9" s="1">
        <v>375</v>
      </c>
      <c r="D9" s="1" t="s">
        <v>2603</v>
      </c>
      <c r="E9" s="50" t="str">
        <f t="shared" si="0"/>
        <v>8|375|Western Visayas</v>
      </c>
      <c r="G9" s="1">
        <v>8</v>
      </c>
      <c r="H9" s="1">
        <v>1</v>
      </c>
      <c r="I9" s="1" t="s">
        <v>2527</v>
      </c>
      <c r="J9" s="1" t="s">
        <v>2528</v>
      </c>
      <c r="K9" s="50" t="str">
        <f t="shared" si="1"/>
        <v>8|1|PLW|Palawan</v>
      </c>
      <c r="M9" s="63" t="s">
        <v>4004</v>
      </c>
    </row>
    <row r="10" spans="1:13">
      <c r="B10" s="6">
        <v>9</v>
      </c>
      <c r="C10" s="1">
        <v>375</v>
      </c>
      <c r="D10" s="1" t="s">
        <v>2616</v>
      </c>
      <c r="E10" s="50" t="str">
        <f t="shared" si="0"/>
        <v>9|375|Central Visayas</v>
      </c>
      <c r="G10" s="1">
        <v>9</v>
      </c>
      <c r="H10" s="1">
        <v>1</v>
      </c>
      <c r="I10" s="1" t="s">
        <v>2529</v>
      </c>
      <c r="J10" s="1" t="s">
        <v>2530</v>
      </c>
      <c r="K10" s="50" t="str">
        <f t="shared" si="1"/>
        <v>9|1|QUE|Quezon</v>
      </c>
      <c r="M10" s="63" t="s">
        <v>1229</v>
      </c>
    </row>
    <row r="11" spans="1:13">
      <c r="B11" s="6">
        <v>10</v>
      </c>
      <c r="C11" s="1">
        <v>375</v>
      </c>
      <c r="D11" s="1" t="s">
        <v>2625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 t="s">
        <v>2531</v>
      </c>
      <c r="J11" s="1" t="s">
        <v>2532</v>
      </c>
      <c r="K11" s="50" t="str">
        <f t="shared" si="1"/>
        <v>10|1|RIZ|Rizal</v>
      </c>
      <c r="M11" s="64" t="s">
        <v>4005</v>
      </c>
    </row>
    <row r="12" spans="1:13">
      <c r="B12" s="6">
        <v>11</v>
      </c>
      <c r="C12" s="1">
        <v>375</v>
      </c>
      <c r="D12" s="1" t="s">
        <v>2632</v>
      </c>
      <c r="E12" s="50" t="str">
        <f t="shared" si="0"/>
        <v>11|375|SOCCSKSARGEN (Central Mindanao)</v>
      </c>
      <c r="G12" s="1">
        <v>11</v>
      </c>
      <c r="H12" s="1">
        <v>1</v>
      </c>
      <c r="I12" s="1" t="s">
        <v>2533</v>
      </c>
      <c r="J12" s="1" t="s">
        <v>2534</v>
      </c>
      <c r="K12" s="50" t="str">
        <f t="shared" si="1"/>
        <v>11|1|ROM|Romblon</v>
      </c>
      <c r="M12" s="64" t="s">
        <v>4006</v>
      </c>
    </row>
    <row r="13" spans="1:13">
      <c r="B13" s="6">
        <v>12</v>
      </c>
      <c r="C13" s="1">
        <v>375</v>
      </c>
      <c r="D13" s="1" t="s">
        <v>2641</v>
      </c>
      <c r="E13" s="50" t="str">
        <f t="shared" si="0"/>
        <v>12|375|Autonomous Region in Muslim Mindanao</v>
      </c>
      <c r="G13" s="1">
        <v>12</v>
      </c>
      <c r="H13" s="1">
        <v>2</v>
      </c>
      <c r="I13" s="1" t="s">
        <v>2536</v>
      </c>
      <c r="J13" s="1" t="s">
        <v>2537</v>
      </c>
      <c r="K13" s="50" t="str">
        <f t="shared" si="1"/>
        <v>12|2|ILN|Ilocos Norte</v>
      </c>
      <c r="M13" s="64" t="s">
        <v>2678</v>
      </c>
    </row>
    <row r="14" spans="1:13">
      <c r="B14" s="6">
        <v>13</v>
      </c>
      <c r="C14" s="1">
        <v>375</v>
      </c>
      <c r="D14" s="92" t="s">
        <v>2651</v>
      </c>
      <c r="E14" s="50" t="str">
        <f t="shared" si="0"/>
        <v>13|375|Northern Mindanao</v>
      </c>
      <c r="G14" s="1">
        <v>13</v>
      </c>
      <c r="H14" s="1">
        <v>2</v>
      </c>
      <c r="I14" s="1" t="s">
        <v>2538</v>
      </c>
      <c r="J14" s="1" t="s">
        <v>2539</v>
      </c>
      <c r="K14" s="50" t="str">
        <f t="shared" si="1"/>
        <v>13|2|ILS|Ilocos Sur</v>
      </c>
      <c r="M14" s="64" t="s">
        <v>3364</v>
      </c>
    </row>
    <row r="15" spans="1:13">
      <c r="B15" s="6">
        <v>14</v>
      </c>
      <c r="C15" s="1">
        <v>375</v>
      </c>
      <c r="D15" s="92" t="s">
        <v>2660</v>
      </c>
      <c r="E15" s="50" t="str">
        <f t="shared" si="0"/>
        <v>14|375|Davao (Southern Mindanao)</v>
      </c>
      <c r="G15" s="1">
        <v>14</v>
      </c>
      <c r="H15" s="1">
        <v>2</v>
      </c>
      <c r="I15" s="1" t="s">
        <v>2540</v>
      </c>
      <c r="J15" s="1" t="s">
        <v>2541</v>
      </c>
      <c r="K15" s="50" t="str">
        <f t="shared" si="1"/>
        <v>14|2|LUN|La Union</v>
      </c>
      <c r="M15" s="64" t="s">
        <v>4007</v>
      </c>
    </row>
    <row r="16" spans="1:13">
      <c r="B16" s="6">
        <v>15</v>
      </c>
      <c r="C16" s="1">
        <v>375</v>
      </c>
      <c r="D16" s="92" t="s">
        <v>2669</v>
      </c>
      <c r="E16" s="50" t="str">
        <f t="shared" si="0"/>
        <v>15|375|CARAGA</v>
      </c>
      <c r="G16" s="1">
        <v>15</v>
      </c>
      <c r="H16" s="1">
        <v>2</v>
      </c>
      <c r="I16" s="1" t="s">
        <v>2542</v>
      </c>
      <c r="J16" s="1" t="s">
        <v>2543</v>
      </c>
      <c r="K16" s="50" t="str">
        <f t="shared" si="1"/>
        <v>15|2|PAN|Pangasinan</v>
      </c>
      <c r="M16" s="63" t="s">
        <v>1233</v>
      </c>
    </row>
    <row r="17" spans="2:11">
      <c r="D17" s="92"/>
      <c r="E17" s="93"/>
      <c r="G17" s="1">
        <v>16</v>
      </c>
      <c r="H17" s="1">
        <v>3</v>
      </c>
      <c r="I17" s="1" t="s">
        <v>2545</v>
      </c>
      <c r="J17" s="1" t="s">
        <v>2546</v>
      </c>
      <c r="K17" s="50" t="str">
        <f t="shared" si="1"/>
        <v>16|3|BTN|Batanes</v>
      </c>
    </row>
    <row r="18" spans="2:11">
      <c r="D18" s="92"/>
      <c r="G18" s="1">
        <v>17</v>
      </c>
      <c r="H18" s="1">
        <v>3</v>
      </c>
      <c r="I18" s="1" t="s">
        <v>2547</v>
      </c>
      <c r="J18" s="1" t="s">
        <v>2548</v>
      </c>
      <c r="K18" s="50" t="str">
        <f t="shared" si="1"/>
        <v>17|3|CAG|Cagayan</v>
      </c>
    </row>
    <row r="19" spans="2:11">
      <c r="B19" s="82"/>
      <c r="C19" s="92"/>
      <c r="D19" s="92"/>
      <c r="G19" s="1">
        <v>18</v>
      </c>
      <c r="H19" s="1">
        <v>3</v>
      </c>
      <c r="I19" s="1" t="s">
        <v>2549</v>
      </c>
      <c r="J19" s="1" t="s">
        <v>2550</v>
      </c>
      <c r="K19" s="50" t="str">
        <f t="shared" si="1"/>
        <v>18|3|ISA|Isabela</v>
      </c>
    </row>
    <row r="20" spans="2:11">
      <c r="B20" s="82"/>
      <c r="C20" s="92"/>
      <c r="D20" s="92"/>
      <c r="G20" s="1">
        <v>19</v>
      </c>
      <c r="H20" s="1">
        <v>3</v>
      </c>
      <c r="I20" s="1" t="s">
        <v>2551</v>
      </c>
      <c r="J20" s="1" t="s">
        <v>2552</v>
      </c>
      <c r="K20" s="50" t="str">
        <f t="shared" si="1"/>
        <v>19|3|NUV|Nueva Vizcaya</v>
      </c>
    </row>
    <row r="21" spans="2:11">
      <c r="B21" s="82"/>
      <c r="C21" s="92"/>
      <c r="D21" s="92"/>
      <c r="E21" s="93"/>
      <c r="G21" s="1">
        <v>20</v>
      </c>
      <c r="H21" s="1">
        <v>3</v>
      </c>
      <c r="I21" s="1" t="s">
        <v>2553</v>
      </c>
      <c r="J21" s="1" t="s">
        <v>2554</v>
      </c>
      <c r="K21" s="50" t="str">
        <f t="shared" si="1"/>
        <v>20|3|QUI|Quirino</v>
      </c>
    </row>
    <row r="22" spans="2:11">
      <c r="B22" s="82"/>
      <c r="C22" s="92"/>
      <c r="D22" s="92"/>
      <c r="E22" s="93"/>
      <c r="G22" s="1">
        <v>21</v>
      </c>
      <c r="H22" s="1">
        <v>4</v>
      </c>
      <c r="I22" s="1" t="s">
        <v>2556</v>
      </c>
      <c r="J22" s="1" t="s">
        <v>2557</v>
      </c>
      <c r="K22" s="50" t="str">
        <f t="shared" si="1"/>
        <v>21|4|ABR|Abra</v>
      </c>
    </row>
    <row r="23" spans="2:11">
      <c r="B23" s="82"/>
      <c r="C23" s="92"/>
      <c r="D23" s="92"/>
      <c r="E23" s="93"/>
      <c r="G23" s="1">
        <v>22</v>
      </c>
      <c r="H23" s="1">
        <v>4</v>
      </c>
      <c r="I23" s="1" t="s">
        <v>2558</v>
      </c>
      <c r="J23" s="1" t="s">
        <v>2559</v>
      </c>
      <c r="K23" s="50" t="str">
        <f t="shared" si="1"/>
        <v>22|4|APA|Apayao</v>
      </c>
    </row>
    <row r="24" spans="2:11">
      <c r="B24" s="82"/>
      <c r="C24" s="92"/>
      <c r="D24" s="92"/>
      <c r="E24" s="93"/>
      <c r="G24" s="1">
        <v>23</v>
      </c>
      <c r="H24" s="1">
        <v>4</v>
      </c>
      <c r="I24" s="1" t="s">
        <v>2560</v>
      </c>
      <c r="J24" s="1" t="s">
        <v>2561</v>
      </c>
      <c r="K24" s="50" t="str">
        <f t="shared" si="1"/>
        <v>23|4|BEN|Benguet</v>
      </c>
    </row>
    <row r="25" spans="2:11">
      <c r="B25" s="82"/>
      <c r="C25" s="92"/>
      <c r="D25" s="92"/>
      <c r="E25" s="94"/>
      <c r="G25" s="1">
        <v>24</v>
      </c>
      <c r="H25" s="1">
        <v>4</v>
      </c>
      <c r="I25" s="1" t="s">
        <v>2562</v>
      </c>
      <c r="J25" s="1" t="s">
        <v>2563</v>
      </c>
      <c r="K25" s="50" t="str">
        <f t="shared" si="1"/>
        <v>24|4|IFU|Ifugao</v>
      </c>
    </row>
    <row r="26" spans="2:11">
      <c r="B26" s="82"/>
      <c r="C26" s="92"/>
      <c r="D26" s="92"/>
      <c r="E26" s="93"/>
      <c r="G26" s="1">
        <v>25</v>
      </c>
      <c r="H26" s="1">
        <v>4</v>
      </c>
      <c r="I26" s="1" t="s">
        <v>2564</v>
      </c>
      <c r="J26" s="1" t="s">
        <v>2565</v>
      </c>
      <c r="K26" s="50" t="str">
        <f t="shared" si="1"/>
        <v>25|4|KAL|Kalinga-Apayso</v>
      </c>
    </row>
    <row r="27" spans="2:11">
      <c r="B27" s="82"/>
      <c r="C27" s="92"/>
      <c r="D27" s="92"/>
      <c r="E27" s="93"/>
      <c r="G27" s="1">
        <v>26</v>
      </c>
      <c r="H27" s="1">
        <v>4</v>
      </c>
      <c r="I27" s="1" t="s">
        <v>2566</v>
      </c>
      <c r="J27" s="1" t="s">
        <v>2567</v>
      </c>
      <c r="K27" s="50" t="str">
        <f t="shared" si="1"/>
        <v>26|4|MOU|Mountain Province</v>
      </c>
    </row>
    <row r="28" spans="2:11">
      <c r="B28" s="82"/>
      <c r="C28" s="92"/>
      <c r="D28" s="92"/>
      <c r="E28" s="93"/>
      <c r="G28" s="1">
        <v>27</v>
      </c>
      <c r="H28" s="1">
        <v>5</v>
      </c>
      <c r="I28" s="1" t="s">
        <v>2569</v>
      </c>
      <c r="J28" s="1" t="s">
        <v>2570</v>
      </c>
      <c r="K28" s="50" t="str">
        <f t="shared" si="1"/>
        <v>27|5|BAN|Batasn</v>
      </c>
    </row>
    <row r="29" spans="2:11">
      <c r="B29" s="82"/>
      <c r="C29" s="92"/>
      <c r="D29" s="92"/>
      <c r="E29" s="93"/>
      <c r="G29" s="1">
        <v>28</v>
      </c>
      <c r="H29" s="1">
        <v>5</v>
      </c>
      <c r="I29" s="1" t="s">
        <v>2571</v>
      </c>
      <c r="J29" s="1" t="s">
        <v>2572</v>
      </c>
      <c r="K29" s="50" t="str">
        <f t="shared" si="1"/>
        <v>28|5|BUL|Bulacan</v>
      </c>
    </row>
    <row r="30" spans="2:11">
      <c r="B30" s="82"/>
      <c r="C30" s="92"/>
      <c r="D30" s="92"/>
      <c r="E30" s="93"/>
      <c r="G30" s="1">
        <v>29</v>
      </c>
      <c r="H30" s="1">
        <v>5</v>
      </c>
      <c r="I30" s="1" t="s">
        <v>2573</v>
      </c>
      <c r="J30" s="1" t="s">
        <v>2574</v>
      </c>
      <c r="K30" s="50" t="str">
        <f t="shared" si="1"/>
        <v>29|5|NUE|Nueva Ecija</v>
      </c>
    </row>
    <row r="31" spans="2:11">
      <c r="B31" s="82"/>
      <c r="C31" s="92"/>
      <c r="D31" s="92"/>
      <c r="E31" s="93"/>
      <c r="G31" s="1">
        <v>30</v>
      </c>
      <c r="H31" s="1">
        <v>5</v>
      </c>
      <c r="I31" s="1" t="s">
        <v>2575</v>
      </c>
      <c r="J31" s="1" t="s">
        <v>2576</v>
      </c>
      <c r="K31" s="50" t="str">
        <f t="shared" si="1"/>
        <v>30|5|PAM|Pampanga</v>
      </c>
    </row>
    <row r="32" spans="2:11">
      <c r="B32" s="82"/>
      <c r="C32" s="92"/>
      <c r="D32" s="92"/>
      <c r="E32" s="94"/>
      <c r="G32" s="1">
        <v>31</v>
      </c>
      <c r="H32" s="1">
        <v>5</v>
      </c>
      <c r="I32" s="1" t="s">
        <v>1217</v>
      </c>
      <c r="J32" s="1" t="s">
        <v>2577</v>
      </c>
      <c r="K32" s="50" t="str">
        <f t="shared" si="1"/>
        <v>31|5|TAR|Tarlac</v>
      </c>
    </row>
    <row r="33" spans="2:11">
      <c r="B33" s="82"/>
      <c r="C33" s="92"/>
      <c r="D33" s="92"/>
      <c r="E33" s="93"/>
      <c r="G33" s="1">
        <v>32</v>
      </c>
      <c r="H33" s="1">
        <v>5</v>
      </c>
      <c r="I33" s="1" t="s">
        <v>2578</v>
      </c>
      <c r="J33" s="1" t="s">
        <v>2579</v>
      </c>
      <c r="K33" s="50" t="str">
        <f t="shared" si="1"/>
        <v>32|5|ZMB|Zambales</v>
      </c>
    </row>
    <row r="34" spans="2:11">
      <c r="B34" s="82"/>
      <c r="C34" s="92"/>
      <c r="D34" s="92"/>
      <c r="E34" s="93"/>
      <c r="G34" s="1">
        <v>33</v>
      </c>
      <c r="H34" s="1">
        <v>6</v>
      </c>
      <c r="I34" s="1" t="s">
        <v>2581</v>
      </c>
      <c r="J34" s="1" t="s">
        <v>2582</v>
      </c>
      <c r="K34" s="50" t="str">
        <f t="shared" si="1"/>
        <v>33|6|ALB|Albay</v>
      </c>
    </row>
    <row r="35" spans="2:11">
      <c r="B35" s="82"/>
      <c r="C35" s="92"/>
      <c r="D35" s="92"/>
      <c r="E35" s="93"/>
      <c r="G35" s="1">
        <v>34</v>
      </c>
      <c r="H35" s="1">
        <v>6</v>
      </c>
      <c r="I35" s="1" t="s">
        <v>1144</v>
      </c>
      <c r="J35" s="1" t="s">
        <v>2583</v>
      </c>
      <c r="K35" s="50" t="str">
        <f t="shared" si="1"/>
        <v>34|6|CAN|Camarines Norte</v>
      </c>
    </row>
    <row r="36" spans="2:11">
      <c r="B36" s="82"/>
      <c r="C36" s="92"/>
      <c r="D36" s="92"/>
      <c r="E36" s="93"/>
      <c r="G36" s="1">
        <v>35</v>
      </c>
      <c r="H36" s="1">
        <v>6</v>
      </c>
      <c r="I36" s="1" t="s">
        <v>1170</v>
      </c>
      <c r="J36" s="1" t="s">
        <v>2584</v>
      </c>
      <c r="K36" s="50" t="str">
        <f t="shared" si="1"/>
        <v>35|6|CAS|Camarines Sur</v>
      </c>
    </row>
    <row r="37" spans="2:11">
      <c r="B37" s="82"/>
      <c r="C37" s="92"/>
      <c r="D37" s="92"/>
      <c r="E37" s="93"/>
      <c r="G37" s="1">
        <v>36</v>
      </c>
      <c r="H37" s="1">
        <v>6</v>
      </c>
      <c r="I37" s="1" t="s">
        <v>2585</v>
      </c>
      <c r="J37" s="1" t="s">
        <v>2586</v>
      </c>
      <c r="K37" s="50" t="str">
        <f t="shared" si="1"/>
        <v>36|6|CAT|Catanduanes</v>
      </c>
    </row>
    <row r="38" spans="2:11">
      <c r="B38" s="82"/>
      <c r="C38" s="92"/>
      <c r="D38" s="92"/>
      <c r="E38" s="93"/>
      <c r="G38" s="1">
        <v>37</v>
      </c>
      <c r="H38" s="1">
        <v>6</v>
      </c>
      <c r="I38" s="1" t="s">
        <v>2587</v>
      </c>
      <c r="J38" s="1" t="s">
        <v>2588</v>
      </c>
      <c r="K38" s="50" t="str">
        <f t="shared" si="1"/>
        <v>37|6|MAS|Masbate</v>
      </c>
    </row>
    <row r="39" spans="2:11">
      <c r="B39" s="82"/>
      <c r="C39" s="92"/>
      <c r="D39" s="92"/>
      <c r="E39" s="93"/>
      <c r="G39" s="1">
        <v>38</v>
      </c>
      <c r="H39" s="1">
        <v>6</v>
      </c>
      <c r="I39" s="1" t="s">
        <v>2589</v>
      </c>
      <c r="J39" s="1" t="s">
        <v>2590</v>
      </c>
      <c r="K39" s="50" t="str">
        <f t="shared" si="1"/>
        <v>38|6|SOR|Sorsogon</v>
      </c>
    </row>
    <row r="40" spans="2:11">
      <c r="B40" s="82"/>
      <c r="C40" s="92"/>
      <c r="D40" s="92"/>
      <c r="E40" s="93"/>
      <c r="G40" s="1">
        <v>39</v>
      </c>
      <c r="H40" s="1">
        <v>7</v>
      </c>
      <c r="I40" s="1" t="s">
        <v>2592</v>
      </c>
      <c r="J40" s="1" t="s">
        <v>2593</v>
      </c>
      <c r="K40" s="50" t="str">
        <f t="shared" si="1"/>
        <v>39|7|BIL|Biliran</v>
      </c>
    </row>
    <row r="41" spans="2:11">
      <c r="B41" s="82"/>
      <c r="C41" s="92"/>
      <c r="D41" s="92"/>
      <c r="E41" s="94"/>
      <c r="G41" s="1">
        <v>40</v>
      </c>
      <c r="H41" s="1">
        <v>7</v>
      </c>
      <c r="I41" s="1" t="s">
        <v>2594</v>
      </c>
      <c r="J41" s="1" t="s">
        <v>2595</v>
      </c>
      <c r="K41" s="50" t="str">
        <f t="shared" si="1"/>
        <v>40|7|EAS|Eastern Samar</v>
      </c>
    </row>
    <row r="42" spans="2:11">
      <c r="B42" s="82"/>
      <c r="C42" s="92"/>
      <c r="D42" s="92"/>
      <c r="E42" s="94"/>
      <c r="G42" s="1">
        <v>41</v>
      </c>
      <c r="H42" s="1">
        <v>7</v>
      </c>
      <c r="I42" s="1" t="s">
        <v>2596</v>
      </c>
      <c r="J42" s="1" t="s">
        <v>2597</v>
      </c>
      <c r="K42" s="50" t="str">
        <f t="shared" si="1"/>
        <v>41|7|LEY|Leyte</v>
      </c>
    </row>
    <row r="43" spans="2:11">
      <c r="B43" s="82"/>
      <c r="C43" s="92"/>
      <c r="D43" s="92"/>
      <c r="E43" s="93"/>
      <c r="G43" s="1">
        <v>42</v>
      </c>
      <c r="H43" s="1">
        <v>7</v>
      </c>
      <c r="I43" s="1" t="s">
        <v>1113</v>
      </c>
      <c r="J43" s="1" t="s">
        <v>2598</v>
      </c>
      <c r="K43" s="50" t="str">
        <f t="shared" si="1"/>
        <v>42|7|NSA|Northern Samar</v>
      </c>
    </row>
    <row r="44" spans="2:11">
      <c r="B44" s="82"/>
      <c r="C44" s="92"/>
      <c r="D44" s="92"/>
      <c r="E44" s="94"/>
      <c r="G44" s="1">
        <v>43</v>
      </c>
      <c r="H44" s="1">
        <v>7</v>
      </c>
      <c r="I44" s="1" t="s">
        <v>2599</v>
      </c>
      <c r="J44" s="1" t="s">
        <v>2600</v>
      </c>
      <c r="K44" s="50" t="str">
        <f t="shared" si="1"/>
        <v>43|7|SLE|Southern Leyte</v>
      </c>
    </row>
    <row r="45" spans="2:11">
      <c r="B45" s="82"/>
      <c r="C45" s="92"/>
      <c r="D45" s="92"/>
      <c r="E45" s="93"/>
      <c r="G45" s="1">
        <v>44</v>
      </c>
      <c r="H45" s="1">
        <v>7</v>
      </c>
      <c r="I45" s="1" t="s">
        <v>2601</v>
      </c>
      <c r="J45" s="1" t="s">
        <v>2602</v>
      </c>
      <c r="K45" s="50" t="str">
        <f t="shared" si="1"/>
        <v>44|7|WSA|Western Samar</v>
      </c>
    </row>
    <row r="46" spans="2:11">
      <c r="B46" s="82"/>
      <c r="C46" s="92"/>
      <c r="D46" s="92"/>
      <c r="E46" s="93"/>
      <c r="G46" s="1">
        <v>45</v>
      </c>
      <c r="H46" s="1">
        <v>8</v>
      </c>
      <c r="I46" s="1" t="s">
        <v>2604</v>
      </c>
      <c r="J46" s="1" t="s">
        <v>2605</v>
      </c>
      <c r="K46" s="50" t="str">
        <f t="shared" si="1"/>
        <v>45|8|AKL|Aklan</v>
      </c>
    </row>
    <row r="47" spans="2:11">
      <c r="B47" s="82"/>
      <c r="C47" s="92"/>
      <c r="D47" s="92"/>
      <c r="E47" s="93"/>
      <c r="G47" s="1">
        <v>46</v>
      </c>
      <c r="H47" s="1">
        <v>8</v>
      </c>
      <c r="I47" s="1" t="s">
        <v>2606</v>
      </c>
      <c r="J47" s="1" t="s">
        <v>2607</v>
      </c>
      <c r="K47" s="50" t="str">
        <f t="shared" si="1"/>
        <v>46|8|ANT|Antique</v>
      </c>
    </row>
    <row r="48" spans="2:11">
      <c r="B48" s="82"/>
      <c r="C48" s="92"/>
      <c r="D48" s="92"/>
      <c r="E48" s="93"/>
      <c r="G48" s="1">
        <v>47</v>
      </c>
      <c r="H48" s="1">
        <v>8</v>
      </c>
      <c r="I48" s="1" t="s">
        <v>2608</v>
      </c>
      <c r="J48" s="1" t="s">
        <v>2609</v>
      </c>
      <c r="K48" s="50" t="str">
        <f t="shared" si="1"/>
        <v>47|8|CAP|Capiz</v>
      </c>
    </row>
    <row r="49" spans="2:11">
      <c r="B49" s="82"/>
      <c r="C49" s="92"/>
      <c r="D49" s="92"/>
      <c r="G49" s="1">
        <v>48</v>
      </c>
      <c r="H49" s="1">
        <v>8</v>
      </c>
      <c r="I49" s="1" t="s">
        <v>2610</v>
      </c>
      <c r="J49" s="1" t="s">
        <v>2611</v>
      </c>
      <c r="K49" s="50" t="str">
        <f t="shared" si="1"/>
        <v>48|8|GUI|Guimaras</v>
      </c>
    </row>
    <row r="50" spans="2:11">
      <c r="B50" s="82"/>
      <c r="C50" s="92"/>
      <c r="D50" s="92"/>
      <c r="G50" s="1">
        <v>49</v>
      </c>
      <c r="H50" s="1">
        <v>8</v>
      </c>
      <c r="I50" s="1" t="s">
        <v>2612</v>
      </c>
      <c r="J50" s="1" t="s">
        <v>2613</v>
      </c>
      <c r="K50" s="50" t="str">
        <f t="shared" si="1"/>
        <v>49|8|ILI|Iloilo</v>
      </c>
    </row>
    <row r="51" spans="2:11">
      <c r="B51" s="82"/>
      <c r="C51" s="92"/>
      <c r="D51" s="92"/>
      <c r="G51" s="1">
        <v>50</v>
      </c>
      <c r="H51" s="1">
        <v>8</v>
      </c>
      <c r="I51" s="1" t="s">
        <v>2614</v>
      </c>
      <c r="J51" s="1" t="s">
        <v>2615</v>
      </c>
      <c r="K51" s="50" t="str">
        <f t="shared" si="1"/>
        <v>50|8|NEC|Negroe Occidental</v>
      </c>
    </row>
    <row r="52" spans="2:11">
      <c r="B52" s="82"/>
      <c r="C52" s="92"/>
      <c r="D52" s="92"/>
      <c r="G52" s="1">
        <v>51</v>
      </c>
      <c r="H52" s="1">
        <v>9</v>
      </c>
      <c r="I52" s="1" t="s">
        <v>2617</v>
      </c>
      <c r="J52" s="1" t="s">
        <v>2618</v>
      </c>
      <c r="K52" s="50" t="str">
        <f t="shared" si="1"/>
        <v>51|9|BOH|Bohol</v>
      </c>
    </row>
    <row r="53" spans="2:11">
      <c r="B53" s="82"/>
      <c r="C53" s="92"/>
      <c r="D53" s="92"/>
      <c r="G53" s="1">
        <v>52</v>
      </c>
      <c r="H53" s="1">
        <v>9</v>
      </c>
      <c r="I53" s="1" t="s">
        <v>2619</v>
      </c>
      <c r="J53" s="1" t="s">
        <v>2620</v>
      </c>
      <c r="K53" s="50" t="str">
        <f t="shared" si="1"/>
        <v>52|9|CEB|Cebu</v>
      </c>
    </row>
    <row r="54" spans="2:11">
      <c r="B54" s="82"/>
      <c r="C54" s="92"/>
      <c r="D54" s="92"/>
      <c r="G54" s="1">
        <v>53</v>
      </c>
      <c r="H54" s="1">
        <v>9</v>
      </c>
      <c r="I54" s="1" t="s">
        <v>2621</v>
      </c>
      <c r="J54" s="1" t="s">
        <v>2622</v>
      </c>
      <c r="K54" s="50" t="str">
        <f t="shared" si="1"/>
        <v>53|9|NER|Negros Oriental</v>
      </c>
    </row>
    <row r="55" spans="2:11">
      <c r="B55" s="82"/>
      <c r="C55" s="92"/>
      <c r="D55" s="92"/>
      <c r="G55" s="1">
        <v>54</v>
      </c>
      <c r="H55" s="1">
        <v>9</v>
      </c>
      <c r="I55" s="1" t="s">
        <v>2623</v>
      </c>
      <c r="J55" s="1" t="s">
        <v>2624</v>
      </c>
      <c r="K55" s="50" t="str">
        <f t="shared" si="1"/>
        <v>54|9|SIG|Siquijor</v>
      </c>
    </row>
    <row r="56" spans="2:11">
      <c r="B56" s="82"/>
      <c r="C56" s="92"/>
      <c r="D56" s="92"/>
      <c r="G56" s="1">
        <v>55</v>
      </c>
      <c r="H56" s="1">
        <v>10</v>
      </c>
      <c r="I56" s="1" t="s">
        <v>2626</v>
      </c>
      <c r="J56" s="1" t="s">
        <v>2627</v>
      </c>
      <c r="K56" s="50" t="str">
        <f t="shared" si="1"/>
        <v>55|10|ZAN|Zamboanga del Norte</v>
      </c>
    </row>
    <row r="57" spans="2:11">
      <c r="B57" s="82"/>
      <c r="C57" s="92"/>
      <c r="D57" s="92"/>
      <c r="G57" s="1">
        <v>56</v>
      </c>
      <c r="H57" s="1">
        <v>10</v>
      </c>
      <c r="I57" s="1" t="s">
        <v>2628</v>
      </c>
      <c r="J57" s="1" t="s">
        <v>2629</v>
      </c>
      <c r="K57" s="50" t="str">
        <f t="shared" si="1"/>
        <v>56|10|ZAS|Zamboanga del Sur</v>
      </c>
    </row>
    <row r="58" spans="2:11">
      <c r="B58" s="82"/>
      <c r="C58" s="92"/>
      <c r="D58" s="92"/>
      <c r="G58" s="1">
        <v>57</v>
      </c>
      <c r="H58" s="1">
        <v>10</v>
      </c>
      <c r="I58" s="1" t="s">
        <v>2630</v>
      </c>
      <c r="J58" s="1" t="s">
        <v>2631</v>
      </c>
      <c r="K58" s="50" t="str">
        <f t="shared" si="1"/>
        <v>57|10|ZSI|Zamboanga Sibugay</v>
      </c>
    </row>
    <row r="59" spans="2:11">
      <c r="B59" s="82"/>
      <c r="C59" s="92"/>
      <c r="D59" s="92"/>
      <c r="G59" s="1">
        <v>58</v>
      </c>
      <c r="H59" s="1">
        <v>11</v>
      </c>
      <c r="I59" s="1" t="s">
        <v>2633</v>
      </c>
      <c r="J59" s="1" t="s">
        <v>2634</v>
      </c>
      <c r="K59" s="50" t="str">
        <f t="shared" si="1"/>
        <v>58|11|NCO|North Cotabato</v>
      </c>
    </row>
    <row r="60" spans="2:11">
      <c r="B60" s="82"/>
      <c r="C60" s="92"/>
      <c r="D60" s="92"/>
      <c r="G60" s="1">
        <v>59</v>
      </c>
      <c r="H60" s="1">
        <v>11</v>
      </c>
      <c r="I60" s="1" t="s">
        <v>2635</v>
      </c>
      <c r="J60" s="1" t="s">
        <v>2636</v>
      </c>
      <c r="K60" s="50" t="str">
        <f t="shared" si="1"/>
        <v>59|11|SUK|Sultan Kudarat</v>
      </c>
    </row>
    <row r="61" spans="2:11">
      <c r="B61" s="82"/>
      <c r="C61" s="92"/>
      <c r="D61" s="92"/>
      <c r="G61" s="1">
        <v>60</v>
      </c>
      <c r="H61" s="1">
        <v>11</v>
      </c>
      <c r="I61" s="1" t="s">
        <v>2637</v>
      </c>
      <c r="J61" s="1" t="s">
        <v>2638</v>
      </c>
      <c r="K61" s="50" t="str">
        <f t="shared" si="1"/>
        <v>60|11|SAR|Sarangani</v>
      </c>
    </row>
    <row r="62" spans="2:11">
      <c r="B62" s="82"/>
      <c r="C62" s="92"/>
      <c r="D62" s="92"/>
      <c r="G62" s="1">
        <v>61</v>
      </c>
      <c r="H62" s="1">
        <v>11</v>
      </c>
      <c r="I62" s="1" t="s">
        <v>2639</v>
      </c>
      <c r="J62" s="1" t="s">
        <v>2640</v>
      </c>
      <c r="K62" s="50" t="str">
        <f t="shared" si="1"/>
        <v>61|11|SCO|South Cotabato</v>
      </c>
    </row>
    <row r="63" spans="2:11">
      <c r="B63" s="82"/>
      <c r="C63" s="92"/>
      <c r="D63" s="92"/>
      <c r="G63" s="1">
        <v>62</v>
      </c>
      <c r="H63" s="1">
        <v>12</v>
      </c>
      <c r="I63" s="1" t="s">
        <v>1161</v>
      </c>
      <c r="J63" s="1" t="s">
        <v>2642</v>
      </c>
      <c r="K63" s="50" t="str">
        <f t="shared" si="1"/>
        <v>62|12|BAS|Basilan</v>
      </c>
    </row>
    <row r="64" spans="2:11">
      <c r="B64" s="82"/>
      <c r="C64" s="92"/>
      <c r="D64" s="92"/>
      <c r="G64" s="1">
        <v>63</v>
      </c>
      <c r="H64" s="1">
        <v>12</v>
      </c>
      <c r="I64" s="1" t="s">
        <v>2643</v>
      </c>
      <c r="J64" s="1" t="s">
        <v>2644</v>
      </c>
      <c r="K64" s="50" t="str">
        <f t="shared" si="1"/>
        <v>63|12|LAS|Lanao del Sur</v>
      </c>
    </row>
    <row r="65" spans="2:11">
      <c r="B65" s="82"/>
      <c r="C65" s="92"/>
      <c r="D65" s="92"/>
      <c r="G65" s="1">
        <v>64</v>
      </c>
      <c r="H65" s="1">
        <v>12</v>
      </c>
      <c r="I65" s="1" t="s">
        <v>2645</v>
      </c>
      <c r="J65" s="1" t="s">
        <v>2646</v>
      </c>
      <c r="K65" s="50" t="str">
        <f t="shared" si="1"/>
        <v>64|12|MAG|Maguindanao</v>
      </c>
    </row>
    <row r="66" spans="2:11">
      <c r="B66" s="82"/>
      <c r="C66" s="92"/>
      <c r="D66" s="92"/>
      <c r="G66" s="1">
        <v>65</v>
      </c>
      <c r="H66" s="1">
        <v>12</v>
      </c>
      <c r="I66" s="1" t="s">
        <v>2647</v>
      </c>
      <c r="J66" s="1" t="s">
        <v>2648</v>
      </c>
      <c r="K66" s="50" t="str">
        <f t="shared" si="1"/>
        <v>65|12|SLU|Sulu</v>
      </c>
    </row>
    <row r="67" spans="2:11">
      <c r="B67" s="82"/>
      <c r="C67" s="92"/>
      <c r="D67" s="92"/>
      <c r="G67" s="1">
        <v>66</v>
      </c>
      <c r="H67" s="1">
        <v>12</v>
      </c>
      <c r="I67" s="1" t="s">
        <v>2649</v>
      </c>
      <c r="J67" s="1" t="s">
        <v>2650</v>
      </c>
      <c r="K67" s="50" t="str">
        <f t="shared" ref="K67:K80" si="2">G67&amp;"|"&amp;H67&amp;"|"&amp;I67&amp;"|"&amp;J67</f>
        <v>66|12|TAW|Tawi-Tawi</v>
      </c>
    </row>
    <row r="68" spans="2:11">
      <c r="B68" s="82"/>
      <c r="C68" s="92"/>
      <c r="D68" s="92"/>
      <c r="G68" s="1">
        <v>67</v>
      </c>
      <c r="H68" s="1">
        <v>13</v>
      </c>
      <c r="I68" s="1" t="s">
        <v>440</v>
      </c>
      <c r="J68" s="1" t="s">
        <v>2652</v>
      </c>
      <c r="K68" s="50" t="str">
        <f t="shared" si="2"/>
        <v>67|13|LAN|Lanao del Norte</v>
      </c>
    </row>
    <row r="69" spans="2:11">
      <c r="B69" s="82"/>
      <c r="C69" s="92"/>
      <c r="D69" s="92"/>
      <c r="G69" s="1">
        <v>68</v>
      </c>
      <c r="H69" s="1">
        <v>13</v>
      </c>
      <c r="I69" s="1" t="s">
        <v>2653</v>
      </c>
      <c r="J69" s="1" t="s">
        <v>2654</v>
      </c>
      <c r="K69" s="50" t="str">
        <f t="shared" si="2"/>
        <v>68|13|BUK|Bukidnon</v>
      </c>
    </row>
    <row r="70" spans="2:11">
      <c r="B70" s="82"/>
      <c r="C70" s="92"/>
      <c r="D70" s="92"/>
      <c r="G70" s="1">
        <v>69</v>
      </c>
      <c r="H70" s="1">
        <v>13</v>
      </c>
      <c r="I70" s="1" t="s">
        <v>643</v>
      </c>
      <c r="J70" s="1" t="s">
        <v>2655</v>
      </c>
      <c r="K70" s="50" t="str">
        <f t="shared" si="2"/>
        <v>69|13|CAM|Camiguin</v>
      </c>
    </row>
    <row r="71" spans="2:11">
      <c r="B71" s="82"/>
      <c r="C71" s="92"/>
      <c r="D71" s="92"/>
      <c r="G71" s="1">
        <v>70</v>
      </c>
      <c r="H71" s="1">
        <v>13</v>
      </c>
      <c r="I71" s="1" t="s">
        <v>2656</v>
      </c>
      <c r="J71" s="1" t="s">
        <v>2657</v>
      </c>
      <c r="K71" s="50" t="str">
        <f t="shared" si="2"/>
        <v>70|13|MSC|Misamis Occidental</v>
      </c>
    </row>
    <row r="72" spans="2:11">
      <c r="B72" s="82"/>
      <c r="C72" s="92"/>
      <c r="D72" s="92"/>
      <c r="G72" s="1">
        <v>71</v>
      </c>
      <c r="H72" s="1">
        <v>13</v>
      </c>
      <c r="I72" s="1" t="s">
        <v>2658</v>
      </c>
      <c r="J72" s="1" t="s">
        <v>2659</v>
      </c>
      <c r="K72" s="50" t="str">
        <f t="shared" si="2"/>
        <v>71|13|MSR|Misamis Oriental</v>
      </c>
    </row>
    <row r="73" spans="2:11">
      <c r="B73" s="82"/>
      <c r="C73" s="92"/>
      <c r="D73" s="92"/>
      <c r="G73" s="1">
        <v>72</v>
      </c>
      <c r="H73" s="1">
        <v>14</v>
      </c>
      <c r="I73" s="1" t="s">
        <v>2661</v>
      </c>
      <c r="J73" s="1" t="s">
        <v>2662</v>
      </c>
      <c r="K73" s="50" t="str">
        <f t="shared" si="2"/>
        <v>72|14|COM|Compostela Valley</v>
      </c>
    </row>
    <row r="74" spans="2:11">
      <c r="B74" s="82"/>
      <c r="C74" s="92"/>
      <c r="D74" s="92"/>
      <c r="G74" s="1">
        <v>73</v>
      </c>
      <c r="H74" s="1">
        <v>14</v>
      </c>
      <c r="I74" s="1" t="s">
        <v>2663</v>
      </c>
      <c r="J74" s="1" t="s">
        <v>2664</v>
      </c>
      <c r="K74" s="50" t="str">
        <f t="shared" si="2"/>
        <v>73|14|DAV|Davao del Norte</v>
      </c>
    </row>
    <row r="75" spans="2:11">
      <c r="B75" s="82"/>
      <c r="C75" s="92"/>
      <c r="D75" s="92"/>
      <c r="G75" s="1">
        <v>74</v>
      </c>
      <c r="H75" s="1">
        <v>14</v>
      </c>
      <c r="I75" s="1" t="s">
        <v>2665</v>
      </c>
      <c r="J75" s="1" t="s">
        <v>2666</v>
      </c>
      <c r="K75" s="50" t="str">
        <f t="shared" si="2"/>
        <v>74|14|DAS|Davao del Sur</v>
      </c>
    </row>
    <row r="76" spans="2:11">
      <c r="B76" s="82"/>
      <c r="C76" s="92"/>
      <c r="D76" s="92"/>
      <c r="G76" s="1">
        <v>75</v>
      </c>
      <c r="H76" s="1">
        <v>14</v>
      </c>
      <c r="I76" s="1" t="s">
        <v>2667</v>
      </c>
      <c r="J76" s="1" t="s">
        <v>2668</v>
      </c>
      <c r="K76" s="50" t="str">
        <f t="shared" si="2"/>
        <v>75|14|DAO|Davao Oriental</v>
      </c>
    </row>
    <row r="77" spans="2:11">
      <c r="B77" s="82"/>
      <c r="C77" s="92"/>
      <c r="D77" s="92"/>
      <c r="G77" s="1">
        <v>76</v>
      </c>
      <c r="H77" s="1">
        <v>15</v>
      </c>
      <c r="I77" s="1" t="s">
        <v>2670</v>
      </c>
      <c r="J77" s="1" t="s">
        <v>2671</v>
      </c>
      <c r="K77" s="50" t="str">
        <f t="shared" si="2"/>
        <v>76|15|AGN|Agusan del Norte</v>
      </c>
    </row>
    <row r="78" spans="2:11">
      <c r="B78" s="82"/>
      <c r="C78" s="92"/>
      <c r="D78" s="92"/>
      <c r="G78" s="1">
        <v>77</v>
      </c>
      <c r="H78" s="1">
        <v>15</v>
      </c>
      <c r="I78" s="1" t="s">
        <v>620</v>
      </c>
      <c r="J78" s="1" t="s">
        <v>2672</v>
      </c>
      <c r="K78" s="50" t="str">
        <f t="shared" si="2"/>
        <v>77|15|AGS|Agusan del Sur</v>
      </c>
    </row>
    <row r="79" spans="2:11">
      <c r="B79" s="82"/>
      <c r="C79" s="92"/>
      <c r="D79" s="92"/>
      <c r="G79" s="1">
        <v>78</v>
      </c>
      <c r="H79" s="1">
        <v>15</v>
      </c>
      <c r="I79" s="1" t="s">
        <v>2673</v>
      </c>
      <c r="J79" s="1" t="s">
        <v>2674</v>
      </c>
      <c r="K79" s="50" t="str">
        <f t="shared" si="2"/>
        <v>78|15|SUN|Surigao del Norte</v>
      </c>
    </row>
    <row r="80" spans="2:11">
      <c r="B80" s="82"/>
      <c r="C80" s="92"/>
      <c r="D80" s="92"/>
      <c r="G80" s="1">
        <v>79</v>
      </c>
      <c r="H80" s="1">
        <v>15</v>
      </c>
      <c r="I80" s="1" t="s">
        <v>2675</v>
      </c>
      <c r="J80" s="1" t="s">
        <v>2676</v>
      </c>
      <c r="K80" s="50" t="str">
        <f t="shared" si="2"/>
        <v>79|15|SUR|Surigao del Sur</v>
      </c>
    </row>
    <row r="81" spans="2:11">
      <c r="B81" s="82"/>
      <c r="C81" s="92"/>
      <c r="D81" s="92"/>
    </row>
    <row r="82" spans="2:11">
      <c r="B82" s="82"/>
      <c r="C82" s="92"/>
      <c r="D82" s="92"/>
    </row>
    <row r="83" spans="2:11">
      <c r="B83" s="82"/>
      <c r="C83" s="92"/>
      <c r="D83" s="92"/>
      <c r="K83" s="94"/>
    </row>
    <row r="84" spans="2:11">
      <c r="B84" s="82"/>
      <c r="C84" s="92"/>
      <c r="D84" s="92"/>
    </row>
    <row r="85" spans="2:11">
      <c r="B85" s="82"/>
      <c r="C85" s="92"/>
      <c r="D85" s="92"/>
    </row>
    <row r="86" spans="2:11">
      <c r="B86" s="82"/>
      <c r="C86" s="92"/>
      <c r="D86" s="92"/>
    </row>
    <row r="87" spans="2:11">
      <c r="B87" s="82"/>
      <c r="C87" s="92"/>
      <c r="D87" s="92"/>
    </row>
    <row r="88" spans="2:11">
      <c r="B88" s="82"/>
      <c r="C88" s="92"/>
      <c r="D88" s="92"/>
    </row>
    <row r="89" spans="2:11">
      <c r="B89" s="82"/>
      <c r="C89" s="92"/>
      <c r="D89" s="92"/>
    </row>
    <row r="90" spans="2:11">
      <c r="B90" s="82"/>
      <c r="C90" s="92"/>
      <c r="D90" s="92"/>
    </row>
    <row r="91" spans="2:11">
      <c r="B91" s="82"/>
      <c r="C91" s="92"/>
      <c r="D91" s="92"/>
    </row>
    <row r="92" spans="2:11">
      <c r="B92" s="82"/>
      <c r="C92" s="92"/>
      <c r="D92" s="92"/>
    </row>
    <row r="93" spans="2:11">
      <c r="B93" s="82"/>
      <c r="C93" s="92"/>
      <c r="D93" s="92"/>
    </row>
    <row r="94" spans="2:11">
      <c r="B94" s="82"/>
      <c r="C94" s="92"/>
      <c r="D94" s="92"/>
    </row>
    <row r="95" spans="2:11">
      <c r="B95" s="82"/>
      <c r="C95" s="92"/>
      <c r="D95" s="92"/>
    </row>
    <row r="96" spans="2:11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3188</v>
      </c>
      <c r="B1" s="39" t="s">
        <v>4017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pas386_id|dxcc_code|code|subdivision</v>
      </c>
      <c r="H1" s="99" t="s">
        <v>4014</v>
      </c>
    </row>
    <row r="2" spans="1:8">
      <c r="A2" s="26" t="s">
        <v>4013</v>
      </c>
      <c r="B2" s="6">
        <v>1</v>
      </c>
      <c r="C2" s="6">
        <v>386</v>
      </c>
      <c r="D2" s="6" t="s">
        <v>2680</v>
      </c>
      <c r="E2" t="s">
        <v>2681</v>
      </c>
      <c r="F2" s="50" t="str">
        <f>B2&amp;"|"&amp;C2&amp;"|"&amp;D2&amp;"|"&amp;E2</f>
        <v>1|386|CHA|Changhua</v>
      </c>
      <c r="H2" s="99" t="s">
        <v>1229</v>
      </c>
    </row>
    <row r="3" spans="1:8">
      <c r="A3" s="26" t="s">
        <v>2679</v>
      </c>
      <c r="B3" s="6">
        <v>2</v>
      </c>
      <c r="C3" s="6">
        <v>386</v>
      </c>
      <c r="D3" s="6" t="s">
        <v>2682</v>
      </c>
      <c r="E3" t="s">
        <v>2683</v>
      </c>
      <c r="F3" s="50" t="str">
        <f t="shared" ref="F3:F17" si="0">B3&amp;"|"&amp;C3&amp;"|"&amp;D3&amp;"|"&amp;E3</f>
        <v>2|386|CYI|Chiayi</v>
      </c>
      <c r="H3" s="101" t="s">
        <v>4015</v>
      </c>
    </row>
    <row r="4" spans="1:8">
      <c r="B4" s="6">
        <v>3</v>
      </c>
      <c r="C4" s="6">
        <v>386</v>
      </c>
      <c r="D4" s="6" t="s">
        <v>2684</v>
      </c>
      <c r="E4" t="s">
        <v>2685</v>
      </c>
      <c r="F4" s="50" t="str">
        <f t="shared" si="0"/>
        <v>3|386|HSZ|Hsinchu</v>
      </c>
      <c r="H4" s="101" t="s">
        <v>3284</v>
      </c>
    </row>
    <row r="5" spans="1:8">
      <c r="B5" s="6">
        <v>4</v>
      </c>
      <c r="C5" s="6">
        <v>386</v>
      </c>
      <c r="D5" s="6" t="s">
        <v>2686</v>
      </c>
      <c r="E5" t="s">
        <v>2687</v>
      </c>
      <c r="F5" s="50" t="str">
        <f t="shared" si="0"/>
        <v>4|386|HUA|Hualien</v>
      </c>
      <c r="H5" s="101" t="s">
        <v>3186</v>
      </c>
    </row>
    <row r="6" spans="1:8">
      <c r="B6" s="6">
        <v>5</v>
      </c>
      <c r="C6" s="6">
        <v>386</v>
      </c>
      <c r="D6" s="6" t="s">
        <v>2688</v>
      </c>
      <c r="E6" t="s">
        <v>2689</v>
      </c>
      <c r="F6" s="50" t="str">
        <f t="shared" si="0"/>
        <v>5|386|ILA|Ilan (Yilan)</v>
      </c>
      <c r="H6" s="101" t="s">
        <v>3364</v>
      </c>
    </row>
    <row r="7" spans="1:8">
      <c r="B7" s="6">
        <v>6</v>
      </c>
      <c r="C7" s="6">
        <v>386</v>
      </c>
      <c r="D7" s="6" t="s">
        <v>2690</v>
      </c>
      <c r="E7" t="s">
        <v>2691</v>
      </c>
      <c r="F7" s="50" t="str">
        <f t="shared" si="0"/>
        <v>6|386|KHH|Kaohsiung</v>
      </c>
      <c r="H7" s="101" t="s">
        <v>4016</v>
      </c>
    </row>
    <row r="8" spans="1:8">
      <c r="B8" s="6">
        <v>7</v>
      </c>
      <c r="C8" s="6">
        <v>386</v>
      </c>
      <c r="D8" s="6" t="s">
        <v>2692</v>
      </c>
      <c r="E8" t="s">
        <v>2693</v>
      </c>
      <c r="F8" s="50" t="str">
        <f t="shared" si="0"/>
        <v>7|386|KEE|Keelung</v>
      </c>
      <c r="H8" s="99" t="s">
        <v>1233</v>
      </c>
    </row>
    <row r="9" spans="1:8">
      <c r="B9" s="6">
        <v>8</v>
      </c>
      <c r="C9" s="6">
        <v>386</v>
      </c>
      <c r="D9" s="6" t="s">
        <v>2694</v>
      </c>
      <c r="E9" t="s">
        <v>2695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2696</v>
      </c>
      <c r="E10" t="s">
        <v>2697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2698</v>
      </c>
      <c r="E11" t="s">
        <v>2699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2700</v>
      </c>
      <c r="E12" t="s">
        <v>2701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2702</v>
      </c>
      <c r="E13" t="s">
        <v>2703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2704</v>
      </c>
      <c r="E14" t="s">
        <v>2705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2706</v>
      </c>
      <c r="E15" t="s">
        <v>2707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2708</v>
      </c>
      <c r="E16" t="s">
        <v>2709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2710</v>
      </c>
      <c r="E17" t="s">
        <v>2711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4023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pas387_id|dxcc_code|code|subdivision</v>
      </c>
      <c r="H1" s="99" t="s">
        <v>4019</v>
      </c>
    </row>
    <row r="2" spans="1:8">
      <c r="A2" s="26" t="s">
        <v>4022</v>
      </c>
      <c r="B2" s="6">
        <v>1</v>
      </c>
      <c r="C2" s="6">
        <v>387</v>
      </c>
      <c r="D2" s="6">
        <v>37</v>
      </c>
      <c r="E2" t="s">
        <v>2712</v>
      </c>
      <c r="F2" s="50" t="str">
        <f>B2&amp;"|"&amp;C2&amp;"|"&amp;D2&amp;"|"&amp;E2</f>
        <v>1|387|37|Amnat Charoen</v>
      </c>
      <c r="H2" s="99" t="s">
        <v>1229</v>
      </c>
    </row>
    <row r="3" spans="1:8">
      <c r="A3" s="26" t="s">
        <v>2789</v>
      </c>
      <c r="B3" s="6">
        <v>2</v>
      </c>
      <c r="C3" s="6">
        <v>387</v>
      </c>
      <c r="D3" s="6">
        <v>15</v>
      </c>
      <c r="E3" t="s">
        <v>2713</v>
      </c>
      <c r="F3" s="50" t="str">
        <f t="shared" ref="F3:F66" si="0">B3&amp;"|"&amp;C3&amp;"|"&amp;D3&amp;"|"&amp;E3</f>
        <v>2|387|15|Ang Thong</v>
      </c>
      <c r="H3" s="101" t="s">
        <v>4020</v>
      </c>
    </row>
    <row r="4" spans="1:8">
      <c r="B4" s="6">
        <v>3</v>
      </c>
      <c r="C4" s="6">
        <v>387</v>
      </c>
      <c r="D4" s="6">
        <v>31</v>
      </c>
      <c r="E4" t="s">
        <v>2714</v>
      </c>
      <c r="F4" s="50" t="str">
        <f t="shared" si="0"/>
        <v>3|387|31|Buri Ram</v>
      </c>
      <c r="H4" s="101" t="s">
        <v>3284</v>
      </c>
    </row>
    <row r="5" spans="1:8">
      <c r="B5" s="6">
        <v>4</v>
      </c>
      <c r="C5" s="6">
        <v>387</v>
      </c>
      <c r="D5" s="6">
        <v>24</v>
      </c>
      <c r="E5" t="s">
        <v>2715</v>
      </c>
      <c r="F5" s="50" t="str">
        <f t="shared" si="0"/>
        <v>4|387|24|Chachoengsao</v>
      </c>
      <c r="H5" s="101" t="s">
        <v>3187</v>
      </c>
    </row>
    <row r="6" spans="1:8">
      <c r="B6" s="6">
        <v>5</v>
      </c>
      <c r="C6" s="6">
        <v>387</v>
      </c>
      <c r="D6" s="6">
        <v>18</v>
      </c>
      <c r="E6" t="s">
        <v>2716</v>
      </c>
      <c r="F6" s="50" t="str">
        <f t="shared" si="0"/>
        <v>5|387|18|Chai Nat</v>
      </c>
      <c r="H6" s="101" t="s">
        <v>3364</v>
      </c>
    </row>
    <row r="7" spans="1:8">
      <c r="B7" s="6">
        <v>6</v>
      </c>
      <c r="C7" s="6">
        <v>387</v>
      </c>
      <c r="D7" s="6">
        <v>36</v>
      </c>
      <c r="E7" t="s">
        <v>2717</v>
      </c>
      <c r="F7" s="50" t="str">
        <f t="shared" si="0"/>
        <v>6|387|36|Chaiyaphum</v>
      </c>
      <c r="H7" s="101" t="s">
        <v>4021</v>
      </c>
    </row>
    <row r="8" spans="1:8">
      <c r="B8" s="6">
        <v>7</v>
      </c>
      <c r="C8" s="6">
        <v>387</v>
      </c>
      <c r="D8" s="6">
        <v>22</v>
      </c>
      <c r="E8" t="s">
        <v>2718</v>
      </c>
      <c r="F8" s="50" t="str">
        <f t="shared" si="0"/>
        <v>7|387|22|Chanthaburi</v>
      </c>
      <c r="H8" s="99" t="s">
        <v>1233</v>
      </c>
    </row>
    <row r="9" spans="1:8">
      <c r="B9" s="6">
        <v>8</v>
      </c>
      <c r="C9" s="6">
        <v>387</v>
      </c>
      <c r="D9" s="6">
        <v>50</v>
      </c>
      <c r="E9" t="s">
        <v>2719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2720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2721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2722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2723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2724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2725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2726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2727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2728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2729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2730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2731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2732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2733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2734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2735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2736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2737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2738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2739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2740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2741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2742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2743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2744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2745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2746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2747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2748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2749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2750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2751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836</v>
      </c>
      <c r="E42" t="s">
        <v>2752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2753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2754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2755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2756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2757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2758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2759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2760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2761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2762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2763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2764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2765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2766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2767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2768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2769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2770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2771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2772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2773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2774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2775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2776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2777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2778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2779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2780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2781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2782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2783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2784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2785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2786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2787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2788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3188</v>
      </c>
      <c r="B1" s="39" t="s">
        <v>4028</v>
      </c>
      <c r="C1" s="39" t="s">
        <v>3282</v>
      </c>
      <c r="D1" s="39" t="s">
        <v>405</v>
      </c>
      <c r="E1" s="55" t="s">
        <v>472</v>
      </c>
      <c r="F1" s="36" t="str">
        <f>B1&amp;"|"&amp;C1&amp;"|"&amp;D1&amp;"|"&amp;E1</f>
        <v>pas497_id|dxcc_code|code|subdivision</v>
      </c>
      <c r="H1" s="99" t="s">
        <v>4025</v>
      </c>
    </row>
    <row r="2" spans="1:8">
      <c r="A2" s="26" t="s">
        <v>4029</v>
      </c>
      <c r="B2" s="6">
        <v>1</v>
      </c>
      <c r="C2" s="6">
        <v>497</v>
      </c>
      <c r="D2" s="6">
        <v>1</v>
      </c>
      <c r="E2" t="s">
        <v>3219</v>
      </c>
      <c r="F2" s="50" t="str">
        <f>B2&amp;"|"&amp;C2&amp;"|"&amp;D2&amp;"|"&amp;E2</f>
        <v>1|497|1|Zagrebacka zupanija</v>
      </c>
      <c r="H2" s="99" t="s">
        <v>1229</v>
      </c>
    </row>
    <row r="3" spans="1:8">
      <c r="A3" s="26" t="s">
        <v>2790</v>
      </c>
      <c r="B3" s="6">
        <v>2</v>
      </c>
      <c r="C3" s="6">
        <v>497</v>
      </c>
      <c r="D3" s="6">
        <v>2</v>
      </c>
      <c r="E3" t="s">
        <v>3218</v>
      </c>
      <c r="F3" s="50" t="str">
        <f t="shared" ref="F3:F22" si="0">B3&amp;"|"&amp;C3&amp;"|"&amp;D3&amp;"|"&amp;E3</f>
        <v>2|497|2|Krapinsko-Zagorska zupanija</v>
      </c>
      <c r="H3" s="101" t="s">
        <v>4026</v>
      </c>
    </row>
    <row r="4" spans="1:8">
      <c r="B4" s="6">
        <v>3</v>
      </c>
      <c r="C4" s="6">
        <v>497</v>
      </c>
      <c r="D4" s="6">
        <v>3</v>
      </c>
      <c r="E4" t="s">
        <v>3217</v>
      </c>
      <c r="F4" s="50" t="str">
        <f t="shared" si="0"/>
        <v>3|497|3|Sisacko-Moslavacka Zupanija</v>
      </c>
      <c r="H4" s="101" t="s">
        <v>3284</v>
      </c>
    </row>
    <row r="5" spans="1:8">
      <c r="B5" s="6">
        <v>4</v>
      </c>
      <c r="C5" s="6">
        <v>497</v>
      </c>
      <c r="D5" s="6">
        <v>4</v>
      </c>
      <c r="E5" t="s">
        <v>3200</v>
      </c>
      <c r="F5" s="50" t="str">
        <f t="shared" si="0"/>
        <v>4|497|4|Karlovacka Zupanija</v>
      </c>
      <c r="H5" s="101" t="s">
        <v>2510</v>
      </c>
    </row>
    <row r="6" spans="1:8">
      <c r="B6" s="6">
        <v>5</v>
      </c>
      <c r="C6" s="6">
        <v>497</v>
      </c>
      <c r="D6" s="6">
        <v>5</v>
      </c>
      <c r="E6" t="s">
        <v>3201</v>
      </c>
      <c r="F6" s="50" t="str">
        <f t="shared" si="0"/>
        <v>5|497|5|Varazdinska Zupanija</v>
      </c>
      <c r="H6" s="101" t="s">
        <v>3364</v>
      </c>
    </row>
    <row r="7" spans="1:8">
      <c r="B7" s="6">
        <v>6</v>
      </c>
      <c r="C7" s="6">
        <v>497</v>
      </c>
      <c r="D7" s="6">
        <v>6</v>
      </c>
      <c r="E7" t="s">
        <v>3202</v>
      </c>
      <c r="F7" s="50" t="str">
        <f t="shared" si="0"/>
        <v>6|497|6|Koprivnicko-Krizevacka Zupanija</v>
      </c>
      <c r="H7" s="101" t="s">
        <v>4027</v>
      </c>
    </row>
    <row r="8" spans="1:8">
      <c r="B8" s="6">
        <v>7</v>
      </c>
      <c r="C8" s="6">
        <v>497</v>
      </c>
      <c r="D8" s="6">
        <v>7</v>
      </c>
      <c r="E8" t="s">
        <v>3203</v>
      </c>
      <c r="F8" s="50" t="str">
        <f t="shared" si="0"/>
        <v>7|497|7|Bjelovarsko-Bilogorska zupanija</v>
      </c>
      <c r="H8" s="99" t="s">
        <v>1233</v>
      </c>
    </row>
    <row r="9" spans="1:8">
      <c r="B9" s="6">
        <v>8</v>
      </c>
      <c r="C9" s="6">
        <v>497</v>
      </c>
      <c r="D9" s="6">
        <v>8</v>
      </c>
      <c r="E9" t="s">
        <v>3204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3205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3206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3207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3208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3209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3210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3211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3212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3213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3214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3215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3216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2791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8" hidden="1" customWidth="1"/>
    <col min="17" max="17" width="10.7109375" style="118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2" t="s">
        <v>3188</v>
      </c>
      <c r="B1" s="39" t="s">
        <v>3337</v>
      </c>
      <c r="C1" s="39" t="s">
        <v>3282</v>
      </c>
      <c r="D1" s="40" t="s">
        <v>405</v>
      </c>
      <c r="E1" s="41" t="s">
        <v>472</v>
      </c>
      <c r="F1" s="40" t="s">
        <v>542</v>
      </c>
      <c r="G1" s="40" t="s">
        <v>543</v>
      </c>
      <c r="H1" s="41" t="s">
        <v>544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3344</v>
      </c>
      <c r="L1" s="21" t="s">
        <v>3337</v>
      </c>
      <c r="M1" s="22" t="s">
        <v>3297</v>
      </c>
      <c r="N1" s="36" t="str">
        <f>K1&amp;"|"&amp;L1&amp;"|"&amp;M1</f>
        <v>pas15_cqzone_id|pas15_id|cqzone_id</v>
      </c>
      <c r="O1" s="42"/>
      <c r="P1" s="35" t="s">
        <v>3345</v>
      </c>
      <c r="Q1" s="35" t="s">
        <v>3337</v>
      </c>
      <c r="R1" s="35" t="s">
        <v>3305</v>
      </c>
      <c r="S1" s="36" t="str">
        <f>P1&amp;"|"&amp;Q1&amp;"|"&amp;R1</f>
        <v>pas15_ituzone_id|pas15_id|ituzone_id</v>
      </c>
      <c r="U1" s="107" t="s">
        <v>3338</v>
      </c>
    </row>
    <row r="2" spans="1:21">
      <c r="B2" s="6">
        <v>1</v>
      </c>
      <c r="C2" s="6">
        <v>15</v>
      </c>
      <c r="D2" s="33" t="s">
        <v>476</v>
      </c>
      <c r="E2" s="34" t="s">
        <v>553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6">
        <v>1</v>
      </c>
      <c r="Q2" s="116">
        <f>B2</f>
        <v>1</v>
      </c>
      <c r="R2" s="1">
        <v>32</v>
      </c>
      <c r="S2" s="50" t="str">
        <f t="shared" ref="S2:S39" si="1">P2&amp;"|"&amp;Q2&amp;"|"&amp;R2</f>
        <v>1|1|32</v>
      </c>
      <c r="U2" s="107" t="s">
        <v>1229</v>
      </c>
    </row>
    <row r="3" spans="1:21">
      <c r="B3" s="6">
        <v>2</v>
      </c>
      <c r="C3" s="6">
        <v>15</v>
      </c>
      <c r="D3" s="33" t="s">
        <v>477</v>
      </c>
      <c r="E3" s="34" t="s">
        <v>554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6">
        <v>2</v>
      </c>
      <c r="Q3" s="116">
        <f t="shared" ref="Q3:Q39" si="4">B3</f>
        <v>2</v>
      </c>
      <c r="R3" s="1">
        <v>33</v>
      </c>
      <c r="S3" s="50" t="str">
        <f t="shared" si="1"/>
        <v>2|2|33</v>
      </c>
      <c r="U3" s="108" t="s">
        <v>3339</v>
      </c>
    </row>
    <row r="4" spans="1:21">
      <c r="B4" s="6">
        <v>3</v>
      </c>
      <c r="C4" s="6">
        <v>15</v>
      </c>
      <c r="D4" s="33" t="s">
        <v>478</v>
      </c>
      <c r="E4" s="34" t="s">
        <v>479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6">
        <v>3</v>
      </c>
      <c r="Q4" s="116">
        <f t="shared" si="4"/>
        <v>3</v>
      </c>
      <c r="R4" s="1">
        <v>30</v>
      </c>
      <c r="S4" s="50" t="str">
        <f t="shared" si="1"/>
        <v>3|3|30</v>
      </c>
      <c r="U4" s="108" t="s">
        <v>3284</v>
      </c>
    </row>
    <row r="5" spans="1:21">
      <c r="B5" s="6">
        <v>4</v>
      </c>
      <c r="C5" s="6">
        <v>15</v>
      </c>
      <c r="D5" s="33" t="s">
        <v>480</v>
      </c>
      <c r="E5" s="34" t="s">
        <v>481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6">
        <v>4</v>
      </c>
      <c r="Q5" s="116">
        <f t="shared" si="4"/>
        <v>4</v>
      </c>
      <c r="R5" s="1">
        <v>30</v>
      </c>
      <c r="S5" s="50" t="str">
        <f t="shared" si="1"/>
        <v>4|4|30</v>
      </c>
      <c r="U5" s="108" t="s">
        <v>3130</v>
      </c>
    </row>
    <row r="6" spans="1:21">
      <c r="B6" s="6">
        <v>5</v>
      </c>
      <c r="C6" s="6">
        <v>15</v>
      </c>
      <c r="D6" s="33" t="s">
        <v>482</v>
      </c>
      <c r="E6" s="34" t="s">
        <v>552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6">
        <v>5</v>
      </c>
      <c r="Q6" s="116">
        <f t="shared" si="4"/>
        <v>5</v>
      </c>
      <c r="R6" s="1">
        <v>30</v>
      </c>
      <c r="S6" s="50" t="str">
        <f t="shared" si="1"/>
        <v>5|5|30</v>
      </c>
      <c r="U6" s="108" t="s">
        <v>3364</v>
      </c>
    </row>
    <row r="7" spans="1:21">
      <c r="B7" s="6">
        <v>6</v>
      </c>
      <c r="C7" s="6">
        <v>15</v>
      </c>
      <c r="D7" s="33" t="s">
        <v>482</v>
      </c>
      <c r="E7" s="34" t="s">
        <v>551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6">
        <v>6</v>
      </c>
      <c r="Q7" s="116">
        <f t="shared" si="4"/>
        <v>6</v>
      </c>
      <c r="R7" s="1">
        <v>30</v>
      </c>
      <c r="S7" s="50" t="str">
        <f t="shared" si="1"/>
        <v>6|6|30</v>
      </c>
      <c r="U7" s="108" t="s">
        <v>3131</v>
      </c>
    </row>
    <row r="8" spans="1:21">
      <c r="B8" s="6">
        <v>7</v>
      </c>
      <c r="C8" s="6">
        <v>15</v>
      </c>
      <c r="D8" s="33" t="s">
        <v>483</v>
      </c>
      <c r="E8" s="34" t="s">
        <v>550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6">
        <v>7</v>
      </c>
      <c r="Q8" s="116">
        <f t="shared" si="4"/>
        <v>7</v>
      </c>
      <c r="R8" s="1">
        <v>30</v>
      </c>
      <c r="S8" s="50" t="str">
        <f t="shared" si="1"/>
        <v>7|7|30</v>
      </c>
      <c r="U8" s="108" t="s">
        <v>1397</v>
      </c>
    </row>
    <row r="9" spans="1:21">
      <c r="B9" s="6">
        <v>8</v>
      </c>
      <c r="C9" s="6">
        <v>15</v>
      </c>
      <c r="D9" s="33" t="s">
        <v>484</v>
      </c>
      <c r="E9" s="34" t="s">
        <v>485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6">
        <v>8</v>
      </c>
      <c r="Q9" s="116">
        <f t="shared" si="4"/>
        <v>8</v>
      </c>
      <c r="R9" s="1">
        <v>30</v>
      </c>
      <c r="S9" s="50" t="str">
        <f t="shared" si="1"/>
        <v>8|8|30</v>
      </c>
      <c r="U9" s="108" t="s">
        <v>3132</v>
      </c>
    </row>
    <row r="10" spans="1:21">
      <c r="B10" s="6">
        <v>9</v>
      </c>
      <c r="C10" s="6">
        <v>15</v>
      </c>
      <c r="D10" s="33" t="s">
        <v>486</v>
      </c>
      <c r="E10" s="34" t="s">
        <v>487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6">
        <v>9</v>
      </c>
      <c r="Q10" s="116">
        <f t="shared" si="4"/>
        <v>9</v>
      </c>
      <c r="R10" s="1">
        <v>21</v>
      </c>
      <c r="S10" s="50" t="str">
        <f t="shared" si="1"/>
        <v>9|9|21</v>
      </c>
      <c r="U10" s="108" t="s">
        <v>3340</v>
      </c>
    </row>
    <row r="11" spans="1:21">
      <c r="B11" s="6">
        <v>10</v>
      </c>
      <c r="C11" s="6">
        <v>15</v>
      </c>
      <c r="D11" s="33" t="s">
        <v>488</v>
      </c>
      <c r="E11" s="34" t="s">
        <v>489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6">
        <v>10</v>
      </c>
      <c r="Q11" s="116">
        <f t="shared" si="4"/>
        <v>10</v>
      </c>
      <c r="R11" s="1">
        <v>21</v>
      </c>
      <c r="S11" s="50" t="str">
        <f t="shared" si="1"/>
        <v>10|10|21</v>
      </c>
      <c r="U11" s="107" t="s">
        <v>1233</v>
      </c>
    </row>
    <row r="12" spans="1:21">
      <c r="B12" s="6">
        <v>11</v>
      </c>
      <c r="C12" s="6">
        <v>15</v>
      </c>
      <c r="D12" s="33" t="s">
        <v>490</v>
      </c>
      <c r="E12" s="34" t="s">
        <v>491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6">
        <v>11</v>
      </c>
      <c r="Q12" s="116">
        <f t="shared" si="4"/>
        <v>11</v>
      </c>
      <c r="R12" s="1">
        <v>30</v>
      </c>
      <c r="S12" s="50" t="str">
        <f t="shared" si="1"/>
        <v>11|11|30</v>
      </c>
      <c r="U12" s="107"/>
    </row>
    <row r="13" spans="1:21">
      <c r="B13" s="6">
        <v>12</v>
      </c>
      <c r="C13" s="6">
        <v>15</v>
      </c>
      <c r="D13" s="33" t="s">
        <v>492</v>
      </c>
      <c r="E13" s="34" t="s">
        <v>493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6">
        <v>12</v>
      </c>
      <c r="Q13" s="116">
        <f t="shared" si="4"/>
        <v>12</v>
      </c>
      <c r="R13" s="1">
        <v>30</v>
      </c>
      <c r="S13" s="50" t="str">
        <f t="shared" si="1"/>
        <v>12|12|30</v>
      </c>
      <c r="U13" s="107" t="s">
        <v>3341</v>
      </c>
    </row>
    <row r="14" spans="1:21">
      <c r="B14" s="6">
        <v>13</v>
      </c>
      <c r="C14" s="6">
        <v>15</v>
      </c>
      <c r="D14" s="33" t="s">
        <v>494</v>
      </c>
      <c r="E14" s="34" t="s">
        <v>495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6">
        <v>13</v>
      </c>
      <c r="Q14" s="116">
        <f t="shared" si="4"/>
        <v>13</v>
      </c>
      <c r="R14" s="1">
        <v>31</v>
      </c>
      <c r="S14" s="50" t="str">
        <f t="shared" si="1"/>
        <v>13|13|31</v>
      </c>
      <c r="U14" s="107" t="s">
        <v>1229</v>
      </c>
    </row>
    <row r="15" spans="1:21">
      <c r="B15" s="6">
        <v>14</v>
      </c>
      <c r="C15" s="6">
        <v>15</v>
      </c>
      <c r="D15" s="33" t="s">
        <v>496</v>
      </c>
      <c r="E15" s="34" t="s">
        <v>497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6">
        <v>14</v>
      </c>
      <c r="Q15" s="116">
        <f t="shared" si="4"/>
        <v>14</v>
      </c>
      <c r="R15" s="1">
        <v>30</v>
      </c>
      <c r="S15" s="50" t="str">
        <f t="shared" si="1"/>
        <v>14|14|30</v>
      </c>
      <c r="U15" s="108" t="s">
        <v>3346</v>
      </c>
    </row>
    <row r="16" spans="1:21">
      <c r="B16" s="6">
        <v>15</v>
      </c>
      <c r="C16" s="6">
        <v>15</v>
      </c>
      <c r="D16" s="33" t="s">
        <v>498</v>
      </c>
      <c r="E16" s="34" t="s">
        <v>499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6">
        <v>15</v>
      </c>
      <c r="Q16" s="116">
        <f t="shared" si="4"/>
        <v>15</v>
      </c>
      <c r="R16" s="1">
        <v>30</v>
      </c>
      <c r="S16" s="50" t="str">
        <f t="shared" si="1"/>
        <v>15|15|30</v>
      </c>
      <c r="U16" s="108" t="s">
        <v>3342</v>
      </c>
    </row>
    <row r="17" spans="2:21">
      <c r="B17" s="6">
        <v>16</v>
      </c>
      <c r="C17" s="6">
        <v>15</v>
      </c>
      <c r="D17" s="33" t="s">
        <v>500</v>
      </c>
      <c r="E17" s="34" t="s">
        <v>501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6">
        <v>16</v>
      </c>
      <c r="Q17" s="116">
        <f t="shared" si="4"/>
        <v>16</v>
      </c>
      <c r="R17" s="1">
        <v>31</v>
      </c>
      <c r="S17" s="50" t="str">
        <f t="shared" si="1"/>
        <v>16|16|31</v>
      </c>
      <c r="U17" s="108" t="s">
        <v>3300</v>
      </c>
    </row>
    <row r="18" spans="2:21">
      <c r="B18" s="6">
        <v>17</v>
      </c>
      <c r="C18" s="6">
        <v>15</v>
      </c>
      <c r="D18" s="33" t="s">
        <v>502</v>
      </c>
      <c r="E18" s="34" t="s">
        <v>503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6">
        <v>17</v>
      </c>
      <c r="Q18" s="116">
        <f t="shared" si="4"/>
        <v>17</v>
      </c>
      <c r="R18" s="1">
        <v>30</v>
      </c>
      <c r="S18" s="50" t="str">
        <f t="shared" si="1"/>
        <v>17|17|30</v>
      </c>
      <c r="U18" s="107" t="s">
        <v>1233</v>
      </c>
    </row>
    <row r="19" spans="2:21">
      <c r="B19" s="6">
        <v>18</v>
      </c>
      <c r="C19" s="6">
        <v>15</v>
      </c>
      <c r="D19" s="33" t="s">
        <v>504</v>
      </c>
      <c r="E19" s="34" t="s">
        <v>505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6">
        <v>18</v>
      </c>
      <c r="Q19" s="116">
        <f t="shared" si="4"/>
        <v>18</v>
      </c>
      <c r="R19" s="1">
        <v>20</v>
      </c>
      <c r="S19" s="50" t="str">
        <f t="shared" si="1"/>
        <v>18|18|20</v>
      </c>
      <c r="U19" s="107"/>
    </row>
    <row r="20" spans="2:21">
      <c r="B20" s="6">
        <v>19</v>
      </c>
      <c r="C20" s="6">
        <v>15</v>
      </c>
      <c r="D20" s="33" t="s">
        <v>506</v>
      </c>
      <c r="E20" s="34" t="s">
        <v>507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6">
        <v>19</v>
      </c>
      <c r="Q20" s="116">
        <f t="shared" si="4"/>
        <v>19</v>
      </c>
      <c r="R20" s="1">
        <v>31</v>
      </c>
      <c r="S20" s="50" t="str">
        <f t="shared" si="1"/>
        <v>19|19|31</v>
      </c>
      <c r="U20" s="107" t="s">
        <v>3343</v>
      </c>
    </row>
    <row r="21" spans="2:21">
      <c r="B21" s="6">
        <v>20</v>
      </c>
      <c r="C21" s="6">
        <v>15</v>
      </c>
      <c r="D21" s="33" t="s">
        <v>508</v>
      </c>
      <c r="E21" s="34" t="s">
        <v>509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6">
        <v>20</v>
      </c>
      <c r="Q21" s="116">
        <f t="shared" si="4"/>
        <v>20</v>
      </c>
      <c r="R21" s="1">
        <v>31</v>
      </c>
      <c r="S21" s="50" t="str">
        <f t="shared" si="1"/>
        <v>20|20|31</v>
      </c>
      <c r="U21" s="107" t="s">
        <v>1229</v>
      </c>
    </row>
    <row r="22" spans="2:21">
      <c r="B22" s="6">
        <v>21</v>
      </c>
      <c r="C22" s="6">
        <v>15</v>
      </c>
      <c r="D22" s="33" t="s">
        <v>510</v>
      </c>
      <c r="E22" s="34" t="s">
        <v>511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6">
        <v>21</v>
      </c>
      <c r="Q22" s="116">
        <f t="shared" si="4"/>
        <v>21</v>
      </c>
      <c r="R22" s="1">
        <v>32</v>
      </c>
      <c r="S22" s="50" t="str">
        <f t="shared" si="1"/>
        <v>21|21|32</v>
      </c>
      <c r="U22" s="108" t="s">
        <v>3347</v>
      </c>
    </row>
    <row r="23" spans="2:21">
      <c r="B23" s="6">
        <v>22</v>
      </c>
      <c r="C23" s="6">
        <v>15</v>
      </c>
      <c r="D23" s="33" t="s">
        <v>512</v>
      </c>
      <c r="E23" s="34" t="s">
        <v>548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6">
        <v>22</v>
      </c>
      <c r="Q23" s="116">
        <f t="shared" si="4"/>
        <v>22</v>
      </c>
      <c r="R23" s="1">
        <v>32</v>
      </c>
      <c r="S23" s="50" t="str">
        <f t="shared" si="1"/>
        <v>22|22|32</v>
      </c>
      <c r="U23" s="108" t="s">
        <v>3342</v>
      </c>
    </row>
    <row r="24" spans="2:21">
      <c r="B24" s="6">
        <v>23</v>
      </c>
      <c r="C24" s="6">
        <v>15</v>
      </c>
      <c r="D24" s="33" t="s">
        <v>513</v>
      </c>
      <c r="E24" s="34" t="s">
        <v>514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6">
        <v>23</v>
      </c>
      <c r="Q24" s="116">
        <f t="shared" si="4"/>
        <v>23</v>
      </c>
      <c r="R24" s="1">
        <v>34</v>
      </c>
      <c r="S24" s="50" t="str">
        <f t="shared" si="1"/>
        <v>23|23|34</v>
      </c>
      <c r="U24" s="108" t="s">
        <v>3302</v>
      </c>
    </row>
    <row r="25" spans="2:21">
      <c r="B25" s="6">
        <v>24</v>
      </c>
      <c r="C25" s="6">
        <v>15</v>
      </c>
      <c r="D25" s="33" t="s">
        <v>515</v>
      </c>
      <c r="E25" s="34" t="s">
        <v>516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6">
        <v>24</v>
      </c>
      <c r="Q25" s="116">
        <f t="shared" si="4"/>
        <v>24</v>
      </c>
      <c r="R25" s="1">
        <v>33</v>
      </c>
      <c r="S25" s="50" t="str">
        <f t="shared" si="1"/>
        <v>24|24|33</v>
      </c>
      <c r="U25" s="107" t="s">
        <v>1233</v>
      </c>
    </row>
    <row r="26" spans="2:21">
      <c r="B26" s="6">
        <v>25</v>
      </c>
      <c r="C26" s="6">
        <v>15</v>
      </c>
      <c r="D26" s="33" t="s">
        <v>517</v>
      </c>
      <c r="E26" s="34" t="s">
        <v>518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6">
        <v>25</v>
      </c>
      <c r="Q26" s="116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519</v>
      </c>
      <c r="E27" s="34" t="s">
        <v>547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6">
        <v>26</v>
      </c>
      <c r="Q27" s="116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520</v>
      </c>
      <c r="E28" s="34" t="s">
        <v>521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6">
        <v>27</v>
      </c>
      <c r="Q28" s="116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522</v>
      </c>
      <c r="E29" s="34" t="s">
        <v>523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6">
        <v>28</v>
      </c>
      <c r="Q29" s="116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524</v>
      </c>
      <c r="E30" s="34" t="s">
        <v>525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6">
        <v>29</v>
      </c>
      <c r="Q30" s="116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526</v>
      </c>
      <c r="E31" s="34" t="s">
        <v>527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6">
        <v>30</v>
      </c>
      <c r="Q31" s="116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528</v>
      </c>
      <c r="E32" s="34" t="s">
        <v>529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6">
        <v>31</v>
      </c>
      <c r="Q32" s="116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530</v>
      </c>
      <c r="E33" s="34" t="s">
        <v>531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6">
        <v>32</v>
      </c>
      <c r="Q33" s="116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532</v>
      </c>
      <c r="E34" s="34" t="s">
        <v>533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6">
        <v>33</v>
      </c>
      <c r="Q34" s="116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534</v>
      </c>
      <c r="E35" s="34" t="s">
        <v>546</v>
      </c>
      <c r="F35" s="33">
        <v>166</v>
      </c>
      <c r="G35" s="37">
        <v>39508</v>
      </c>
      <c r="H35" s="34" t="s">
        <v>549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6">
        <v>34</v>
      </c>
      <c r="Q35" s="116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535</v>
      </c>
      <c r="E36" s="34" t="s">
        <v>536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6">
        <v>35</v>
      </c>
      <c r="Q36" s="116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537</v>
      </c>
      <c r="E37" s="34" t="s">
        <v>545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6">
        <v>36</v>
      </c>
      <c r="Q37" s="116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538</v>
      </c>
      <c r="E38" s="34" t="s">
        <v>539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6">
        <v>37</v>
      </c>
      <c r="Q38" s="116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540</v>
      </c>
      <c r="E39" s="34" t="s">
        <v>541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6">
        <v>38</v>
      </c>
      <c r="Q39" s="116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6"/>
      <c r="Q40" s="116"/>
      <c r="R40" s="117"/>
    </row>
    <row r="41" spans="2:19">
      <c r="L41" s="6"/>
    </row>
    <row r="42" spans="2:19">
      <c r="I42" s="53" t="s">
        <v>579</v>
      </c>
      <c r="J42" s="46"/>
      <c r="K42" s="46"/>
      <c r="L42" s="24"/>
      <c r="M42" s="24"/>
      <c r="N42" s="53" t="s">
        <v>580</v>
      </c>
      <c r="O42" s="54"/>
      <c r="P42" s="54"/>
      <c r="Q42" s="54"/>
      <c r="R42" s="45"/>
      <c r="S42" s="53" t="s">
        <v>582</v>
      </c>
    </row>
    <row r="43" spans="2:19">
      <c r="I43" s="53" t="s">
        <v>555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1" max="1" width="22.85546875" bestFit="1" customWidth="1"/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21.140625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3188</v>
      </c>
      <c r="B1" s="95" t="s">
        <v>4040</v>
      </c>
      <c r="C1" s="95" t="s">
        <v>3282</v>
      </c>
      <c r="D1" s="95" t="s">
        <v>1236</v>
      </c>
      <c r="E1" s="36" t="str">
        <f>B1&amp;"|"&amp;C1&amp;"|"&amp;D1</f>
        <v>pas503_region_id|dxcc_code|region</v>
      </c>
      <c r="G1" s="68" t="s">
        <v>4041</v>
      </c>
      <c r="H1" s="68" t="s">
        <v>4040</v>
      </c>
      <c r="I1" s="69" t="s">
        <v>405</v>
      </c>
      <c r="J1" s="69" t="s">
        <v>472</v>
      </c>
      <c r="K1" s="36" t="str">
        <f>G1&amp;"|"&amp;H1&amp;"|"&amp;I1&amp;"|"&amp;J1</f>
        <v>pas503_subdivision_id|pas503_region_id|code|subdivision</v>
      </c>
      <c r="M1" s="63" t="s">
        <v>4031</v>
      </c>
    </row>
    <row r="2" spans="1:13">
      <c r="A2" s="26" t="s">
        <v>4038</v>
      </c>
      <c r="B2" s="1">
        <v>1</v>
      </c>
      <c r="C2" s="1">
        <v>503</v>
      </c>
      <c r="D2" s="1" t="s">
        <v>2793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2558</v>
      </c>
      <c r="J2" t="s">
        <v>2794</v>
      </c>
      <c r="K2" s="50" t="str">
        <f>G2&amp;"|"&amp;H2&amp;"|"&amp;I2&amp;"|"&amp;J2</f>
        <v>1|1|APA|Praha 1</v>
      </c>
      <c r="M2" s="63" t="s">
        <v>1229</v>
      </c>
    </row>
    <row r="3" spans="1:13">
      <c r="A3" s="26" t="s">
        <v>4039</v>
      </c>
      <c r="B3" s="1">
        <v>2</v>
      </c>
      <c r="C3" s="1">
        <v>503</v>
      </c>
      <c r="D3" s="1" t="s">
        <v>3196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2795</v>
      </c>
      <c r="J3" t="s">
        <v>2796</v>
      </c>
      <c r="K3" s="50" t="str">
        <f t="shared" ref="K3:K66" si="1">G3&amp;"|"&amp;H3&amp;"|"&amp;I3&amp;"|"&amp;J3</f>
        <v>2|1|APB|Praha 2</v>
      </c>
      <c r="M3" s="64" t="s">
        <v>4032</v>
      </c>
    </row>
    <row r="4" spans="1:13">
      <c r="A4" s="94" t="s">
        <v>2792</v>
      </c>
      <c r="B4" s="1">
        <v>3</v>
      </c>
      <c r="C4" s="1">
        <v>503</v>
      </c>
      <c r="D4" s="1" t="s">
        <v>3197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2797</v>
      </c>
      <c r="J4" t="s">
        <v>2798</v>
      </c>
      <c r="K4" s="50" t="str">
        <f t="shared" si="1"/>
        <v>3|1|APC|Praha 3</v>
      </c>
      <c r="M4" s="64" t="s">
        <v>3284</v>
      </c>
    </row>
    <row r="5" spans="1:13">
      <c r="B5" s="1">
        <v>4</v>
      </c>
      <c r="C5" s="1">
        <v>503</v>
      </c>
      <c r="D5" s="1" t="s">
        <v>3198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2799</v>
      </c>
      <c r="J5" t="s">
        <v>2800</v>
      </c>
      <c r="K5" s="50" t="str">
        <f t="shared" si="1"/>
        <v>4|1|APD|Praha 4</v>
      </c>
      <c r="M5" s="64" t="s">
        <v>1235</v>
      </c>
    </row>
    <row r="6" spans="1:13">
      <c r="B6" s="1">
        <v>5</v>
      </c>
      <c r="C6" s="1">
        <v>503</v>
      </c>
      <c r="D6" s="1" t="s">
        <v>2872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2801</v>
      </c>
      <c r="J6" t="s">
        <v>2802</v>
      </c>
      <c r="K6" s="50" t="str">
        <f t="shared" si="1"/>
        <v>5|1|APE|Praha 5</v>
      </c>
      <c r="M6" s="64" t="s">
        <v>4033</v>
      </c>
    </row>
    <row r="7" spans="1:13">
      <c r="B7" s="1">
        <v>6</v>
      </c>
      <c r="C7" s="1">
        <v>503</v>
      </c>
      <c r="D7" s="1" t="s">
        <v>2893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2803</v>
      </c>
      <c r="J7" t="s">
        <v>2804</v>
      </c>
      <c r="K7" s="50" t="str">
        <f t="shared" si="1"/>
        <v>6|1|APF|Praha 6</v>
      </c>
      <c r="M7" s="63" t="s">
        <v>1233</v>
      </c>
    </row>
    <row r="8" spans="1:13">
      <c r="B8" s="1">
        <v>7</v>
      </c>
      <c r="C8" s="1">
        <v>503</v>
      </c>
      <c r="D8" s="1" t="s">
        <v>3199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2805</v>
      </c>
      <c r="J8" t="s">
        <v>2806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2944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2807</v>
      </c>
      <c r="J9" t="s">
        <v>2808</v>
      </c>
      <c r="K9" s="50" t="str">
        <f t="shared" si="1"/>
        <v>8|1|APH|Praha 8</v>
      </c>
      <c r="M9" s="63" t="s">
        <v>4034</v>
      </c>
    </row>
    <row r="10" spans="1:13">
      <c r="G10" s="6">
        <v>9</v>
      </c>
      <c r="H10" s="6">
        <v>1</v>
      </c>
      <c r="I10" t="s">
        <v>2809</v>
      </c>
      <c r="J10" t="s">
        <v>2810</v>
      </c>
      <c r="K10" s="50" t="str">
        <f t="shared" si="1"/>
        <v>9|1|API|Praha 9</v>
      </c>
      <c r="M10" s="63" t="s">
        <v>1229</v>
      </c>
    </row>
    <row r="11" spans="1:13">
      <c r="G11" s="6">
        <v>10</v>
      </c>
      <c r="H11" s="6">
        <v>1</v>
      </c>
      <c r="I11" t="s">
        <v>2811</v>
      </c>
      <c r="J11" t="s">
        <v>2812</v>
      </c>
      <c r="K11" s="50" t="str">
        <f t="shared" si="1"/>
        <v>10|1|APJ|Praha 10</v>
      </c>
      <c r="M11" s="64" t="s">
        <v>4035</v>
      </c>
    </row>
    <row r="12" spans="1:13">
      <c r="G12" s="6">
        <v>11</v>
      </c>
      <c r="H12" s="6">
        <v>2</v>
      </c>
      <c r="I12" t="s">
        <v>2813</v>
      </c>
      <c r="J12" t="s">
        <v>2814</v>
      </c>
      <c r="K12" s="50" t="str">
        <f t="shared" si="1"/>
        <v>11|2|BBN|Benesov</v>
      </c>
      <c r="M12" s="64" t="s">
        <v>4036</v>
      </c>
    </row>
    <row r="13" spans="1:13">
      <c r="G13" s="6">
        <v>12</v>
      </c>
      <c r="H13" s="6">
        <v>2</v>
      </c>
      <c r="I13" t="s">
        <v>2815</v>
      </c>
      <c r="J13" t="s">
        <v>2816</v>
      </c>
      <c r="K13" s="50" t="str">
        <f t="shared" si="1"/>
        <v>12|2|BBE|Beroun</v>
      </c>
      <c r="M13" s="64" t="s">
        <v>2967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2817</v>
      </c>
      <c r="J14" t="s">
        <v>2818</v>
      </c>
      <c r="K14" s="50" t="str">
        <f t="shared" si="1"/>
        <v>13|2|BKD|Kladno</v>
      </c>
      <c r="M14" s="64" t="s">
        <v>3364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2819</v>
      </c>
      <c r="J15" t="s">
        <v>2820</v>
      </c>
      <c r="K15" s="50" t="str">
        <f t="shared" si="1"/>
        <v>14|2|BKO|Kolin</v>
      </c>
      <c r="M15" s="64" t="s">
        <v>4037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2821</v>
      </c>
      <c r="J16" t="s">
        <v>2822</v>
      </c>
      <c r="K16" s="50" t="str">
        <f t="shared" si="1"/>
        <v>15|2|BKH|Kutna Hora</v>
      </c>
      <c r="M16" s="63" t="s">
        <v>1233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2823</v>
      </c>
      <c r="J17" t="s">
        <v>2824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2825</v>
      </c>
      <c r="J18" t="s">
        <v>2826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2827</v>
      </c>
      <c r="J19" t="s">
        <v>2828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2829</v>
      </c>
      <c r="J20" t="s">
        <v>2830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2831</v>
      </c>
      <c r="J21" t="s">
        <v>2832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2833</v>
      </c>
      <c r="J22" t="s">
        <v>2834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2835</v>
      </c>
      <c r="J23" t="s">
        <v>2836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2837</v>
      </c>
      <c r="J24" t="s">
        <v>2838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2839</v>
      </c>
      <c r="J25" t="s">
        <v>2840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2841</v>
      </c>
      <c r="J26" t="s">
        <v>2842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2843</v>
      </c>
      <c r="J27" t="s">
        <v>2844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2845</v>
      </c>
      <c r="J28" t="s">
        <v>2846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2847</v>
      </c>
      <c r="J29" t="s">
        <v>2848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2849</v>
      </c>
      <c r="J30" t="s">
        <v>2850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2851</v>
      </c>
      <c r="J31" t="s">
        <v>2852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2853</v>
      </c>
      <c r="J32" t="s">
        <v>2854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2855</v>
      </c>
      <c r="J33" t="s">
        <v>2856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2857</v>
      </c>
      <c r="J34" t="s">
        <v>2858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2859</v>
      </c>
      <c r="J35" t="s">
        <v>2860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2861</v>
      </c>
      <c r="J36" t="s">
        <v>2862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2863</v>
      </c>
      <c r="J37" t="s">
        <v>2864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2865</v>
      </c>
      <c r="J38" t="s">
        <v>2866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1179</v>
      </c>
      <c r="J39" t="s">
        <v>2867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2868</v>
      </c>
      <c r="J40" t="s">
        <v>2869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2870</v>
      </c>
      <c r="J41" t="s">
        <v>2871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2873</v>
      </c>
      <c r="J42" t="s">
        <v>2874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2875</v>
      </c>
      <c r="J43" t="s">
        <v>2876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2877</v>
      </c>
      <c r="J44" t="s">
        <v>2878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2879</v>
      </c>
      <c r="J45" t="s">
        <v>2880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2881</v>
      </c>
      <c r="J46" t="s">
        <v>2882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2883</v>
      </c>
      <c r="J47" t="s">
        <v>2884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2885</v>
      </c>
      <c r="J48" t="s">
        <v>2886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2887</v>
      </c>
      <c r="J49" t="s">
        <v>2888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2889</v>
      </c>
      <c r="J50" t="s">
        <v>2890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2891</v>
      </c>
      <c r="J51" t="s">
        <v>2892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2894</v>
      </c>
      <c r="J52" t="s">
        <v>2895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2896</v>
      </c>
      <c r="J53" t="s">
        <v>2897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2898</v>
      </c>
      <c r="J54" t="s">
        <v>2899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2900</v>
      </c>
      <c r="J55" t="s">
        <v>2901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2902</v>
      </c>
      <c r="J56" t="s">
        <v>2903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2904</v>
      </c>
      <c r="J57" t="s">
        <v>2905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2906</v>
      </c>
      <c r="J58" t="s">
        <v>2907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2908</v>
      </c>
      <c r="J59" t="s">
        <v>2909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2910</v>
      </c>
      <c r="J60" t="s">
        <v>2911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2912</v>
      </c>
      <c r="J61" t="s">
        <v>2913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2914</v>
      </c>
      <c r="J62" t="s">
        <v>2915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2916</v>
      </c>
      <c r="J63" t="s">
        <v>2917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2918</v>
      </c>
      <c r="J64" t="s">
        <v>2919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2920</v>
      </c>
      <c r="J65" t="s">
        <v>2921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2922</v>
      </c>
      <c r="J66" t="s">
        <v>2923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2924</v>
      </c>
      <c r="J67" t="s">
        <v>2925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2926</v>
      </c>
      <c r="J68" t="s">
        <v>2927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2928</v>
      </c>
      <c r="J69" t="s">
        <v>2929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2930</v>
      </c>
      <c r="J70" t="s">
        <v>2931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2932</v>
      </c>
      <c r="J71" t="s">
        <v>2933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2934</v>
      </c>
      <c r="J72" t="s">
        <v>2935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2936</v>
      </c>
      <c r="J73" t="s">
        <v>2937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2938</v>
      </c>
      <c r="J74" t="s">
        <v>2939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2940</v>
      </c>
      <c r="J75" t="s">
        <v>2941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2942</v>
      </c>
      <c r="J76" t="s">
        <v>2943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2945</v>
      </c>
      <c r="J77" t="s">
        <v>2946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2947</v>
      </c>
      <c r="J78" t="s">
        <v>2948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2949</v>
      </c>
      <c r="J79" t="s">
        <v>2950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2951</v>
      </c>
      <c r="J80" t="s">
        <v>2952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2953</v>
      </c>
      <c r="J81" t="s">
        <v>2954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2955</v>
      </c>
      <c r="J82" t="s">
        <v>2956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2957</v>
      </c>
      <c r="J83" t="s">
        <v>2958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2959</v>
      </c>
      <c r="J84" t="s">
        <v>2960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2961</v>
      </c>
      <c r="J85" t="s">
        <v>2962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2963</v>
      </c>
      <c r="J86" t="s">
        <v>2964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2965</v>
      </c>
      <c r="J87" t="s">
        <v>2966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</row>
    <row r="90" spans="2:11">
      <c r="B90" s="78"/>
      <c r="C90" s="78"/>
      <c r="D90" s="78"/>
      <c r="E90" s="80"/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1" max="1" width="22.85546875" bestFit="1" customWidth="1"/>
    <col min="2" max="2" width="16.5703125" style="1" hidden="1" customWidth="1"/>
    <col min="3" max="3" width="7.5703125" style="1" hidden="1" customWidth="1"/>
    <col min="4" max="4" width="35" style="97" hidden="1" customWidth="1"/>
    <col min="5" max="5" width="44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42578125" style="1" hidden="1" customWidth="1"/>
    <col min="10" max="10" width="18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3188</v>
      </c>
      <c r="B1" s="95" t="s">
        <v>4052</v>
      </c>
      <c r="C1" s="95" t="s">
        <v>3282</v>
      </c>
      <c r="D1" s="96" t="s">
        <v>1236</v>
      </c>
      <c r="E1" s="36" t="str">
        <f>B1&amp;"|"&amp;C1&amp;"|"&amp;D1</f>
        <v>pas504_region_id|dxcc_code|region</v>
      </c>
      <c r="G1" s="119" t="s">
        <v>4053</v>
      </c>
      <c r="H1" s="119" t="s">
        <v>4052</v>
      </c>
      <c r="I1" s="119" t="s">
        <v>405</v>
      </c>
      <c r="J1" s="119" t="s">
        <v>472</v>
      </c>
      <c r="K1" s="36" t="str">
        <f>G1&amp;"|"&amp;H1&amp;"|"&amp;I1&amp;"|"&amp;J1</f>
        <v>pas504_subdivision_id|pas504_region_id|code|subdivision</v>
      </c>
      <c r="M1" s="63" t="s">
        <v>4045</v>
      </c>
    </row>
    <row r="2" spans="1:13">
      <c r="A2" s="26" t="s">
        <v>4043</v>
      </c>
      <c r="B2" s="1">
        <v>1</v>
      </c>
      <c r="C2" s="1">
        <v>504</v>
      </c>
      <c r="D2" s="97" t="s">
        <v>3191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">
        <v>2969</v>
      </c>
      <c r="J2" s="1" t="s">
        <v>2970</v>
      </c>
      <c r="K2" s="50" t="str">
        <f>G2&amp;"|"&amp;H2&amp;"|"&amp;I2&amp;"|"&amp;J2</f>
        <v>1|1|BAA|Bratislava 1</v>
      </c>
      <c r="M2" s="63" t="s">
        <v>1229</v>
      </c>
    </row>
    <row r="3" spans="1:13">
      <c r="A3" s="26" t="s">
        <v>4044</v>
      </c>
      <c r="B3" s="1">
        <v>2</v>
      </c>
      <c r="C3" s="1">
        <v>504</v>
      </c>
      <c r="D3" s="97" t="s">
        <v>3192</v>
      </c>
      <c r="E3" s="50" t="str">
        <f t="shared" si="0"/>
        <v>2|504|Trnava (Trnavsky kraj)</v>
      </c>
      <c r="G3" s="1">
        <v>2</v>
      </c>
      <c r="H3" s="1">
        <v>1</v>
      </c>
      <c r="I3" s="1" t="s">
        <v>2971</v>
      </c>
      <c r="J3" s="1" t="s">
        <v>2972</v>
      </c>
      <c r="K3" s="50" t="str">
        <f t="shared" ref="K3:K66" si="1">G3&amp;"|"&amp;H3&amp;"|"&amp;I3&amp;"|"&amp;J3</f>
        <v>2|1|BAB|Bratislava 2</v>
      </c>
      <c r="M3" s="64" t="s">
        <v>4046</v>
      </c>
    </row>
    <row r="4" spans="1:13">
      <c r="A4" s="94" t="s">
        <v>2968</v>
      </c>
      <c r="B4" s="1">
        <v>3</v>
      </c>
      <c r="C4" s="1">
        <v>504</v>
      </c>
      <c r="D4" s="97" t="s">
        <v>3189</v>
      </c>
      <c r="E4" s="50" t="str">
        <f t="shared" si="0"/>
        <v>3|504|Trencin (Trenciansky kraj)</v>
      </c>
      <c r="G4" s="1">
        <v>3</v>
      </c>
      <c r="H4" s="1">
        <v>1</v>
      </c>
      <c r="I4" s="1" t="s">
        <v>2973</v>
      </c>
      <c r="J4" s="1" t="s">
        <v>2974</v>
      </c>
      <c r="K4" s="50" t="str">
        <f t="shared" si="1"/>
        <v>3|1|BAC|Bratislava 3</v>
      </c>
      <c r="M4" s="64" t="s">
        <v>3284</v>
      </c>
    </row>
    <row r="5" spans="1:13">
      <c r="B5" s="1">
        <v>4</v>
      </c>
      <c r="C5" s="1">
        <v>504</v>
      </c>
      <c r="D5" s="97" t="s">
        <v>3015</v>
      </c>
      <c r="E5" s="50" t="str">
        <f t="shared" si="0"/>
        <v>4|504|Nitra (Nitrianaky kraj)</v>
      </c>
      <c r="G5" s="1">
        <v>4</v>
      </c>
      <c r="H5" s="1">
        <v>1</v>
      </c>
      <c r="I5" s="1" t="s">
        <v>2975</v>
      </c>
      <c r="J5" s="1" t="s">
        <v>2976</v>
      </c>
      <c r="K5" s="50" t="str">
        <f t="shared" si="1"/>
        <v>4|1|BAD|Bratislava 4</v>
      </c>
      <c r="M5" s="64" t="s">
        <v>3644</v>
      </c>
    </row>
    <row r="6" spans="1:13">
      <c r="B6" s="1">
        <v>5</v>
      </c>
      <c r="C6" s="1">
        <v>504</v>
      </c>
      <c r="D6" s="97" t="s">
        <v>3190</v>
      </c>
      <c r="E6" s="50" t="str">
        <f t="shared" si="0"/>
        <v>5|504|Zilina (Zilinsky kraj)</v>
      </c>
      <c r="G6" s="1">
        <v>5</v>
      </c>
      <c r="H6" s="1">
        <v>1</v>
      </c>
      <c r="I6" s="1" t="s">
        <v>2977</v>
      </c>
      <c r="J6" s="1" t="s">
        <v>2978</v>
      </c>
      <c r="K6" s="50" t="str">
        <f t="shared" si="1"/>
        <v>5|1|BAE|Bratislava 5</v>
      </c>
      <c r="M6" s="64" t="s">
        <v>4047</v>
      </c>
    </row>
    <row r="7" spans="1:13">
      <c r="B7" s="1">
        <v>6</v>
      </c>
      <c r="C7" s="1">
        <v>504</v>
      </c>
      <c r="D7" s="97" t="s">
        <v>3193</v>
      </c>
      <c r="E7" s="50" t="str">
        <f t="shared" si="0"/>
        <v>6|504|Banska Bystrica (Banskobystricky kraj)</v>
      </c>
      <c r="G7" s="1">
        <v>6</v>
      </c>
      <c r="H7" s="1">
        <v>1</v>
      </c>
      <c r="I7" s="1" t="s">
        <v>2979</v>
      </c>
      <c r="J7" s="1" t="s">
        <v>2980</v>
      </c>
      <c r="K7" s="50" t="str">
        <f t="shared" si="1"/>
        <v>6|1|MAL|Malacky</v>
      </c>
      <c r="M7" s="63" t="s">
        <v>1233</v>
      </c>
    </row>
    <row r="8" spans="1:13">
      <c r="B8" s="1">
        <v>7</v>
      </c>
      <c r="C8" s="1">
        <v>504</v>
      </c>
      <c r="D8" s="97" t="s">
        <v>3194</v>
      </c>
      <c r="E8" s="50" t="str">
        <f t="shared" si="0"/>
        <v>7|504|Kosice (Kosicky kraj)</v>
      </c>
      <c r="G8" s="1">
        <v>7</v>
      </c>
      <c r="H8" s="1">
        <v>1</v>
      </c>
      <c r="I8" s="1" t="s">
        <v>2981</v>
      </c>
      <c r="J8" s="1" t="s">
        <v>2982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97" t="s">
        <v>3195</v>
      </c>
      <c r="E9" s="50" t="str">
        <f t="shared" si="0"/>
        <v>8|504|Presov (Presovsky kraj)</v>
      </c>
      <c r="G9" s="1">
        <v>8</v>
      </c>
      <c r="H9" s="1">
        <v>1</v>
      </c>
      <c r="I9" s="1" t="s">
        <v>2983</v>
      </c>
      <c r="J9" s="1" t="s">
        <v>2984</v>
      </c>
      <c r="K9" s="50" t="str">
        <f t="shared" si="1"/>
        <v>8|1|SEN|Senec</v>
      </c>
      <c r="M9" s="63" t="s">
        <v>4048</v>
      </c>
    </row>
    <row r="10" spans="1:13">
      <c r="G10" s="1">
        <v>9</v>
      </c>
      <c r="H10" s="1">
        <v>2</v>
      </c>
      <c r="I10" s="1" t="s">
        <v>2985</v>
      </c>
      <c r="J10" s="1" t="s">
        <v>2986</v>
      </c>
      <c r="K10" s="50" t="str">
        <f t="shared" si="1"/>
        <v>9|2|DST|Dunajska Streda</v>
      </c>
      <c r="M10" s="63" t="s">
        <v>1229</v>
      </c>
    </row>
    <row r="11" spans="1:13">
      <c r="G11" s="1">
        <v>10</v>
      </c>
      <c r="H11" s="1">
        <v>2</v>
      </c>
      <c r="I11" s="1" t="s">
        <v>2987</v>
      </c>
      <c r="J11" s="1" t="s">
        <v>2988</v>
      </c>
      <c r="K11" s="50" t="str">
        <f t="shared" si="1"/>
        <v>10|2|GAL|Galanta</v>
      </c>
      <c r="M11" s="64" t="s">
        <v>4049</v>
      </c>
    </row>
    <row r="12" spans="1:13">
      <c r="G12" s="1">
        <v>11</v>
      </c>
      <c r="H12" s="1">
        <v>2</v>
      </c>
      <c r="I12" s="1" t="s">
        <v>2989</v>
      </c>
      <c r="J12" s="1" t="s">
        <v>2990</v>
      </c>
      <c r="K12" s="50" t="str">
        <f t="shared" si="1"/>
        <v>11|2|HLO|Hlohovec</v>
      </c>
      <c r="M12" s="64" t="s">
        <v>4050</v>
      </c>
    </row>
    <row r="13" spans="1:13">
      <c r="B13" s="92"/>
      <c r="C13" s="92"/>
      <c r="D13" s="98"/>
      <c r="G13" s="1">
        <v>12</v>
      </c>
      <c r="H13" s="1">
        <v>2</v>
      </c>
      <c r="I13" s="1" t="s">
        <v>2991</v>
      </c>
      <c r="J13" s="1" t="s">
        <v>2992</v>
      </c>
      <c r="K13" s="50" t="str">
        <f t="shared" si="1"/>
        <v>12|2|PIE|Piestany</v>
      </c>
      <c r="M13" s="64" t="s">
        <v>2967</v>
      </c>
    </row>
    <row r="14" spans="1:13">
      <c r="B14" s="92"/>
      <c r="C14" s="92"/>
      <c r="D14" s="98"/>
      <c r="E14" s="80"/>
      <c r="G14" s="1">
        <v>13</v>
      </c>
      <c r="H14" s="1">
        <v>2</v>
      </c>
      <c r="I14" s="1" t="s">
        <v>2993</v>
      </c>
      <c r="J14" s="1" t="s">
        <v>2994</v>
      </c>
      <c r="K14" s="50" t="str">
        <f t="shared" si="1"/>
        <v>13|2|SEA|Senica</v>
      </c>
      <c r="M14" s="64" t="s">
        <v>3364</v>
      </c>
    </row>
    <row r="15" spans="1:13">
      <c r="B15" s="92"/>
      <c r="C15" s="92"/>
      <c r="D15" s="98"/>
      <c r="E15" s="80"/>
      <c r="G15" s="1">
        <v>14</v>
      </c>
      <c r="H15" s="1">
        <v>2</v>
      </c>
      <c r="I15" s="1" t="s">
        <v>2995</v>
      </c>
      <c r="J15" s="1" t="s">
        <v>2996</v>
      </c>
      <c r="K15" s="50" t="str">
        <f t="shared" si="1"/>
        <v>14|2|SKA|Skalica</v>
      </c>
      <c r="M15" s="64" t="s">
        <v>4051</v>
      </c>
    </row>
    <row r="16" spans="1:13">
      <c r="B16" s="92"/>
      <c r="C16" s="92"/>
      <c r="D16" s="98"/>
      <c r="E16" s="80"/>
      <c r="G16" s="1">
        <v>15</v>
      </c>
      <c r="H16" s="1">
        <v>2</v>
      </c>
      <c r="I16" s="1" t="s">
        <v>2997</v>
      </c>
      <c r="J16" s="1" t="s">
        <v>2998</v>
      </c>
      <c r="K16" s="50" t="str">
        <f t="shared" si="1"/>
        <v>15|2|TRN|Trnava</v>
      </c>
      <c r="M16" s="63" t="s">
        <v>1233</v>
      </c>
    </row>
    <row r="17" spans="2:11">
      <c r="B17" s="92"/>
      <c r="C17" s="92"/>
      <c r="D17" s="98"/>
      <c r="E17" s="80"/>
      <c r="G17" s="1">
        <v>16</v>
      </c>
      <c r="H17" s="1">
        <v>3</v>
      </c>
      <c r="I17" s="1" t="s">
        <v>2569</v>
      </c>
      <c r="J17" s="1" t="s">
        <v>2999</v>
      </c>
      <c r="K17" s="50" t="str">
        <f t="shared" si="1"/>
        <v>16|3|BAN|Banovce n. Bebr.</v>
      </c>
    </row>
    <row r="18" spans="2:11">
      <c r="B18" s="92"/>
      <c r="C18" s="92"/>
      <c r="D18" s="98"/>
      <c r="E18" s="80"/>
      <c r="G18" s="1">
        <v>17</v>
      </c>
      <c r="H18" s="1">
        <v>3</v>
      </c>
      <c r="I18" s="1" t="s">
        <v>2688</v>
      </c>
      <c r="J18" s="1" t="s">
        <v>3000</v>
      </c>
      <c r="K18" s="50" t="str">
        <f t="shared" si="1"/>
        <v>17|3|ILA|Ilava</v>
      </c>
    </row>
    <row r="19" spans="2:11">
      <c r="B19" s="92"/>
      <c r="C19" s="92"/>
      <c r="D19" s="98"/>
      <c r="E19" s="80"/>
      <c r="G19" s="1">
        <v>18</v>
      </c>
      <c r="H19" s="1">
        <v>3</v>
      </c>
      <c r="I19" s="1" t="s">
        <v>3001</v>
      </c>
      <c r="J19" s="1" t="s">
        <v>3002</v>
      </c>
      <c r="K19" s="50" t="str">
        <f t="shared" si="1"/>
        <v>18|3|MYJ|Myjava</v>
      </c>
    </row>
    <row r="20" spans="2:11">
      <c r="B20" s="92"/>
      <c r="C20" s="92"/>
      <c r="D20" s="98"/>
      <c r="E20" s="80"/>
      <c r="G20" s="1">
        <v>19</v>
      </c>
      <c r="H20" s="1">
        <v>3</v>
      </c>
      <c r="I20" s="1" t="s">
        <v>3003</v>
      </c>
      <c r="J20" s="1" t="s">
        <v>3004</v>
      </c>
      <c r="K20" s="50" t="str">
        <f t="shared" si="1"/>
        <v>19|3|NMV|Nove Mesto n. Vah</v>
      </c>
    </row>
    <row r="21" spans="2:11">
      <c r="B21" s="92"/>
      <c r="C21" s="92"/>
      <c r="D21" s="98"/>
      <c r="E21" s="80"/>
      <c r="G21" s="1">
        <v>20</v>
      </c>
      <c r="H21" s="1">
        <v>3</v>
      </c>
      <c r="I21" s="1" t="s">
        <v>3005</v>
      </c>
      <c r="J21" s="1" t="s">
        <v>3006</v>
      </c>
      <c r="K21" s="50" t="str">
        <f t="shared" si="1"/>
        <v>20|3|PAR|Partizanske</v>
      </c>
    </row>
    <row r="22" spans="2:11">
      <c r="B22" s="92"/>
      <c r="C22" s="92"/>
      <c r="D22" s="98"/>
      <c r="E22" s="80"/>
      <c r="G22" s="1">
        <v>21</v>
      </c>
      <c r="H22" s="1">
        <v>3</v>
      </c>
      <c r="I22" s="1" t="s">
        <v>3007</v>
      </c>
      <c r="J22" s="1" t="s">
        <v>3008</v>
      </c>
      <c r="K22" s="50" t="str">
        <f t="shared" si="1"/>
        <v>21|3|PBY|Povazska Bystrica</v>
      </c>
    </row>
    <row r="23" spans="2:11">
      <c r="B23" s="92"/>
      <c r="C23" s="92"/>
      <c r="D23" s="98"/>
      <c r="E23" s="80"/>
      <c r="G23" s="1">
        <v>22</v>
      </c>
      <c r="H23" s="1">
        <v>3</v>
      </c>
      <c r="I23" s="1" t="s">
        <v>3009</v>
      </c>
      <c r="J23" s="1" t="s">
        <v>3010</v>
      </c>
      <c r="K23" s="50" t="str">
        <f t="shared" si="1"/>
        <v>22|3|PRI|Prievidza</v>
      </c>
    </row>
    <row r="24" spans="2:11">
      <c r="B24" s="92"/>
      <c r="C24" s="92"/>
      <c r="D24" s="98"/>
      <c r="E24" s="80"/>
      <c r="G24" s="1">
        <v>23</v>
      </c>
      <c r="H24" s="1">
        <v>3</v>
      </c>
      <c r="I24" s="1" t="s">
        <v>3011</v>
      </c>
      <c r="J24" s="1" t="s">
        <v>3012</v>
      </c>
      <c r="K24" s="50" t="str">
        <f t="shared" si="1"/>
        <v>23|3|PUC|Puchov</v>
      </c>
    </row>
    <row r="25" spans="2:11">
      <c r="B25" s="92"/>
      <c r="C25" s="92"/>
      <c r="D25" s="98"/>
      <c r="E25" s="79"/>
      <c r="G25" s="1">
        <v>24</v>
      </c>
      <c r="H25" s="1">
        <v>3</v>
      </c>
      <c r="I25" s="1" t="s">
        <v>3013</v>
      </c>
      <c r="J25" s="1" t="s">
        <v>3014</v>
      </c>
      <c r="K25" s="50" t="str">
        <f t="shared" si="1"/>
        <v>24|3|TNC|Trencin</v>
      </c>
    </row>
    <row r="26" spans="2:11">
      <c r="B26" s="92"/>
      <c r="C26" s="92"/>
      <c r="D26" s="98"/>
      <c r="E26" s="80"/>
      <c r="G26" s="1">
        <v>25</v>
      </c>
      <c r="H26" s="1">
        <v>4</v>
      </c>
      <c r="I26" s="1" t="s">
        <v>3016</v>
      </c>
      <c r="J26" s="1" t="s">
        <v>3017</v>
      </c>
      <c r="K26" s="50" t="str">
        <f t="shared" si="1"/>
        <v>25|4|KOM|Komarno</v>
      </c>
    </row>
    <row r="27" spans="2:11">
      <c r="B27" s="92"/>
      <c r="C27" s="92"/>
      <c r="D27" s="98"/>
      <c r="E27" s="80"/>
      <c r="G27" s="1">
        <v>26</v>
      </c>
      <c r="H27" s="1">
        <v>4</v>
      </c>
      <c r="I27" s="1" t="s">
        <v>3018</v>
      </c>
      <c r="J27" s="1" t="s">
        <v>3019</v>
      </c>
      <c r="K27" s="50" t="str">
        <f t="shared" si="1"/>
        <v>26|4|LVC|Levice</v>
      </c>
    </row>
    <row r="28" spans="2:11">
      <c r="B28" s="92"/>
      <c r="C28" s="92"/>
      <c r="D28" s="98"/>
      <c r="E28" s="80"/>
      <c r="G28" s="1">
        <v>27</v>
      </c>
      <c r="H28" s="1">
        <v>4</v>
      </c>
      <c r="I28" s="1" t="s">
        <v>3020</v>
      </c>
      <c r="J28" s="1" t="s">
        <v>3021</v>
      </c>
      <c r="K28" s="50" t="str">
        <f t="shared" si="1"/>
        <v>27|4|NIT|Nitra</v>
      </c>
    </row>
    <row r="29" spans="2:11">
      <c r="B29" s="92"/>
      <c r="C29" s="92"/>
      <c r="D29" s="98"/>
      <c r="E29" s="80"/>
      <c r="G29" s="1">
        <v>28</v>
      </c>
      <c r="H29" s="1">
        <v>4</v>
      </c>
      <c r="I29" s="1" t="s">
        <v>3022</v>
      </c>
      <c r="J29" s="1" t="s">
        <v>3023</v>
      </c>
      <c r="K29" s="50" t="str">
        <f t="shared" si="1"/>
        <v>28|4|NZA|Nove Zamky</v>
      </c>
    </row>
    <row r="30" spans="2:11">
      <c r="B30" s="92"/>
      <c r="C30" s="92"/>
      <c r="D30" s="98"/>
      <c r="E30" s="80"/>
      <c r="G30" s="1">
        <v>29</v>
      </c>
      <c r="H30" s="1">
        <v>4</v>
      </c>
      <c r="I30" s="1" t="s">
        <v>3024</v>
      </c>
      <c r="J30" s="1" t="s">
        <v>3025</v>
      </c>
      <c r="K30" s="50" t="str">
        <f t="shared" si="1"/>
        <v>29|4|SAL|Sala</v>
      </c>
    </row>
    <row r="31" spans="2:11">
      <c r="B31" s="92"/>
      <c r="C31" s="92"/>
      <c r="D31" s="98"/>
      <c r="E31" s="80"/>
      <c r="G31" s="1">
        <v>30</v>
      </c>
      <c r="H31" s="1">
        <v>4</v>
      </c>
      <c r="I31" s="1" t="s">
        <v>3026</v>
      </c>
      <c r="J31" s="1" t="s">
        <v>3027</v>
      </c>
      <c r="K31" s="50" t="str">
        <f t="shared" si="1"/>
        <v>30|4|TOP|Topolcany</v>
      </c>
    </row>
    <row r="32" spans="2:11">
      <c r="B32" s="92"/>
      <c r="C32" s="92"/>
      <c r="D32" s="98"/>
      <c r="E32" s="79"/>
      <c r="G32" s="1">
        <v>31</v>
      </c>
      <c r="H32" s="1">
        <v>4</v>
      </c>
      <c r="I32" s="1" t="s">
        <v>3028</v>
      </c>
      <c r="J32" s="1" t="s">
        <v>3029</v>
      </c>
      <c r="K32" s="50" t="str">
        <f t="shared" si="1"/>
        <v>31|4|ZMO|Zlate Moravce</v>
      </c>
    </row>
    <row r="33" spans="2:11">
      <c r="B33" s="92"/>
      <c r="C33" s="92"/>
      <c r="D33" s="98"/>
      <c r="E33" s="80"/>
      <c r="G33" s="1">
        <v>32</v>
      </c>
      <c r="H33" s="1">
        <v>5</v>
      </c>
      <c r="I33" s="1" t="s">
        <v>3030</v>
      </c>
      <c r="J33" s="1" t="s">
        <v>3031</v>
      </c>
      <c r="K33" s="50" t="str">
        <f t="shared" si="1"/>
        <v>32|5|BYT|Bytca</v>
      </c>
    </row>
    <row r="34" spans="2:11">
      <c r="B34" s="92"/>
      <c r="C34" s="92"/>
      <c r="D34" s="98"/>
      <c r="E34" s="80"/>
      <c r="G34" s="1">
        <v>33</v>
      </c>
      <c r="H34" s="1">
        <v>5</v>
      </c>
      <c r="I34" s="1" t="s">
        <v>3032</v>
      </c>
      <c r="J34" s="1" t="s">
        <v>3033</v>
      </c>
      <c r="K34" s="50" t="str">
        <f t="shared" si="1"/>
        <v>33|5|CAD|Cadca</v>
      </c>
    </row>
    <row r="35" spans="2:11">
      <c r="B35" s="92"/>
      <c r="C35" s="92"/>
      <c r="D35" s="98"/>
      <c r="E35" s="80"/>
      <c r="G35" s="1">
        <v>34</v>
      </c>
      <c r="H35" s="1">
        <v>5</v>
      </c>
      <c r="I35" s="1" t="s">
        <v>3034</v>
      </c>
      <c r="J35" s="1" t="s">
        <v>3035</v>
      </c>
      <c r="K35" s="50" t="str">
        <f t="shared" si="1"/>
        <v>34|5|DKU|Dolny Kubin</v>
      </c>
    </row>
    <row r="36" spans="2:11">
      <c r="B36" s="92"/>
      <c r="C36" s="92"/>
      <c r="D36" s="98"/>
      <c r="E36" s="80"/>
      <c r="G36" s="1">
        <v>35</v>
      </c>
      <c r="H36" s="1">
        <v>5</v>
      </c>
      <c r="I36" s="1" t="s">
        <v>3036</v>
      </c>
      <c r="J36" s="1" t="s">
        <v>3037</v>
      </c>
      <c r="K36" s="50" t="str">
        <f t="shared" si="1"/>
        <v>35|5|KNM|Kysucke N. Mesto</v>
      </c>
    </row>
    <row r="37" spans="2:11">
      <c r="B37" s="92"/>
      <c r="C37" s="92"/>
      <c r="D37" s="98"/>
      <c r="E37" s="80"/>
      <c r="G37" s="1">
        <v>36</v>
      </c>
      <c r="H37" s="1">
        <v>5</v>
      </c>
      <c r="I37" s="1" t="s">
        <v>3038</v>
      </c>
      <c r="J37" s="1" t="s">
        <v>3039</v>
      </c>
      <c r="K37" s="50" t="str">
        <f t="shared" si="1"/>
        <v>36|5|LMI|Liptovsky Mikulas</v>
      </c>
    </row>
    <row r="38" spans="2:11">
      <c r="B38" s="92"/>
      <c r="C38" s="92"/>
      <c r="D38" s="98"/>
      <c r="E38" s="80"/>
      <c r="G38" s="1">
        <v>37</v>
      </c>
      <c r="H38" s="1">
        <v>5</v>
      </c>
      <c r="I38" s="1" t="s">
        <v>3040</v>
      </c>
      <c r="J38" s="1" t="s">
        <v>3041</v>
      </c>
      <c r="K38" s="50" t="str">
        <f t="shared" si="1"/>
        <v>37|5|MAR|Martin</v>
      </c>
    </row>
    <row r="39" spans="2:11">
      <c r="B39" s="92"/>
      <c r="C39" s="92"/>
      <c r="D39" s="98"/>
      <c r="E39" s="80"/>
      <c r="G39" s="1">
        <v>38</v>
      </c>
      <c r="H39" s="1">
        <v>5</v>
      </c>
      <c r="I39" s="1" t="s">
        <v>3042</v>
      </c>
      <c r="J39" s="1" t="s">
        <v>3043</v>
      </c>
      <c r="K39" s="50" t="str">
        <f t="shared" si="1"/>
        <v>38|5|NAM|Namestovo</v>
      </c>
    </row>
    <row r="40" spans="2:11">
      <c r="B40" s="92"/>
      <c r="C40" s="92"/>
      <c r="D40" s="98"/>
      <c r="E40" s="80"/>
      <c r="G40" s="1">
        <v>39</v>
      </c>
      <c r="H40" s="1">
        <v>5</v>
      </c>
      <c r="I40" s="1" t="s">
        <v>3044</v>
      </c>
      <c r="J40" s="1" t="s">
        <v>3045</v>
      </c>
      <c r="K40" s="50" t="str">
        <f t="shared" si="1"/>
        <v>39|5|RUZ|Ruzomberok</v>
      </c>
    </row>
    <row r="41" spans="2:11">
      <c r="B41" s="92"/>
      <c r="C41" s="92"/>
      <c r="D41" s="98"/>
      <c r="E41" s="79"/>
      <c r="G41" s="1">
        <v>40</v>
      </c>
      <c r="H41" s="1">
        <v>5</v>
      </c>
      <c r="I41" s="1" t="s">
        <v>3046</v>
      </c>
      <c r="J41" s="1" t="s">
        <v>3047</v>
      </c>
      <c r="K41" s="50" t="str">
        <f t="shared" si="1"/>
        <v>40|5|TTE|Turcianske Teplice</v>
      </c>
    </row>
    <row r="42" spans="2:11">
      <c r="B42" s="92"/>
      <c r="C42" s="92"/>
      <c r="D42" s="98"/>
      <c r="E42" s="79"/>
      <c r="G42" s="1">
        <v>41</v>
      </c>
      <c r="H42" s="1">
        <v>5</v>
      </c>
      <c r="I42" s="1" t="s">
        <v>3048</v>
      </c>
      <c r="J42" s="1" t="s">
        <v>3049</v>
      </c>
      <c r="K42" s="50" t="str">
        <f t="shared" si="1"/>
        <v>41|5|TVR|Tvrdosin</v>
      </c>
    </row>
    <row r="43" spans="2:11">
      <c r="B43" s="92"/>
      <c r="C43" s="92"/>
      <c r="D43" s="98"/>
      <c r="E43" s="80"/>
      <c r="G43" s="1">
        <v>42</v>
      </c>
      <c r="H43" s="1">
        <v>5</v>
      </c>
      <c r="I43" s="1" t="s">
        <v>3050</v>
      </c>
      <c r="J43" s="1" t="s">
        <v>3051</v>
      </c>
      <c r="K43" s="50" t="str">
        <f t="shared" si="1"/>
        <v>42|5|ZIL|Zilina</v>
      </c>
    </row>
    <row r="44" spans="2:11">
      <c r="B44" s="92"/>
      <c r="C44" s="92"/>
      <c r="D44" s="98"/>
      <c r="E44" s="79"/>
      <c r="G44" s="1">
        <v>43</v>
      </c>
      <c r="H44" s="1">
        <v>6</v>
      </c>
      <c r="I44" s="1" t="s">
        <v>3052</v>
      </c>
      <c r="J44" s="1" t="s">
        <v>3053</v>
      </c>
      <c r="K44" s="50" t="str">
        <f t="shared" si="1"/>
        <v>43|6|BBY|Banska Bystrica</v>
      </c>
    </row>
    <row r="45" spans="2:11">
      <c r="B45" s="92"/>
      <c r="C45" s="92"/>
      <c r="D45" s="98"/>
      <c r="E45" s="80"/>
      <c r="G45" s="1">
        <v>44</v>
      </c>
      <c r="H45" s="1">
        <v>6</v>
      </c>
      <c r="I45" s="1" t="s">
        <v>3054</v>
      </c>
      <c r="J45" s="1" t="s">
        <v>3055</v>
      </c>
      <c r="K45" s="50" t="str">
        <f t="shared" si="1"/>
        <v>44|6|BST|Banska Stiavnica</v>
      </c>
    </row>
    <row r="46" spans="2:11">
      <c r="B46" s="92"/>
      <c r="C46" s="92"/>
      <c r="D46" s="98"/>
      <c r="E46" s="80"/>
      <c r="G46" s="1">
        <v>45</v>
      </c>
      <c r="H46" s="1">
        <v>6</v>
      </c>
      <c r="I46" s="1" t="s">
        <v>3056</v>
      </c>
      <c r="J46" s="1" t="s">
        <v>3057</v>
      </c>
      <c r="K46" s="50" t="str">
        <f t="shared" si="1"/>
        <v>45|6|BRE|Brezno</v>
      </c>
    </row>
    <row r="47" spans="2:11">
      <c r="B47" s="92"/>
      <c r="C47" s="92"/>
      <c r="D47" s="98"/>
      <c r="E47" s="80"/>
      <c r="G47" s="1">
        <v>46</v>
      </c>
      <c r="H47" s="1">
        <v>6</v>
      </c>
      <c r="I47" s="1" t="s">
        <v>3058</v>
      </c>
      <c r="J47" s="1" t="s">
        <v>3059</v>
      </c>
      <c r="K47" s="50" t="str">
        <f t="shared" si="1"/>
        <v>46|6|DET|Detva</v>
      </c>
    </row>
    <row r="48" spans="2:11">
      <c r="B48" s="92"/>
      <c r="C48" s="92"/>
      <c r="D48" s="98"/>
      <c r="E48" s="80"/>
      <c r="G48" s="1">
        <v>47</v>
      </c>
      <c r="H48" s="1">
        <v>6</v>
      </c>
      <c r="I48" s="1" t="s">
        <v>3060</v>
      </c>
      <c r="J48" s="1" t="s">
        <v>3061</v>
      </c>
      <c r="K48" s="50" t="str">
        <f t="shared" si="1"/>
        <v>47|6|KRU|Krupina</v>
      </c>
    </row>
    <row r="49" spans="2:11">
      <c r="B49" s="92"/>
      <c r="C49" s="92"/>
      <c r="D49" s="98"/>
      <c r="E49" s="80"/>
      <c r="G49" s="1">
        <v>48</v>
      </c>
      <c r="H49" s="1">
        <v>6</v>
      </c>
      <c r="I49" s="1" t="s">
        <v>3062</v>
      </c>
      <c r="J49" s="1" t="s">
        <v>3063</v>
      </c>
      <c r="K49" s="50" t="str">
        <f t="shared" si="1"/>
        <v>48|6|LUC|Lucenec</v>
      </c>
    </row>
    <row r="50" spans="2:11">
      <c r="B50" s="92"/>
      <c r="C50" s="92"/>
      <c r="D50" s="98"/>
      <c r="E50" s="80"/>
      <c r="G50" s="1">
        <v>49</v>
      </c>
      <c r="H50" s="1">
        <v>6</v>
      </c>
      <c r="I50" s="1" t="s">
        <v>3064</v>
      </c>
      <c r="J50" s="1" t="s">
        <v>3065</v>
      </c>
      <c r="K50" s="50" t="str">
        <f t="shared" si="1"/>
        <v>49|6|POL|Poltar</v>
      </c>
    </row>
    <row r="51" spans="2:11">
      <c r="B51" s="92"/>
      <c r="C51" s="92"/>
      <c r="D51" s="98"/>
      <c r="E51" s="80"/>
      <c r="G51" s="1">
        <v>50</v>
      </c>
      <c r="H51" s="1">
        <v>6</v>
      </c>
      <c r="I51" s="1" t="s">
        <v>3066</v>
      </c>
      <c r="J51" s="1" t="s">
        <v>3067</v>
      </c>
      <c r="K51" s="50" t="str">
        <f t="shared" si="1"/>
        <v>50|6|REV|Revuca</v>
      </c>
    </row>
    <row r="52" spans="2:11">
      <c r="B52" s="92"/>
      <c r="C52" s="92"/>
      <c r="D52" s="98"/>
      <c r="E52" s="80"/>
      <c r="G52" s="1">
        <v>51</v>
      </c>
      <c r="H52" s="1">
        <v>6</v>
      </c>
      <c r="I52" s="1" t="s">
        <v>3068</v>
      </c>
      <c r="J52" s="1" t="s">
        <v>3069</v>
      </c>
      <c r="K52" s="50" t="str">
        <f t="shared" si="1"/>
        <v>51|6|RSO|Rimavska Sobota</v>
      </c>
    </row>
    <row r="53" spans="2:11">
      <c r="B53" s="92"/>
      <c r="C53" s="92"/>
      <c r="D53" s="98"/>
      <c r="E53" s="80"/>
      <c r="G53" s="1">
        <v>52</v>
      </c>
      <c r="H53" s="1">
        <v>6</v>
      </c>
      <c r="I53" s="1" t="s">
        <v>3070</v>
      </c>
      <c r="J53" s="1" t="s">
        <v>3071</v>
      </c>
      <c r="K53" s="50" t="str">
        <f t="shared" si="1"/>
        <v>52|6|VKR|Velky Krtis</v>
      </c>
    </row>
    <row r="54" spans="2:11">
      <c r="B54" s="92"/>
      <c r="C54" s="92"/>
      <c r="D54" s="98"/>
      <c r="E54" s="80"/>
      <c r="G54" s="1">
        <v>53</v>
      </c>
      <c r="H54" s="1">
        <v>6</v>
      </c>
      <c r="I54" s="1" t="s">
        <v>3072</v>
      </c>
      <c r="J54" s="1" t="s">
        <v>3073</v>
      </c>
      <c r="K54" s="50" t="str">
        <f t="shared" si="1"/>
        <v>53|6|ZAR|Zarnovica</v>
      </c>
    </row>
    <row r="55" spans="2:11">
      <c r="B55" s="92"/>
      <c r="C55" s="92"/>
      <c r="D55" s="98"/>
      <c r="E55" s="80"/>
      <c r="G55" s="1">
        <v>54</v>
      </c>
      <c r="H55" s="1">
        <v>6</v>
      </c>
      <c r="I55" s="1" t="s">
        <v>3074</v>
      </c>
      <c r="J55" s="1" t="s">
        <v>3075</v>
      </c>
      <c r="K55" s="50" t="str">
        <f t="shared" si="1"/>
        <v>54|6|ZIH|Ziar nad Hronom</v>
      </c>
    </row>
    <row r="56" spans="2:11">
      <c r="B56" s="92"/>
      <c r="C56" s="92"/>
      <c r="D56" s="98"/>
      <c r="E56" s="80"/>
      <c r="G56" s="1">
        <v>55</v>
      </c>
      <c r="H56" s="1">
        <v>6</v>
      </c>
      <c r="I56" s="1" t="s">
        <v>3076</v>
      </c>
      <c r="J56" s="1" t="s">
        <v>3077</v>
      </c>
      <c r="K56" s="50" t="str">
        <f t="shared" si="1"/>
        <v>55|6|ZVO|Zvolen</v>
      </c>
    </row>
    <row r="57" spans="2:11">
      <c r="B57" s="92"/>
      <c r="C57" s="92"/>
      <c r="D57" s="98"/>
      <c r="E57" s="80"/>
      <c r="G57" s="1">
        <v>56</v>
      </c>
      <c r="H57" s="1">
        <v>7</v>
      </c>
      <c r="I57" s="1" t="s">
        <v>3078</v>
      </c>
      <c r="J57" s="1" t="s">
        <v>3079</v>
      </c>
      <c r="K57" s="50" t="str">
        <f t="shared" si="1"/>
        <v>56|7|GEL|Gelnica</v>
      </c>
    </row>
    <row r="58" spans="2:11">
      <c r="B58" s="92"/>
      <c r="C58" s="92"/>
      <c r="D58" s="98"/>
      <c r="E58" s="80"/>
      <c r="G58" s="1">
        <v>57</v>
      </c>
      <c r="H58" s="1">
        <v>7</v>
      </c>
      <c r="I58" s="1" t="s">
        <v>3080</v>
      </c>
      <c r="J58" s="1" t="s">
        <v>3081</v>
      </c>
      <c r="K58" s="50" t="str">
        <f t="shared" si="1"/>
        <v>57|7|KEA|Kosice 1</v>
      </c>
    </row>
    <row r="59" spans="2:11">
      <c r="B59" s="92"/>
      <c r="C59" s="92"/>
      <c r="D59" s="98"/>
      <c r="E59" s="80"/>
      <c r="G59" s="1">
        <v>58</v>
      </c>
      <c r="H59" s="1">
        <v>7</v>
      </c>
      <c r="I59" s="1" t="s">
        <v>3082</v>
      </c>
      <c r="J59" s="1" t="s">
        <v>3083</v>
      </c>
      <c r="K59" s="50" t="str">
        <f t="shared" si="1"/>
        <v>58|7|KEB|Kosice 2</v>
      </c>
    </row>
    <row r="60" spans="2:11">
      <c r="B60" s="92"/>
      <c r="C60" s="92"/>
      <c r="D60" s="98"/>
      <c r="E60" s="80"/>
      <c r="G60" s="1">
        <v>59</v>
      </c>
      <c r="H60" s="1">
        <v>7</v>
      </c>
      <c r="I60" s="1" t="s">
        <v>3084</v>
      </c>
      <c r="J60" s="1" t="s">
        <v>3085</v>
      </c>
      <c r="K60" s="50" t="str">
        <f t="shared" si="1"/>
        <v>59|7|KEC|Kosice 3</v>
      </c>
    </row>
    <row r="61" spans="2:11">
      <c r="B61" s="92"/>
      <c r="C61" s="92"/>
      <c r="D61" s="98"/>
      <c r="E61" s="80"/>
      <c r="G61" s="1">
        <v>60</v>
      </c>
      <c r="H61" s="1">
        <v>7</v>
      </c>
      <c r="I61" s="1" t="s">
        <v>3086</v>
      </c>
      <c r="J61" s="1" t="s">
        <v>3087</v>
      </c>
      <c r="K61" s="50" t="str">
        <f t="shared" si="1"/>
        <v>60|7|KED|Kosice 4</v>
      </c>
    </row>
    <row r="62" spans="2:11">
      <c r="B62" s="92"/>
      <c r="C62" s="92"/>
      <c r="D62" s="98"/>
      <c r="E62" s="80"/>
      <c r="G62" s="1">
        <v>61</v>
      </c>
      <c r="H62" s="1">
        <v>7</v>
      </c>
      <c r="I62" s="1" t="s">
        <v>3088</v>
      </c>
      <c r="J62" s="1" t="s">
        <v>3089</v>
      </c>
      <c r="K62" s="50" t="str">
        <f t="shared" si="1"/>
        <v>61|7|KEO|Kosice-okolie</v>
      </c>
    </row>
    <row r="63" spans="2:11">
      <c r="B63" s="92"/>
      <c r="C63" s="92"/>
      <c r="D63" s="98"/>
      <c r="E63" s="80"/>
      <c r="G63" s="1">
        <v>62</v>
      </c>
      <c r="H63" s="1">
        <v>7</v>
      </c>
      <c r="I63" s="1" t="s">
        <v>608</v>
      </c>
      <c r="J63" s="1" t="s">
        <v>3090</v>
      </c>
      <c r="K63" s="50" t="str">
        <f t="shared" si="1"/>
        <v>62|7|MIC|Michalovce</v>
      </c>
    </row>
    <row r="64" spans="2:11">
      <c r="B64" s="92"/>
      <c r="C64" s="92"/>
      <c r="D64" s="98"/>
      <c r="E64" s="80"/>
      <c r="G64" s="1">
        <v>63</v>
      </c>
      <c r="H64" s="1">
        <v>7</v>
      </c>
      <c r="I64" s="1" t="s">
        <v>3091</v>
      </c>
      <c r="J64" s="1" t="s">
        <v>3092</v>
      </c>
      <c r="K64" s="50" t="str">
        <f t="shared" si="1"/>
        <v>63|7|ROZ|Roznava</v>
      </c>
    </row>
    <row r="65" spans="2:11">
      <c r="B65" s="92"/>
      <c r="C65" s="92"/>
      <c r="D65" s="98"/>
      <c r="E65" s="80"/>
      <c r="G65" s="1">
        <v>64</v>
      </c>
      <c r="H65" s="1">
        <v>7</v>
      </c>
      <c r="I65" s="1" t="s">
        <v>3093</v>
      </c>
      <c r="J65" s="1" t="s">
        <v>3094</v>
      </c>
      <c r="K65" s="50" t="str">
        <f t="shared" si="1"/>
        <v>64|7|SOB|Sobrance</v>
      </c>
    </row>
    <row r="66" spans="2:11">
      <c r="B66" s="92"/>
      <c r="C66" s="92"/>
      <c r="D66" s="98"/>
      <c r="E66" s="80"/>
      <c r="G66" s="1">
        <v>65</v>
      </c>
      <c r="H66" s="1">
        <v>7</v>
      </c>
      <c r="I66" s="1" t="s">
        <v>3095</v>
      </c>
      <c r="J66" s="1" t="s">
        <v>3096</v>
      </c>
      <c r="K66" s="50" t="str">
        <f t="shared" si="1"/>
        <v>65|7|SNV|Spisska Nova Ves</v>
      </c>
    </row>
    <row r="67" spans="2:11">
      <c r="B67" s="92"/>
      <c r="C67" s="92"/>
      <c r="D67" s="98"/>
      <c r="E67" s="80"/>
      <c r="G67" s="1">
        <v>66</v>
      </c>
      <c r="H67" s="1">
        <v>7</v>
      </c>
      <c r="I67" s="1" t="s">
        <v>3097</v>
      </c>
      <c r="J67" s="1" t="s">
        <v>3098</v>
      </c>
      <c r="K67" s="50" t="str">
        <f t="shared" ref="K67:K80" si="2">G67&amp;"|"&amp;H67&amp;"|"&amp;I67&amp;"|"&amp;J67</f>
        <v>66|7|TRE|Trebisov</v>
      </c>
    </row>
    <row r="68" spans="2:11">
      <c r="B68" s="92"/>
      <c r="C68" s="92"/>
      <c r="D68" s="98"/>
      <c r="E68" s="80"/>
      <c r="G68" s="1">
        <v>67</v>
      </c>
      <c r="H68" s="1">
        <v>8</v>
      </c>
      <c r="I68" s="1" t="s">
        <v>3099</v>
      </c>
      <c r="J68" s="1" t="s">
        <v>3100</v>
      </c>
      <c r="K68" s="50" t="str">
        <f t="shared" si="2"/>
        <v>67|8|BAR|Bardejov</v>
      </c>
    </row>
    <row r="69" spans="2:11">
      <c r="B69" s="92"/>
      <c r="C69" s="92"/>
      <c r="D69" s="98"/>
      <c r="E69" s="80"/>
      <c r="G69" s="1">
        <v>68</v>
      </c>
      <c r="H69" s="1">
        <v>8</v>
      </c>
      <c r="I69" s="1" t="s">
        <v>3101</v>
      </c>
      <c r="J69" s="1" t="s">
        <v>3102</v>
      </c>
      <c r="K69" s="50" t="str">
        <f t="shared" si="2"/>
        <v>68|8|HUM|Humenne</v>
      </c>
    </row>
    <row r="70" spans="2:11">
      <c r="B70" s="92"/>
      <c r="C70" s="92"/>
      <c r="D70" s="98"/>
      <c r="E70" s="80"/>
      <c r="G70" s="1">
        <v>69</v>
      </c>
      <c r="H70" s="1">
        <v>8</v>
      </c>
      <c r="I70" s="1" t="s">
        <v>3103</v>
      </c>
      <c r="J70" s="1" t="s">
        <v>3104</v>
      </c>
      <c r="K70" s="50" t="str">
        <f t="shared" si="2"/>
        <v>69|8|KEZ|Kezmarok</v>
      </c>
    </row>
    <row r="71" spans="2:11">
      <c r="B71" s="92"/>
      <c r="C71" s="92"/>
      <c r="D71" s="98"/>
      <c r="E71" s="80"/>
      <c r="G71" s="1">
        <v>70</v>
      </c>
      <c r="H71" s="1">
        <v>8</v>
      </c>
      <c r="I71" s="1" t="s">
        <v>3105</v>
      </c>
      <c r="J71" s="1" t="s">
        <v>3106</v>
      </c>
      <c r="K71" s="50" t="str">
        <f t="shared" si="2"/>
        <v>70|8|LEV|Levoca</v>
      </c>
    </row>
    <row r="72" spans="2:11">
      <c r="B72" s="92"/>
      <c r="C72" s="92"/>
      <c r="D72" s="98"/>
      <c r="E72" s="80"/>
      <c r="G72" s="1">
        <v>71</v>
      </c>
      <c r="H72" s="1">
        <v>8</v>
      </c>
      <c r="I72" s="1" t="s">
        <v>3107</v>
      </c>
      <c r="J72" s="1" t="s">
        <v>3108</v>
      </c>
      <c r="K72" s="50" t="str">
        <f t="shared" si="2"/>
        <v>71|8|MED|Medzilaborce</v>
      </c>
    </row>
    <row r="73" spans="2:11">
      <c r="B73" s="92"/>
      <c r="C73" s="92"/>
      <c r="D73" s="98"/>
      <c r="E73" s="80"/>
      <c r="G73" s="1">
        <v>72</v>
      </c>
      <c r="H73" s="1">
        <v>8</v>
      </c>
      <c r="I73" s="1" t="s">
        <v>3109</v>
      </c>
      <c r="J73" s="1" t="s">
        <v>3110</v>
      </c>
      <c r="K73" s="50" t="str">
        <f t="shared" si="2"/>
        <v>72|8|POP|Poprad</v>
      </c>
    </row>
    <row r="74" spans="2:11">
      <c r="B74" s="92"/>
      <c r="C74" s="92"/>
      <c r="D74" s="98"/>
      <c r="E74" s="80"/>
      <c r="G74" s="1">
        <v>73</v>
      </c>
      <c r="H74" s="1">
        <v>8</v>
      </c>
      <c r="I74" s="1" t="s">
        <v>3111</v>
      </c>
      <c r="J74" s="1" t="s">
        <v>3112</v>
      </c>
      <c r="K74" s="50" t="str">
        <f t="shared" si="2"/>
        <v>73|8|PRE|Presov</v>
      </c>
    </row>
    <row r="75" spans="2:11">
      <c r="B75" s="92"/>
      <c r="C75" s="92"/>
      <c r="D75" s="98"/>
      <c r="E75" s="80"/>
      <c r="G75" s="1">
        <v>74</v>
      </c>
      <c r="H75" s="1">
        <v>8</v>
      </c>
      <c r="I75" s="1" t="s">
        <v>3113</v>
      </c>
      <c r="J75" s="1" t="s">
        <v>3114</v>
      </c>
      <c r="K75" s="50" t="str">
        <f t="shared" si="2"/>
        <v>74|8|SAB|Sabinov</v>
      </c>
    </row>
    <row r="76" spans="2:11">
      <c r="B76" s="92"/>
      <c r="C76" s="92"/>
      <c r="D76" s="98"/>
      <c r="E76" s="80"/>
      <c r="G76" s="1">
        <v>75</v>
      </c>
      <c r="H76" s="1">
        <v>8</v>
      </c>
      <c r="I76" s="1" t="s">
        <v>3115</v>
      </c>
      <c r="J76" s="1" t="s">
        <v>3116</v>
      </c>
      <c r="K76" s="50" t="str">
        <f t="shared" si="2"/>
        <v>75|8|SNI|Snina</v>
      </c>
    </row>
    <row r="77" spans="2:11">
      <c r="B77" s="92"/>
      <c r="C77" s="92"/>
      <c r="D77" s="98"/>
      <c r="E77" s="80"/>
      <c r="G77" s="1">
        <v>76</v>
      </c>
      <c r="H77" s="1">
        <v>8</v>
      </c>
      <c r="I77" s="1" t="s">
        <v>2647</v>
      </c>
      <c r="J77" s="1" t="s">
        <v>3117</v>
      </c>
      <c r="K77" s="50" t="str">
        <f t="shared" si="2"/>
        <v>76|8|SLU|Stara Lubovna</v>
      </c>
    </row>
    <row r="78" spans="2:11">
      <c r="B78" s="92"/>
      <c r="C78" s="92"/>
      <c r="D78" s="98"/>
      <c r="E78" s="80"/>
      <c r="G78" s="1">
        <v>77</v>
      </c>
      <c r="H78" s="1">
        <v>8</v>
      </c>
      <c r="I78" s="1" t="s">
        <v>1215</v>
      </c>
      <c r="J78" s="1" t="s">
        <v>3118</v>
      </c>
      <c r="K78" s="50" t="str">
        <f t="shared" si="2"/>
        <v>77|8|STR|Stropkov</v>
      </c>
    </row>
    <row r="79" spans="2:11">
      <c r="B79" s="92"/>
      <c r="C79" s="92"/>
      <c r="D79" s="98"/>
      <c r="E79" s="80"/>
      <c r="G79" s="1">
        <v>78</v>
      </c>
      <c r="H79" s="1">
        <v>8</v>
      </c>
      <c r="I79" s="1" t="s">
        <v>3119</v>
      </c>
      <c r="J79" s="1" t="s">
        <v>3120</v>
      </c>
      <c r="K79" s="50" t="str">
        <f t="shared" si="2"/>
        <v>78|8|SVI|Svidnik</v>
      </c>
    </row>
    <row r="80" spans="2:11">
      <c r="B80" s="92"/>
      <c r="C80" s="92"/>
      <c r="D80" s="98"/>
      <c r="E80" s="80"/>
      <c r="G80" s="1">
        <v>79</v>
      </c>
      <c r="H80" s="1">
        <v>8</v>
      </c>
      <c r="I80" s="1" t="s">
        <v>3121</v>
      </c>
      <c r="J80" s="1" t="s">
        <v>3122</v>
      </c>
      <c r="K80" s="50" t="str">
        <f t="shared" si="2"/>
        <v>79|8|VRT|Vranov nad Toplou</v>
      </c>
    </row>
    <row r="81" spans="2:11">
      <c r="B81" s="92"/>
      <c r="C81" s="92"/>
      <c r="D81" s="98"/>
      <c r="E81" s="80"/>
    </row>
    <row r="82" spans="2:11">
      <c r="B82" s="92"/>
      <c r="C82" s="92"/>
      <c r="D82" s="98"/>
      <c r="E82" s="80"/>
    </row>
    <row r="83" spans="2:11">
      <c r="B83" s="92"/>
      <c r="C83" s="92"/>
      <c r="D83" s="98"/>
      <c r="E83" s="80"/>
    </row>
    <row r="84" spans="2:11">
      <c r="B84" s="92"/>
      <c r="C84" s="92"/>
      <c r="D84" s="98"/>
      <c r="E84" s="80"/>
    </row>
    <row r="85" spans="2:11">
      <c r="B85" s="92"/>
      <c r="C85" s="92"/>
      <c r="D85" s="98"/>
      <c r="E85" s="80"/>
    </row>
    <row r="86" spans="2:11">
      <c r="B86" s="92"/>
      <c r="C86" s="92"/>
      <c r="D86" s="98"/>
      <c r="E86" s="80"/>
    </row>
    <row r="87" spans="2:11">
      <c r="B87" s="92"/>
      <c r="C87" s="92"/>
      <c r="D87" s="98"/>
      <c r="E87" s="80"/>
    </row>
    <row r="88" spans="2:11">
      <c r="B88" s="92"/>
      <c r="C88" s="92"/>
      <c r="D88" s="98"/>
      <c r="E88" s="80"/>
    </row>
    <row r="89" spans="2:11">
      <c r="B89" s="92"/>
      <c r="C89" s="92"/>
      <c r="D89" s="98"/>
      <c r="E89" s="80"/>
      <c r="K89" s="26"/>
    </row>
    <row r="90" spans="2:11">
      <c r="B90" s="92"/>
      <c r="C90" s="92"/>
      <c r="D90" s="98"/>
      <c r="E90" s="80"/>
      <c r="K90" s="94"/>
    </row>
    <row r="91" spans="2:11">
      <c r="B91" s="92"/>
      <c r="C91" s="92"/>
      <c r="D91" s="98"/>
      <c r="E91" s="80"/>
    </row>
    <row r="92" spans="2:11">
      <c r="B92" s="92"/>
      <c r="C92" s="92"/>
      <c r="D92" s="98"/>
      <c r="E92" s="80"/>
    </row>
    <row r="93" spans="2:11">
      <c r="B93" s="92"/>
      <c r="C93" s="92"/>
      <c r="D93" s="98"/>
      <c r="E93" s="80"/>
    </row>
    <row r="94" spans="2:11">
      <c r="B94" s="92"/>
      <c r="C94" s="92"/>
      <c r="D94" s="98"/>
      <c r="E94" s="80"/>
    </row>
    <row r="95" spans="2:11">
      <c r="B95" s="92"/>
      <c r="C95" s="92"/>
      <c r="D95" s="98"/>
      <c r="E95" s="80"/>
    </row>
    <row r="96" spans="2:11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3188</v>
      </c>
      <c r="B1" s="21" t="s">
        <v>3355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pas21_id|dxcc_code|code|subdivision</v>
      </c>
      <c r="H1" s="109" t="s">
        <v>3397</v>
      </c>
    </row>
    <row r="2" spans="1:8">
      <c r="B2" s="6">
        <v>1</v>
      </c>
      <c r="C2" s="6">
        <v>21</v>
      </c>
      <c r="D2" s="33" t="s">
        <v>556</v>
      </c>
      <c r="E2" s="47" t="s">
        <v>557</v>
      </c>
      <c r="F2" s="50" t="str">
        <f>B2&amp;"|"&amp;C2&amp;"|"&amp;D2&amp;"|"&amp;E2</f>
        <v>1|21|IB|Baleares</v>
      </c>
      <c r="H2" s="109" t="s">
        <v>1229</v>
      </c>
    </row>
    <row r="3" spans="1:8">
      <c r="H3" s="110" t="s">
        <v>3398</v>
      </c>
    </row>
    <row r="4" spans="1:8">
      <c r="F4" s="26" t="s">
        <v>3354</v>
      </c>
      <c r="H4" s="110" t="s">
        <v>3284</v>
      </c>
    </row>
    <row r="5" spans="1:8">
      <c r="F5" s="26" t="s">
        <v>558</v>
      </c>
      <c r="H5" s="110" t="s">
        <v>3133</v>
      </c>
    </row>
    <row r="6" spans="1:8">
      <c r="H6" s="110" t="s">
        <v>3364</v>
      </c>
    </row>
    <row r="7" spans="1:8">
      <c r="H7" s="110" t="s">
        <v>3399</v>
      </c>
    </row>
    <row r="8" spans="1:8">
      <c r="H8" s="109" t="s">
        <v>1233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3188</v>
      </c>
      <c r="B1" s="21" t="s">
        <v>3357</v>
      </c>
      <c r="C1" s="21" t="s">
        <v>3282</v>
      </c>
      <c r="D1" s="21" t="s">
        <v>405</v>
      </c>
      <c r="E1" s="21" t="s">
        <v>472</v>
      </c>
      <c r="F1" s="36" t="str">
        <f>B1&amp;"|"&amp;C1&amp;"|"&amp;D1&amp;"|"&amp;E1</f>
        <v>pas27_id|dxcc_code|code|subdivision</v>
      </c>
      <c r="H1" s="109" t="s">
        <v>3395</v>
      </c>
    </row>
    <row r="2" spans="1:8">
      <c r="B2" s="6">
        <v>1</v>
      </c>
      <c r="C2" s="6">
        <v>27</v>
      </c>
      <c r="D2" t="s">
        <v>559</v>
      </c>
      <c r="E2" t="s">
        <v>560</v>
      </c>
      <c r="F2" s="50" t="str">
        <f t="shared" ref="F2:F8" si="0">B2&amp;"|"&amp;C2&amp;"|"&amp;D2&amp;"|"&amp;E2</f>
        <v>1|27|MI|Minsk (Minskaya voblasts')</v>
      </c>
      <c r="H2" s="109" t="s">
        <v>1229</v>
      </c>
    </row>
    <row r="3" spans="1:8">
      <c r="B3" s="6">
        <v>2</v>
      </c>
      <c r="C3" s="6">
        <v>27</v>
      </c>
      <c r="D3" t="s">
        <v>561</v>
      </c>
      <c r="E3" t="s">
        <v>562</v>
      </c>
      <c r="F3" s="50" t="str">
        <f t="shared" si="0"/>
        <v>2|27|BR|Brest (Brestskaya voblasts')</v>
      </c>
      <c r="H3" s="110" t="s">
        <v>3358</v>
      </c>
    </row>
    <row r="4" spans="1:8">
      <c r="B4" s="6">
        <v>3</v>
      </c>
      <c r="C4" s="6">
        <v>27</v>
      </c>
      <c r="D4" t="s">
        <v>563</v>
      </c>
      <c r="E4" t="s">
        <v>564</v>
      </c>
      <c r="F4" s="50" t="str">
        <f t="shared" si="0"/>
        <v>3|27|HR|Grodno (Hrodzenskaya voblasts')</v>
      </c>
      <c r="H4" s="110" t="s">
        <v>3284</v>
      </c>
    </row>
    <row r="5" spans="1:8">
      <c r="B5" s="6">
        <v>4</v>
      </c>
      <c r="C5" s="6">
        <v>27</v>
      </c>
      <c r="D5" t="s">
        <v>565</v>
      </c>
      <c r="E5" t="s">
        <v>566</v>
      </c>
      <c r="F5" s="50" t="str">
        <f t="shared" si="0"/>
        <v>4|27|VI|Vitebsk (Vitsyebskaya voblasts')</v>
      </c>
      <c r="H5" s="110" t="s">
        <v>3134</v>
      </c>
    </row>
    <row r="6" spans="1:8">
      <c r="B6" s="6">
        <v>5</v>
      </c>
      <c r="C6" s="6">
        <v>27</v>
      </c>
      <c r="D6" t="s">
        <v>567</v>
      </c>
      <c r="E6" t="s">
        <v>568</v>
      </c>
      <c r="F6" s="50" t="str">
        <f t="shared" si="0"/>
        <v>5|27|MA|Mogilev (Mahilyowskaya voblasts')</v>
      </c>
      <c r="H6" s="110" t="s">
        <v>3364</v>
      </c>
    </row>
    <row r="7" spans="1:8">
      <c r="B7" s="6">
        <v>6</v>
      </c>
      <c r="C7" s="6">
        <v>27</v>
      </c>
      <c r="D7" t="s">
        <v>569</v>
      </c>
      <c r="E7" t="s">
        <v>570</v>
      </c>
      <c r="F7" s="50" t="str">
        <f t="shared" si="0"/>
        <v>6|27|HO|Gomel (Homyel'skaya voblasts')</v>
      </c>
      <c r="H7" s="109" t="s">
        <v>3396</v>
      </c>
    </row>
    <row r="8" spans="1:8">
      <c r="B8" s="6">
        <v>7</v>
      </c>
      <c r="C8" s="6">
        <v>27</v>
      </c>
      <c r="D8" t="s">
        <v>486</v>
      </c>
      <c r="E8" t="s">
        <v>571</v>
      </c>
      <c r="F8" s="50" t="str">
        <f t="shared" si="0"/>
        <v>7|27|HM|Horad Minsk</v>
      </c>
      <c r="H8" s="109" t="s">
        <v>1233</v>
      </c>
    </row>
    <row r="10" spans="1:8">
      <c r="F10" s="26" t="s">
        <v>3359</v>
      </c>
    </row>
    <row r="11" spans="1:8">
      <c r="F11" s="26" t="s">
        <v>572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2019-03-06T10:37:17Z</dcterms:modified>
</cp:coreProperties>
</file>