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56DDF6EB-6CB9-47F2-87BC-453A975C5016}" xr6:coauthVersionLast="36" xr6:coauthVersionMax="36" xr10:uidLastSave="{00000000-0000-0000-0000-000000000000}"/>
  <bookViews>
    <workbookView xWindow="0" yWindow="0" windowWidth="28800" windowHeight="12210" tabRatio="828" activeTab="6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_021" sheetId="50" r:id="rId8"/>
    <sheet name="pas_027" sheetId="51" r:id="rId9"/>
    <sheet name="pas_029" sheetId="52" r:id="rId10"/>
    <sheet name="pas_032" sheetId="53" r:id="rId11"/>
    <sheet name="pas_050" sheetId="54" r:id="rId12"/>
    <sheet name="pas_0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<sst xmlns="http://schemas.openxmlformats.org/spreadsheetml/2006/main" count="5879" uniqueCount="3917">
  <si>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</si>
  <si>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</si>
  <si>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</si>
  <si>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</si>
  <si>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</si>
  <si>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</si>
  <si>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</si>
  <si>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</si>
  <si>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</si>
  <si>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</si>
  <si>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</si>
  <si>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</si>
  <si>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</si>
  <si>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</si>
  <si>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</si>
  <si>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</si>
  <si>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</si>
  <si>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</si>
  <si>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</si>
  <si>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</si>
  <si>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</si>
  <si>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</si>
  <si>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</si>
  <si>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</si>
  <si>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</si>
  <si>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</si>
  <si>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</si>
  <si>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</si>
  <si>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</si>
  <si>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</si>
  <si>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</si>
  <si>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</si>
  <si>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</si>
  <si>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</si>
  <si>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</si>
  <si>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</si>
  <si>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</si>
  <si>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</si>
  <si>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</si>
  <si>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</si>
  <si>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</si>
  <si>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</si>
  <si>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</si>
  <si>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</si>
  <si>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</si>
  <si>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</si>
  <si>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</si>
  <si>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</si>
  <si>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</si>
  <si>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</si>
  <si>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</si>
  <si>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</si>
  <si>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</si>
  <si>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</si>
  <si>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</si>
  <si>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</si>
  <si>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</si>
  <si>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</si>
  <si>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</si>
  <si>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</si>
  <si>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</si>
  <si>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</si>
  <si>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</si>
  <si>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</si>
  <si>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</si>
  <si>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</si>
  <si>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</si>
  <si>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</si>
  <si>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</si>
  <si>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</si>
  <si>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</si>
  <si>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</si>
  <si>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</si>
  <si>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</si>
  <si>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</si>
  <si>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</si>
  <si>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</si>
  <si>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</si>
  <si>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</si>
  <si>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</si>
  <si>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</si>
  <si>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</si>
  <si>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</si>
  <si>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</si>
  <si>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</si>
  <si>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</si>
  <si>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</si>
  <si>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</si>
  <si>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</si>
  <si>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</si>
  <si>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</si>
  <si>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</si>
  <si>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</si>
  <si>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</si>
  <si>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</si>
  <si>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</si>
  <si>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</si>
  <si>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</si>
  <si>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</si>
  <si>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</si>
  <si>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</si>
  <si>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</si>
  <si>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</si>
  <si>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</si>
  <si>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</si>
  <si>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</si>
  <si>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</si>
  <si>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</si>
  <si>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</si>
  <si>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</si>
  <si>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</si>
  <si>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</si>
  <si>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</si>
  <si>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</si>
  <si>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</si>
  <si>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</si>
  <si>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</si>
  <si>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</si>
  <si>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</si>
  <si>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</si>
  <si>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</si>
  <si>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</si>
  <si>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</si>
  <si>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</si>
  <si>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</si>
  <si>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</si>
  <si>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</si>
  <si>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</si>
  <si>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</si>
  <si>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</si>
  <si>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</si>
  <si>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</si>
  <si>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</si>
  <si>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</si>
  <si>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</si>
  <si>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</si>
  <si>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</si>
  <si>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</si>
  <si>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</si>
  <si>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</si>
  <si>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</si>
  <si>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</si>
  <si>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</si>
  <si>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</si>
  <si>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</si>
  <si>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</si>
  <si>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</si>
  <si>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</si>
  <si>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</si>
  <si>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</si>
  <si>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</si>
  <si>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</si>
  <si>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</si>
  <si>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</si>
  <si>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</si>
  <si>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</si>
  <si>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</si>
  <si>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</si>
  <si>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</si>
  <si>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</si>
  <si>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</si>
  <si>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</si>
  <si>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</si>
  <si>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</si>
  <si>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</si>
  <si>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</si>
  <si>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</si>
  <si>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</si>
  <si>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</si>
  <si>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</si>
  <si>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</si>
  <si>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</si>
  <si>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</si>
  <si>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</si>
  <si>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</si>
  <si>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</si>
  <si>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</si>
  <si>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</si>
  <si>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</si>
  <si>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</si>
  <si>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</si>
  <si>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</si>
  <si>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</si>
  <si>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</si>
  <si>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</si>
  <si>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</si>
  <si>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</si>
  <si>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</si>
  <si>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</si>
  <si>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</si>
  <si>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</si>
  <si>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</si>
  <si>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</si>
  <si>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</si>
  <si>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</si>
  <si>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</si>
  <si>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</si>
  <si>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</si>
  <si>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</si>
  <si>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</si>
  <si>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</si>
  <si>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</si>
  <si>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</si>
  <si>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</si>
  <si>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</si>
  <si>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</si>
  <si>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</si>
  <si>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</si>
  <si>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</si>
  <si>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</si>
  <si>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</si>
  <si>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</si>
  <si>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</si>
  <si>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</si>
  <si>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</si>
  <si>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</si>
  <si>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</si>
  <si>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</si>
  <si>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</si>
  <si>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</si>
  <si>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</si>
  <si>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</si>
  <si>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</si>
  <si>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</si>
  <si>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</si>
  <si>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</si>
  <si>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</si>
  <si>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</si>
  <si>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</si>
  <si>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</si>
  <si>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</si>
  <si>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</si>
  <si>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</si>
  <si>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</si>
  <si>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</si>
  <si>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</si>
  <si>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</si>
  <si>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</si>
  <si>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</si>
  <si>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</si>
  <si>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</si>
  <si>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</si>
  <si>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</si>
  <si>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</si>
  <si>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</si>
  <si>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</si>
  <si>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</si>
  <si>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</si>
  <si>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</si>
  <si>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</si>
  <si>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</si>
  <si>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</si>
  <si>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</si>
  <si>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</si>
  <si>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</si>
  <si>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</si>
  <si>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</si>
  <si>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</si>
  <si>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</si>
  <si>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</si>
  <si>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</si>
  <si>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</si>
  <si>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</si>
  <si>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</si>
  <si>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</si>
  <si>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</si>
  <si>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</si>
  <si>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</si>
  <si>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</si>
  <si>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</si>
  <si>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</si>
  <si>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</si>
  <si>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</si>
  <si>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</si>
  <si>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</si>
  <si>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</si>
  <si>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</si>
  <si>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</si>
  <si>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</si>
  <si>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</si>
  <si>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</si>
  <si>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</si>
  <si>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</si>
  <si>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</si>
  <si>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</si>
  <si>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</si>
  <si>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</si>
  <si>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</si>
  <si>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</si>
  <si>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</si>
  <si>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</si>
  <si>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</si>
  <si>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</si>
  <si>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</si>
  <si>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</si>
  <si>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</si>
  <si>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</si>
  <si>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</si>
  <si>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</si>
  <si>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</si>
  <si>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</si>
  <si>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</si>
  <si>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</si>
  <si>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</si>
  <si>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</si>
  <si>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</si>
  <si>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</si>
  <si>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</si>
  <si>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</si>
  <si>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</si>
  <si>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</si>
  <si>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</si>
  <si>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</si>
  <si>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</si>
  <si>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</si>
  <si>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</si>
  <si>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</si>
  <si>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</si>
  <si>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</si>
  <si>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</si>
  <si>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</si>
  <si>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</si>
  <si>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</si>
  <si>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</si>
  <si>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</si>
  <si>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</si>
  <si>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</si>
  <si>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</si>
  <si>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</si>
  <si>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</si>
  <si>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</si>
  <si>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</si>
  <si>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</si>
  <si>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</si>
  <si>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</si>
  <si>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</si>
  <si>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</si>
  <si>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</si>
  <si>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</si>
  <si>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</si>
  <si>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</si>
  <si>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</si>
  <si>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</si>
  <si>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</si>
  <si>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</si>
  <si>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</si>
  <si>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</si>
  <si>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</si>
  <si>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</si>
  <si>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</si>
  <si>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</si>
  <si>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</si>
  <si>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</si>
  <si>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</si>
  <si>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</si>
  <si>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</si>
  <si>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</si>
  <si>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</si>
  <si>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</si>
  <si>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</si>
  <si>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</si>
  <si>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</si>
  <si>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</si>
  <si>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</si>
  <si>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</si>
  <si>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</si>
  <si>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</si>
  <si>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</si>
  <si>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</si>
  <si>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</si>
  <si>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</si>
  <si>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</si>
  <si>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</si>
  <si>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</si>
  <si>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</si>
  <si>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</si>
  <si>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</si>
  <si>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</si>
  <si>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</si>
  <si>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</si>
  <si>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</si>
  <si>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</si>
  <si>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</si>
  <si>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</si>
  <si>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</si>
  <si>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</si>
  <si>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</si>
  <si>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</si>
  <si>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</si>
  <si>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</si>
  <si>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</si>
  <si>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</si>
  <si>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</si>
  <si>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</si>
  <si>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</si>
  <si>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</si>
  <si>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</si>
  <si>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</si>
  <si>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</si>
  <si>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</si>
  <si>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</si>
  <si>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</si>
  <si>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</si>
  <si>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</si>
  <si>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</si>
  <si>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</si>
  <si>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</si>
  <si>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</si>
  <si>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</si>
  <si>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</si>
  <si>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</si>
  <si>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</si>
  <si>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</si>
  <si>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</si>
  <si>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</si>
  <si>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</si>
  <si>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</si>
  <si>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</si>
  <si>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</si>
  <si>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</si>
  <si>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</si>
  <si>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</si>
  <si>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</si>
  <si>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</si>
  <si>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</si>
  <si>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</si>
  <si>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</si>
  <si>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</si>
  <si>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</si>
  <si>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</si>
  <si>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</si>
  <si>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</si>
  <si>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</si>
  <si>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</si>
  <si>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</si>
  <si>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</si>
  <si>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</si>
  <si>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</si>
  <si>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</si>
  <si>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</si>
  <si>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</si>
  <si>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</si>
  <si>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</si>
  <si>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</si>
  <si>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</si>
  <si>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</si>
  <si>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</si>
  <si>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</si>
  <si>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</si>
  <si>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</si>
  <si>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</si>
  <si>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</si>
  <si>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</si>
  <si>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</si>
  <si>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</si>
  <si>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</si>
  <si>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</si>
  <si>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</si>
  <si>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</si>
  <si>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</si>
  <si>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</si>
  <si>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</si>
  <si>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</si>
  <si>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</si>
  <si>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</si>
  <si>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</si>
  <si>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</si>
  <si>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</si>
  <si>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</si>
  <si>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</si>
  <si>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</si>
  <si>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</si>
  <si>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</si>
  <si>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</si>
  <si>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</si>
  <si>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</si>
  <si>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</si>
  <si>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</si>
  <si>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</si>
  <si>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</si>
  <si>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</si>
  <si>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</si>
  <si>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</si>
  <si>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</si>
  <si>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</si>
  <si>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</si>
  <si>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</si>
  <si>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</si>
  <si>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</si>
  <si>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</si>
  <si>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</si>
  <si>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</si>
  <si>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</si>
  <si>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</si>
  <si>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</si>
  <si>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</si>
  <si>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</si>
  <si>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</si>
  <si>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</si>
  <si>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</si>
  <si>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</si>
  <si>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</si>
  <si>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</si>
  <si>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</si>
  <si>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</si>
  <si>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</si>
  <si>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</si>
  <si>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</si>
  <si>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</si>
  <si>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</si>
  <si>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</si>
  <si>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</si>
  <si>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</si>
  <si>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</si>
  <si>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</si>
  <si>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</si>
  <si>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</si>
  <si>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</si>
  <si>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</si>
  <si>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</si>
  <si>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</si>
  <si>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</si>
  <si>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</si>
  <si>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</si>
  <si>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</si>
  <si>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</si>
  <si>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</si>
  <si>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</si>
  <si>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</si>
  <si>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</si>
  <si>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</si>
  <si>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</si>
  <si>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</si>
  <si>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</si>
  <si>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</si>
  <si>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</si>
  <si>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</si>
  <si>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</si>
  <si>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</si>
  <si>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</si>
  <si>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</si>
  <si>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</si>
  <si>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</si>
  <si>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</si>
  <si>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</si>
  <si>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</si>
  <si>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</si>
  <si>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</si>
  <si>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</si>
  <si>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</si>
  <si>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</si>
  <si>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</si>
  <si>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</si>
  <si>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</si>
  <si>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</si>
  <si>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</si>
  <si>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</si>
  <si>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</si>
  <si>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</si>
  <si>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</si>
  <si>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</si>
  <si>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</si>
  <si>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</si>
  <si>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</si>
  <si>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</si>
  <si>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</si>
  <si>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</si>
  <si>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</si>
  <si>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</si>
  <si>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</si>
  <si>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</si>
  <si>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</si>
  <si>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</si>
  <si>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</si>
  <si>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</si>
  <si>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</si>
  <si>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</si>
  <si>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</si>
  <si>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</si>
  <si>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</si>
  <si>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</si>
  <si>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</si>
  <si>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</si>
  <si>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</si>
  <si>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</si>
  <si>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pas_021.csv</t>
  </si>
  <si>
    <t>pas_027.csv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</si>
  <si>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</si>
  <si>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</si>
  <si>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</si>
  <si>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</si>
  <si>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</si>
  <si>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</si>
  <si>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</si>
  <si>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</si>
  <si>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</si>
  <si>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</si>
  <si>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</si>
  <si>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pas_032.csv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</si>
  <si>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</si>
  <si>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</si>
  <si>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</si>
  <si>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</si>
  <si>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</si>
  <si>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</si>
  <si>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</si>
  <si>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</si>
  <si>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</si>
  <si>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</si>
  <si>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</si>
  <si>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</si>
  <si>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</si>
  <si>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</si>
  <si>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</si>
  <si>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</si>
  <si>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</si>
  <si>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</si>
  <si>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</si>
  <si>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</si>
  <si>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</si>
  <si>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</si>
  <si>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</si>
  <si>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</si>
  <si>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</si>
  <si>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</si>
  <si>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</si>
  <si>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</si>
  <si>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</si>
  <si>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</si>
  <si>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</si>
  <si>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</si>
  <si>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</si>
  <si>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</si>
  <si>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</si>
  <si>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</si>
  <si>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</si>
  <si>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</si>
  <si>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</si>
  <si>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</si>
  <si>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</si>
  <si>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</si>
  <si>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</si>
  <si>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</si>
  <si>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</si>
  <si>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</si>
  <si>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</si>
  <si>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</si>
  <si>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</si>
  <si>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</si>
  <si>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</si>
  <si>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</si>
  <si>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</si>
  <si>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</si>
  <si>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</si>
  <si>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</si>
  <si>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</si>
  <si>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</si>
  <si>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</si>
  <si>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</si>
  <si>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</si>
  <si>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</si>
  <si>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</si>
  <si>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</si>
  <si>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</si>
  <si>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</si>
  <si>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</si>
  <si>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</si>
  <si>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</si>
  <si>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</si>
  <si>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</si>
  <si>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</si>
  <si>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</si>
  <si>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</si>
  <si>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</si>
  <si>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</si>
  <si>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</si>
  <si>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</si>
  <si>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</si>
  <si>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</si>
  <si>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</si>
  <si>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</si>
  <si>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</si>
  <si>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</si>
  <si>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</si>
  <si>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</si>
  <si>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</si>
  <si>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</si>
  <si>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</si>
  <si>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</si>
  <si>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</si>
  <si>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</si>
  <si>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</si>
  <si>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</si>
  <si>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</si>
  <si>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</si>
  <si>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</si>
  <si>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</si>
  <si>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</si>
  <si>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</si>
  <si>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</si>
  <si>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</si>
  <si>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</si>
  <si>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</si>
  <si>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</si>
  <si>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</si>
  <si>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</si>
  <si>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</si>
  <si>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</si>
  <si>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</si>
  <si>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</si>
  <si>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</si>
  <si>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</si>
  <si>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</si>
  <si>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</si>
  <si>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</si>
  <si>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</si>
  <si>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</si>
  <si>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</si>
  <si>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</si>
  <si>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</si>
  <si>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</si>
  <si>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</si>
  <si>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</si>
  <si>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</si>
  <si>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</si>
  <si>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</si>
  <si>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</si>
  <si>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</si>
  <si>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</si>
  <si>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</si>
  <si>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</si>
  <si>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</si>
  <si>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</si>
  <si>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</si>
  <si>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</si>
  <si>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</si>
  <si>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</si>
  <si>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</si>
  <si>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</si>
  <si>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</si>
  <si>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</si>
  <si>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</si>
  <si>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</si>
  <si>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</si>
  <si>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</si>
  <si>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</si>
  <si>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</si>
  <si>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</si>
  <si>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</si>
  <si>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</si>
  <si>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</si>
  <si>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</si>
  <si>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</si>
  <si>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</si>
  <si>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</si>
  <si>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</si>
  <si>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</si>
  <si>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</si>
  <si>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</si>
  <si>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</si>
  <si>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</si>
  <si>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</si>
  <si>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</si>
  <si>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</si>
  <si>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</si>
  <si>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</si>
  <si>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</si>
  <si>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</si>
  <si>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</si>
  <si>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</si>
  <si>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</si>
  <si>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</si>
  <si>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</si>
  <si>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</si>
  <si>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</si>
  <si>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</si>
  <si>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</si>
  <si>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</si>
  <si>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</si>
  <si>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</si>
  <si>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</si>
  <si>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</si>
  <si>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</si>
  <si>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</si>
  <si>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</si>
  <si>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</si>
  <si>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</si>
  <si>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</si>
  <si>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</si>
  <si>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</si>
  <si>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</si>
  <si>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</si>
  <si>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</si>
  <si>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</si>
  <si>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</si>
  <si>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</si>
  <si>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</si>
  <si>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</si>
  <si>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</si>
  <si>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</si>
  <si>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</si>
  <si>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</si>
  <si>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</si>
  <si>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</si>
  <si>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</si>
  <si>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</si>
  <si>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</si>
  <si>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</si>
  <si>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</si>
  <si>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</si>
  <si>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</si>
  <si>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</si>
  <si>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</si>
  <si>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</si>
  <si>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</si>
  <si>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</si>
  <si>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</si>
  <si>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</si>
  <si>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</si>
  <si>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</si>
  <si>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</si>
  <si>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</si>
  <si>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</si>
  <si>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</si>
  <si>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</si>
  <si>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</si>
  <si>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</si>
  <si>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</si>
  <si>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</si>
  <si>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</si>
  <si>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</si>
  <si>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</si>
  <si>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</si>
  <si>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</si>
  <si>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</si>
  <si>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</si>
  <si>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</si>
  <si>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</si>
  <si>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</si>
  <si>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</si>
  <si>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</si>
  <si>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</si>
  <si>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</si>
  <si>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</si>
  <si>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</si>
  <si>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</si>
  <si>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</si>
  <si>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</si>
  <si>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</si>
  <si>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</si>
  <si>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</si>
  <si>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</si>
  <si>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</si>
  <si>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</si>
  <si>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</si>
  <si>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</si>
  <si>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</si>
  <si>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</si>
  <si>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</si>
  <si>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</si>
  <si>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</si>
  <si>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</si>
  <si>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</si>
  <si>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</si>
  <si>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</si>
  <si>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</si>
  <si>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</si>
  <si>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</si>
  <si>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</si>
  <si>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</si>
  <si>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</si>
  <si>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</si>
  <si>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</si>
  <si>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</si>
  <si>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</si>
  <si>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</si>
  <si>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</si>
  <si>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</si>
  <si>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</si>
  <si>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</si>
  <si>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</si>
  <si>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</si>
  <si>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</si>
  <si>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</si>
  <si>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</si>
  <si>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</si>
  <si>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</si>
  <si>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</si>
  <si>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</si>
  <si>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</si>
  <si>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</si>
  <si>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</si>
  <si>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</si>
  <si>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</si>
  <si>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</si>
  <si>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</si>
  <si>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</si>
  <si>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</si>
  <si>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</si>
  <si>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</si>
  <si>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</si>
  <si>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</si>
  <si>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</si>
  <si>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</si>
  <si>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</si>
  <si>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</si>
  <si>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</si>
  <si>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</si>
  <si>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</si>
  <si>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</si>
  <si>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</si>
  <si>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</si>
  <si>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</si>
  <si>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</si>
  <si>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</si>
  <si>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</si>
  <si>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</si>
  <si>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</si>
  <si>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</si>
  <si>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</si>
  <si>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</si>
  <si>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</si>
  <si>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</si>
  <si>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</si>
  <si>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</si>
  <si>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</si>
  <si>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</si>
  <si>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</si>
  <si>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</si>
  <si>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</si>
  <si>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</si>
  <si>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</si>
  <si>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</si>
  <si>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</si>
  <si>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</si>
  <si>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</si>
  <si>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</si>
  <si>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</si>
  <si>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</si>
  <si>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</si>
  <si>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</si>
  <si>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</si>
  <si>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</si>
  <si>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</si>
  <si>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</si>
  <si>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</si>
  <si>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</si>
  <si>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</si>
  <si>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</si>
  <si>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</si>
  <si>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</si>
  <si>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</si>
  <si>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</si>
  <si>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</si>
  <si>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</si>
  <si>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</si>
  <si>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</si>
  <si>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</si>
  <si>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</si>
  <si>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</si>
  <si>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</si>
  <si>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</si>
  <si>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</si>
  <si>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</si>
  <si>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</si>
  <si>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</si>
  <si>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</si>
  <si>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</si>
  <si>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pas_021</t>
  </si>
  <si>
    <t>pas_027</t>
  </si>
  <si>
    <t>pas_029</t>
  </si>
  <si>
    <t>pas_032</t>
  </si>
  <si>
    <t>pas_050</t>
  </si>
  <si>
    <t>pas_052</t>
  </si>
  <si>
    <t>pas_054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</si>
  <si>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</si>
  <si>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</si>
  <si>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</si>
  <si>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</si>
  <si>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</si>
  <si>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</si>
  <si>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</si>
  <si>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</si>
  <si>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</si>
  <si>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</si>
  <si>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</si>
  <si>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</si>
  <si>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</si>
  <si>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</si>
  <si>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</si>
  <si>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</si>
  <si>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</si>
  <si>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</si>
  <si>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</si>
  <si>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</si>
  <si>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</si>
  <si>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</si>
  <si>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</si>
  <si>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</si>
  <si>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</si>
  <si>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</si>
  <si>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</si>
  <si>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</si>
  <si>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</si>
  <si>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</si>
  <si>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</si>
  <si>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</si>
  <si>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</si>
  <si>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</si>
  <si>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</si>
  <si>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</si>
  <si>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</si>
  <si>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</si>
  <si>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</si>
  <si>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</si>
  <si>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</si>
  <si>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</si>
  <si>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</si>
  <si>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</si>
  <si>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</si>
  <si>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</si>
  <si>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</si>
  <si>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</si>
  <si>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</si>
  <si>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</si>
  <si>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</si>
  <si>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</si>
  <si>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</si>
  <si>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</si>
  <si>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</si>
  <si>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</si>
  <si>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</si>
  <si>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</si>
  <si>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</si>
  <si>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</si>
  <si>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</si>
  <si>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</si>
  <si>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</si>
  <si>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</si>
  <si>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</si>
  <si>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</si>
  <si>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</si>
  <si>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</si>
  <si>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</si>
  <si>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</si>
  <si>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</si>
  <si>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</si>
  <si>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</si>
  <si>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</si>
  <si>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</si>
  <si>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</si>
  <si>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</si>
  <si>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</si>
  <si>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</si>
  <si>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</si>
  <si>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</si>
  <si>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</si>
  <si>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</si>
  <si>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</si>
  <si>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</si>
  <si>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</si>
  <si>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</si>
  <si>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</si>
  <si>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</si>
  <si>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</si>
  <si>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</si>
  <si>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</si>
  <si>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</si>
  <si>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</si>
  <si>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</si>
  <si>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</si>
  <si>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</si>
  <si>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</si>
  <si>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</si>
  <si>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</si>
  <si>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</si>
  <si>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</si>
  <si>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</si>
  <si>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</si>
  <si>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</si>
  <si>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</si>
  <si>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</si>
  <si>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</si>
  <si>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</si>
  <si>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</si>
  <si>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</si>
  <si>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</si>
  <si>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</si>
  <si>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</si>
  <si>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</si>
  <si>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</si>
  <si>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</si>
  <si>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</si>
  <si>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</si>
  <si>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</si>
  <si>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</si>
  <si>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</si>
  <si>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</si>
  <si>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</si>
  <si>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</si>
  <si>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</si>
  <si>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</si>
  <si>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</si>
  <si>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</si>
  <si>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</si>
  <si>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</si>
  <si>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</si>
  <si>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</si>
  <si>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</si>
  <si>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</si>
  <si>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</si>
  <si>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</si>
  <si>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</si>
  <si>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</si>
  <si>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</si>
  <si>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</si>
  <si>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</si>
  <si>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</si>
  <si>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</si>
  <si>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</si>
  <si>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</si>
  <si>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</si>
  <si>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</si>
  <si>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</si>
  <si>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</si>
  <si>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</si>
  <si>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</si>
  <si>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</si>
  <si>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</si>
  <si>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</si>
  <si>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</si>
  <si>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</si>
  <si>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</si>
  <si>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</si>
  <si>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</si>
  <si>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</si>
  <si>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</si>
  <si>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</si>
  <si>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</si>
  <si>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</si>
  <si>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</si>
  <si>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</si>
  <si>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</si>
  <si>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</si>
  <si>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</si>
  <si>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</si>
  <si>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</si>
  <si>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</si>
  <si>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</si>
  <si>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</si>
  <si>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</si>
  <si>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</si>
  <si>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</si>
  <si>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</si>
  <si>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</si>
  <si>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</si>
  <si>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</si>
  <si>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</si>
  <si>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</si>
  <si>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</si>
  <si>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</si>
  <si>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</si>
  <si>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</si>
  <si>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</si>
  <si>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</si>
  <si>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</si>
  <si>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</si>
  <si>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</si>
  <si>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</si>
  <si>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</si>
  <si>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</si>
  <si>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</si>
  <si>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</si>
  <si>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</si>
  <si>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</si>
  <si>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</si>
  <si>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</si>
  <si>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</si>
  <si>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</si>
  <si>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</si>
  <si>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</si>
  <si>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</si>
  <si>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</si>
  <si>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</si>
  <si>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</si>
  <si>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</si>
  <si>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</si>
  <si>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</si>
  <si>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</si>
  <si>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</si>
  <si>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</si>
  <si>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</si>
  <si>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</si>
  <si>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</si>
  <si>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</si>
  <si>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</si>
  <si>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</si>
  <si>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</si>
  <si>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</si>
  <si>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</si>
  <si>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</si>
  <si>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</si>
  <si>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</si>
  <si>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</si>
  <si>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</si>
  <si>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</si>
  <si>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</si>
  <si>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</si>
  <si>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</si>
  <si>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</si>
  <si>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</si>
  <si>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</si>
  <si>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</si>
  <si>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</si>
  <si>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</si>
  <si>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</si>
  <si>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</si>
  <si>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</si>
  <si>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</si>
  <si>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</si>
  <si>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</si>
  <si>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</si>
  <si>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</si>
  <si>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</si>
  <si>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</si>
  <si>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</si>
  <si>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</si>
  <si>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</si>
  <si>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</si>
  <si>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</si>
  <si>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</si>
  <si>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</si>
  <si>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</si>
  <si>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</si>
  <si>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</si>
  <si>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</si>
  <si>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</si>
  <si>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</si>
  <si>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</si>
  <si>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</si>
  <si>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</si>
  <si>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</si>
  <si>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</si>
  <si>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</si>
  <si>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</si>
  <si>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</si>
  <si>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</si>
  <si>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</si>
  <si>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</si>
  <si>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</si>
  <si>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</si>
  <si>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</si>
  <si>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</si>
  <si>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</si>
  <si>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</si>
  <si>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</si>
  <si>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</si>
  <si>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</si>
  <si>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</si>
  <si>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</si>
  <si>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</si>
  <si>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</si>
  <si>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</si>
  <si>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</si>
  <si>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</si>
  <si>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</si>
  <si>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</si>
  <si>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</si>
  <si>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</si>
  <si>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</si>
  <si>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</si>
  <si>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</si>
  <si>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</si>
  <si>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</si>
  <si>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</si>
  <si>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</si>
  <si>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</si>
  <si>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</si>
  <si>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</si>
  <si>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</si>
  <si>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</si>
  <si>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</si>
  <si>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</si>
  <si>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</si>
  <si>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</si>
  <si>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</si>
  <si>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</si>
  <si>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</si>
  <si>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</si>
  <si>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</si>
  <si>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</si>
  <si>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</si>
  <si>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</si>
  <si>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</si>
  <si>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</si>
  <si>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</si>
  <si>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</si>
  <si>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</si>
  <si>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</si>
  <si>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</si>
  <si>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</si>
  <si>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</si>
  <si>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</si>
  <si>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</si>
  <si>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</si>
  <si>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</si>
  <si>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</si>
  <si>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</si>
  <si>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</si>
  <si>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</si>
  <si>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</si>
  <si>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</si>
  <si>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</si>
  <si>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</si>
  <si>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</si>
  <si>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</si>
  <si>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</si>
  <si>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</si>
  <si>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</si>
  <si>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</si>
  <si>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</si>
  <si>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</si>
  <si>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</si>
  <si>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</si>
  <si>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</si>
  <si>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</si>
  <si>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</si>
  <si>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</si>
  <si>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</si>
  <si>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</si>
  <si>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</si>
  <si>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</si>
  <si>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</si>
  <si>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</si>
  <si>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</si>
  <si>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</si>
  <si>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</si>
  <si>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</si>
  <si>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</si>
  <si>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</si>
  <si>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</si>
  <si>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</si>
  <si>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</si>
  <si>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</si>
  <si>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</si>
  <si>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</si>
  <si>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</si>
  <si>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</si>
  <si>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</si>
  <si>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</si>
  <si>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</si>
  <si>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</si>
  <si>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</si>
  <si>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</si>
  <si>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</si>
  <si>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</si>
  <si>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</si>
  <si>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</si>
  <si>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</si>
  <si>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</si>
  <si>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</si>
  <si>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</si>
  <si>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</si>
  <si>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</si>
  <si>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</si>
  <si>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</si>
  <si>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</si>
  <si>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</si>
  <si>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</si>
  <si>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</si>
  <si>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</si>
  <si>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</si>
  <si>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</si>
  <si>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</si>
  <si>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</si>
  <si>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</si>
  <si>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</si>
  <si>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</si>
  <si>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</si>
  <si>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</si>
  <si>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</si>
  <si>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</si>
  <si>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</si>
  <si>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</si>
  <si>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</si>
  <si>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</si>
  <si>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</si>
  <si>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</si>
  <si>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</si>
  <si>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</si>
  <si>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</si>
  <si>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</si>
  <si>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</si>
  <si>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</si>
  <si>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</si>
  <si>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</si>
  <si>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</si>
  <si>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</si>
  <si>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</si>
  <si>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</si>
  <si>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</si>
  <si>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</si>
  <si>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</si>
  <si>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</si>
  <si>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</si>
  <si>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</si>
  <si>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</si>
  <si>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</si>
  <si>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</si>
  <si>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</si>
  <si>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</si>
  <si>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</si>
  <si>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</si>
  <si>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</si>
  <si>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</si>
  <si>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</si>
  <si>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</si>
  <si>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</si>
  <si>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</si>
  <si>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</si>
  <si>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</si>
  <si>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</si>
  <si>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</si>
  <si>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</si>
  <si>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</si>
  <si>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</si>
  <si>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</si>
  <si>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</si>
  <si>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</si>
  <si>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</si>
  <si>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</si>
  <si>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</si>
  <si>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</si>
  <si>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</si>
  <si>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</si>
  <si>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</si>
  <si>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</si>
  <si>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</si>
  <si>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</si>
  <si>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</si>
  <si>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</si>
  <si>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</si>
  <si>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</si>
  <si>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</si>
  <si>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</si>
  <si>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</si>
  <si>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</si>
  <si>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</si>
  <si>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</si>
  <si>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</si>
  <si>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</si>
  <si>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</si>
  <si>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</si>
  <si>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</si>
  <si>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</si>
  <si>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</si>
  <si>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</si>
  <si>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</si>
  <si>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</si>
  <si>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</si>
  <si>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</si>
  <si>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</si>
  <si>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</si>
  <si>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</si>
  <si>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</si>
  <si>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</si>
  <si>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</si>
  <si>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</si>
  <si>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</si>
  <si>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</si>
  <si>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</si>
  <si>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</si>
  <si>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</si>
  <si>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</si>
  <si>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</si>
  <si>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</si>
  <si>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</si>
  <si>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</si>
  <si>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</si>
  <si>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</si>
  <si>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</si>
  <si>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</si>
  <si>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</si>
  <si>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</si>
  <si>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</si>
  <si>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</si>
  <si>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</si>
  <si>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</si>
  <si>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</si>
  <si>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</si>
  <si>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</si>
  <si>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</si>
  <si>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</si>
  <si>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</si>
  <si>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</si>
  <si>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</si>
  <si>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</si>
  <si>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</si>
  <si>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</si>
  <si>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</si>
  <si>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</si>
  <si>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</si>
  <si>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</si>
  <si>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</si>
  <si>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</si>
  <si>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</si>
  <si>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</si>
  <si>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</si>
  <si>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</si>
  <si>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</si>
  <si>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</si>
  <si>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</si>
  <si>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</si>
  <si>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</si>
  <si>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</si>
  <si>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</si>
  <si>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</si>
  <si>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</si>
  <si>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</si>
  <si>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</si>
  <si>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</si>
  <si>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</si>
  <si>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</si>
  <si>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</si>
  <si>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</si>
  <si>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</si>
  <si>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</si>
  <si>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</si>
  <si>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</si>
  <si>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</si>
  <si>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</si>
  <si>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</si>
  <si>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</si>
  <si>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</si>
  <si>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</si>
  <si>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</si>
  <si>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</si>
  <si>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</si>
  <si>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</si>
  <si>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</si>
  <si>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</si>
  <si>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</si>
  <si>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</si>
  <si>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</si>
  <si>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</si>
  <si>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</si>
  <si>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</si>
  <si>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</si>
  <si>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</si>
  <si>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</si>
  <si>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</si>
  <si>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</si>
  <si>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</si>
  <si>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</si>
  <si>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</si>
  <si>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</si>
  <si>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</si>
  <si>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</si>
  <si>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</si>
  <si>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</si>
  <si>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</si>
  <si>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</si>
  <si>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</si>
  <si>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</si>
  <si>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</si>
  <si>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</si>
  <si>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</si>
  <si>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</si>
  <si>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</si>
  <si>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</si>
  <si>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</si>
  <si>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</si>
  <si>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</si>
  <si>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</si>
  <si>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</si>
  <si>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</si>
  <si>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</si>
  <si>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</si>
  <si>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</si>
  <si>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</si>
  <si>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</si>
  <si>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</si>
  <si>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</si>
  <si>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</si>
  <si>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</si>
  <si>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</si>
  <si>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</si>
  <si>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</si>
  <si>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</si>
  <si>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</si>
  <si>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</si>
  <si>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</si>
  <si>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</si>
  <si>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</si>
  <si>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</si>
  <si>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</si>
  <si>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</si>
  <si>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</si>
  <si>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</si>
  <si>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</si>
  <si>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</si>
  <si>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</si>
  <si>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</si>
  <si>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</si>
  <si>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</si>
  <si>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</si>
  <si>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</si>
  <si>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</si>
  <si>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</si>
  <si>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</si>
  <si>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</si>
  <si>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</si>
  <si>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</si>
  <si>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</si>
  <si>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</si>
  <si>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</si>
  <si>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</si>
  <si>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</si>
  <si>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</si>
  <si>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</si>
  <si>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</si>
  <si>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</si>
  <si>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</si>
  <si>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</si>
  <si>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</si>
  <si>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</si>
  <si>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</si>
  <si>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</si>
  <si>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</si>
  <si>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</si>
  <si>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</si>
  <si>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</si>
  <si>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</si>
  <si>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</si>
  <si>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</si>
  <si>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</si>
  <si>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</si>
  <si>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</si>
  <si>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</si>
  <si>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</si>
  <si>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</si>
  <si>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</si>
  <si>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</si>
  <si>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</si>
  <si>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</si>
  <si>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</si>
  <si>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</si>
  <si>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</si>
  <si>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</si>
  <si>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</si>
  <si>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</si>
  <si>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</si>
  <si>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</si>
  <si>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</si>
  <si>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</si>
  <si>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</si>
  <si>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</si>
  <si>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</si>
  <si>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</si>
  <si>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</si>
  <si>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</si>
  <si>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</si>
  <si>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</si>
  <si>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</si>
  <si>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</si>
  <si>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</si>
  <si>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</si>
  <si>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</si>
  <si>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</si>
  <si>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</si>
  <si>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</si>
  <si>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</si>
  <si>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</si>
  <si>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</si>
  <si>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</si>
  <si>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</si>
  <si>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</si>
  <si>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</si>
  <si>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</si>
  <si>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</si>
  <si>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</si>
  <si>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</si>
  <si>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</si>
  <si>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</si>
  <si>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</si>
  <si>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</si>
  <si>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</si>
  <si>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</si>
  <si>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</si>
  <si>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</si>
  <si>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</si>
  <si>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</si>
  <si>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</si>
  <si>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</si>
  <si>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</si>
  <si>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</si>
  <si>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</si>
  <si>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</si>
  <si>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</si>
  <si>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</si>
  <si>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</si>
  <si>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</si>
  <si>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</si>
  <si>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</si>
  <si>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</si>
  <si>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</si>
  <si>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</si>
  <si>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</si>
  <si>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</si>
  <si>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</si>
  <si>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</si>
  <si>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</si>
  <si>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</si>
  <si>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</si>
  <si>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</si>
  <si>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</si>
  <si>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</si>
  <si>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</si>
  <si>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</si>
  <si>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</si>
  <si>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</si>
  <si>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</si>
  <si>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</si>
  <si>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</si>
  <si>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</si>
  <si>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</si>
  <si>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</si>
  <si>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</si>
  <si>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</si>
  <si>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</si>
  <si>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</si>
  <si>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</si>
  <si>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</si>
  <si>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</si>
  <si>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</si>
  <si>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</si>
  <si>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</si>
  <si>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</si>
  <si>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</si>
  <si>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</si>
  <si>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</si>
  <si>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</si>
  <si>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</si>
  <si>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</si>
  <si>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</si>
  <si>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</si>
  <si>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</si>
  <si>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</si>
  <si>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</si>
  <si>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</si>
  <si>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</si>
  <si>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</si>
  <si>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</si>
  <si>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</si>
  <si>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</si>
  <si>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</si>
  <si>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</si>
  <si>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</si>
  <si>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</si>
  <si>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</si>
  <si>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</si>
  <si>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</si>
  <si>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</si>
  <si>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</si>
  <si>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</si>
  <si>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</si>
  <si>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</si>
  <si>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</si>
  <si>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</si>
  <si>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</si>
  <si>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</si>
  <si>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</si>
  <si>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</si>
  <si>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</si>
  <si>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</si>
  <si>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</si>
  <si>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</si>
  <si>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</si>
  <si>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</si>
  <si>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</si>
  <si>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</si>
  <si>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</si>
  <si>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</si>
  <si>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</si>
  <si>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</si>
  <si>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</si>
  <si>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</si>
  <si>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</si>
  <si>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</si>
  <si>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</si>
  <si>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</si>
  <si>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</si>
  <si>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</si>
  <si>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</si>
  <si>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</si>
  <si>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</si>
  <si>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</si>
  <si>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</si>
  <si>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</si>
  <si>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</si>
  <si>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</si>
  <si>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</si>
  <si>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</si>
  <si>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</si>
  <si>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</si>
  <si>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</si>
  <si>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</si>
  <si>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</si>
  <si>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</si>
  <si>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</si>
  <si>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</si>
  <si>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</si>
  <si>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</si>
  <si>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</si>
  <si>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</si>
  <si>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</si>
  <si>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</si>
  <si>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</si>
  <si>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</si>
  <si>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</si>
  <si>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</si>
  <si>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</si>
  <si>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</si>
  <si>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</si>
  <si>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</si>
  <si>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</si>
  <si>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</si>
  <si>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</si>
  <si>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</si>
  <si>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</si>
  <si>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</si>
  <si>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</si>
  <si>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</si>
  <si>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</si>
  <si>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</si>
  <si>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</si>
  <si>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</si>
  <si>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</si>
  <si>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</si>
  <si>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</si>
  <si>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</si>
  <si>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</si>
  <si>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</si>
  <si>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</si>
  <si>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</si>
  <si>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</si>
  <si>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</si>
  <si>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</si>
  <si>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</si>
  <si>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</si>
  <si>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</si>
  <si>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</si>
  <si>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</si>
  <si>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</si>
  <si>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</si>
  <si>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</si>
  <si>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</si>
  <si>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</si>
  <si>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</si>
  <si>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</si>
  <si>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</si>
  <si>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</si>
  <si>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</si>
  <si>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</si>
  <si>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</si>
  <si>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</si>
  <si>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</si>
  <si>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</si>
  <si>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</si>
  <si>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</si>
  <si>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</si>
  <si>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</si>
  <si>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</si>
  <si>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</si>
  <si>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</si>
  <si>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</si>
  <si>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</si>
  <si>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</si>
  <si>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</si>
  <si>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</si>
  <si>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</si>
  <si>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</si>
  <si>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</si>
  <si>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</si>
  <si>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</si>
  <si>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</si>
  <si>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</si>
  <si>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</si>
  <si>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</si>
  <si>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</si>
  <si>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</si>
  <si>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</si>
  <si>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</si>
  <si>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</si>
  <si>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</si>
  <si>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</si>
  <si>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</si>
  <si>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</si>
  <si>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</si>
  <si>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</si>
  <si>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</si>
  <si>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</si>
  <si>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</si>
  <si>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</si>
  <si>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</si>
  <si>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</si>
  <si>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</si>
  <si>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</si>
  <si>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</si>
  <si>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</si>
  <si>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</si>
  <si>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</si>
  <si>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</si>
  <si>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</si>
  <si>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</si>
  <si>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</si>
  <si>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</si>
  <si>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</si>
  <si>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</si>
  <si>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</si>
  <si>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</si>
  <si>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</si>
  <si>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</si>
  <si>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</si>
  <si>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</si>
  <si>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</si>
  <si>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</si>
  <si>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</si>
  <si>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</si>
  <si>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</si>
  <si>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</si>
  <si>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</si>
  <si>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</si>
  <si>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</si>
  <si>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</si>
  <si>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</si>
  <si>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</si>
  <si>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</si>
  <si>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</si>
  <si>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</si>
  <si>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</si>
  <si>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</si>
  <si>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</si>
  <si>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</si>
  <si>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</si>
  <si>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</si>
  <si>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</si>
  <si>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</si>
  <si>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</si>
  <si>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</si>
  <si>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</si>
  <si>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</si>
  <si>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</si>
  <si>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</si>
  <si>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</si>
  <si>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</si>
  <si>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</si>
  <si>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</si>
  <si>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</si>
  <si>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</si>
  <si>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</si>
  <si>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</si>
  <si>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</si>
  <si>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</si>
  <si>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</si>
  <si>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</si>
  <si>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</si>
  <si>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</si>
  <si>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</si>
  <si>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</si>
  <si>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</si>
  <si>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</si>
  <si>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</si>
  <si>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</si>
  <si>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</si>
  <si>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</si>
  <si>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</si>
  <si>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</si>
  <si>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</si>
  <si>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</si>
  <si>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</si>
  <si>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</si>
  <si>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</si>
  <si>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</si>
  <si>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</si>
  <si>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</si>
  <si>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</si>
  <si>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</si>
  <si>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</si>
  <si>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</si>
  <si>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</si>
  <si>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</si>
  <si>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</si>
  <si>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</si>
  <si>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</si>
  <si>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</si>
  <si>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</si>
  <si>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</si>
  <si>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</si>
  <si>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</si>
  <si>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</si>
  <si>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</si>
  <si>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</si>
  <si>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</si>
  <si>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</si>
  <si>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</si>
  <si>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</si>
  <si>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</si>
  <si>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</si>
  <si>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</si>
  <si>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</si>
  <si>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</si>
  <si>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</si>
  <si>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</si>
  <si>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</si>
  <si>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</si>
  <si>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</si>
  <si>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</si>
  <si>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</si>
  <si>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</si>
  <si>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</si>
  <si>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</si>
  <si>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</si>
  <si>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</si>
  <si>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</si>
  <si>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</si>
  <si>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</si>
  <si>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</si>
  <si>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</si>
  <si>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</si>
  <si>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</si>
  <si>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</si>
  <si>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</si>
  <si>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</si>
  <si>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</si>
  <si>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</si>
  <si>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</si>
  <si>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</si>
  <si>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</si>
  <si>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</si>
  <si>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</si>
  <si>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</si>
  <si>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</si>
  <si>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</si>
  <si>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</si>
  <si>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</si>
  <si>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</si>
  <si>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</si>
  <si>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</si>
  <si>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</si>
  <si>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</si>
  <si>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</si>
  <si>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</si>
  <si>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</si>
  <si>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</si>
  <si>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</si>
  <si>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</si>
  <si>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</si>
  <si>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</si>
  <si>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</si>
  <si>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</si>
  <si>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</si>
  <si>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</si>
  <si>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</si>
  <si>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</si>
  <si>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</si>
  <si>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</si>
  <si>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</si>
  <si>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</si>
  <si>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</si>
  <si>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</si>
  <si>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</si>
  <si>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</si>
  <si>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</si>
  <si>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</si>
  <si>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</si>
  <si>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</si>
  <si>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</si>
  <si>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</si>
  <si>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</si>
  <si>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</si>
  <si>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</si>
  <si>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</si>
  <si>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</si>
  <si>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</si>
  <si>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</si>
  <si>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</si>
  <si>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</si>
  <si>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</si>
  <si>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</si>
  <si>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</si>
  <si>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</si>
  <si>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</si>
  <si>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</si>
  <si>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</si>
  <si>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</si>
  <si>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</si>
  <si>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</si>
  <si>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</si>
  <si>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</si>
  <si>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</si>
  <si>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</si>
  <si>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</si>
  <si>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</si>
  <si>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</si>
  <si>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</si>
  <si>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</si>
  <si>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</si>
  <si>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</si>
  <si>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</si>
  <si>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</si>
  <si>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</si>
  <si>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</si>
  <si>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</si>
  <si>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</si>
  <si>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</si>
  <si>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</si>
  <si>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</si>
  <si>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</si>
  <si>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</si>
  <si>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</si>
  <si>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</si>
  <si>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</si>
  <si>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</si>
  <si>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</si>
  <si>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</si>
  <si>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</si>
  <si>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</si>
  <si>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</si>
  <si>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</si>
  <si>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</si>
  <si>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</si>
  <si>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</si>
  <si>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</si>
  <si>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</si>
  <si>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</si>
  <si>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</si>
  <si>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</si>
  <si>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</si>
  <si>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</si>
  <si>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</si>
  <si>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</si>
  <si>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</si>
  <si>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</si>
  <si>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</si>
  <si>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</si>
  <si>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</si>
  <si>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</si>
  <si>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</si>
  <si>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</si>
  <si>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</si>
  <si>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</si>
  <si>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</si>
  <si>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</si>
  <si>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</si>
  <si>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</si>
  <si>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</si>
  <si>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</si>
  <si>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</si>
  <si>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</si>
  <si>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</si>
  <si>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</si>
  <si>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</si>
  <si>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</si>
  <si>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</si>
  <si>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</si>
  <si>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</si>
  <si>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</si>
  <si>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</si>
  <si>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</si>
  <si>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</si>
  <si>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</si>
  <si>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</si>
  <si>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</si>
  <si>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</si>
  <si>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</si>
  <si>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</si>
  <si>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</si>
  <si>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</si>
  <si>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</si>
  <si>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</si>
  <si>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</si>
  <si>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</si>
  <si>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</si>
  <si>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</si>
  <si>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</si>
  <si>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</si>
  <si>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</si>
  <si>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</si>
  <si>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</si>
  <si>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</si>
  <si>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</si>
  <si>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</si>
  <si>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</si>
  <si>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</si>
  <si>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</si>
  <si>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</si>
  <si>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</si>
  <si>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</si>
  <si>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</si>
  <si>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</si>
  <si>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</si>
  <si>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</si>
  <si>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</si>
  <si>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</si>
  <si>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</si>
  <si>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</si>
  <si>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</si>
  <si>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</si>
  <si>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</si>
  <si>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</si>
  <si>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</si>
  <si>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</si>
  <si>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</si>
  <si>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</si>
  <si>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</si>
  <si>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</si>
  <si>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</si>
  <si>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</si>
  <si>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</si>
  <si>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</si>
  <si>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</si>
  <si>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</si>
  <si>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</si>
  <si>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</si>
  <si>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</si>
  <si>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</si>
  <si>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</si>
  <si>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</si>
  <si>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</si>
  <si>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</si>
  <si>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</si>
  <si>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</si>
  <si>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</si>
  <si>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</si>
  <si>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</si>
  <si>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</si>
  <si>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</si>
  <si>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</si>
  <si>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</si>
  <si>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</si>
  <si>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</si>
  <si>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</si>
  <si>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</si>
  <si>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</si>
  <si>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</si>
  <si>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</si>
  <si>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</si>
  <si>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</si>
  <si>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</si>
  <si>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</si>
  <si>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</si>
  <si>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</si>
  <si>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</si>
  <si>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</si>
  <si>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</si>
  <si>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</si>
  <si>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</si>
  <si>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</si>
  <si>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</si>
  <si>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</si>
  <si>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</si>
  <si>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</si>
  <si>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</si>
  <si>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</si>
  <si>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</si>
  <si>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</si>
  <si>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</si>
  <si>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</si>
  <si>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</si>
  <si>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</si>
  <si>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</si>
  <si>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</si>
  <si>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</si>
  <si>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</si>
  <si>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</si>
  <si>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</si>
  <si>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</si>
  <si>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</si>
  <si>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</si>
  <si>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</si>
  <si>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</si>
  <si>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</si>
  <si>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</si>
  <si>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</si>
  <si>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</si>
  <si>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</si>
  <si>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</si>
  <si>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</si>
  <si>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</si>
  <si>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</si>
  <si>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</si>
  <si>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</si>
  <si>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</si>
  <si>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</si>
  <si>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</si>
  <si>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</si>
  <si>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</si>
  <si>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</si>
  <si>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</si>
  <si>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</si>
  <si>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</si>
  <si>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</si>
  <si>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</si>
  <si>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</si>
  <si>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</si>
  <si>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</si>
  <si>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</si>
  <si>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</si>
  <si>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</si>
  <si>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</si>
  <si>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</si>
  <si>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</si>
  <si>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</si>
  <si>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</si>
  <si>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</si>
  <si>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</si>
  <si>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</si>
  <si>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</si>
  <si>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</si>
  <si>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</si>
  <si>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</si>
  <si>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</si>
  <si>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</si>
  <si>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</si>
  <si>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</si>
  <si>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</si>
  <si>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</si>
  <si>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</si>
  <si>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</si>
  <si>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</si>
  <si>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</si>
  <si>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</si>
  <si>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</si>
  <si>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</si>
  <si>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</si>
  <si>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</si>
  <si>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</si>
  <si>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</si>
  <si>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</si>
  <si>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</si>
  <si>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</si>
  <si>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</si>
  <si>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</si>
  <si>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</si>
  <si>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</si>
  <si>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</si>
  <si>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</si>
  <si>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</si>
  <si>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</si>
  <si>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</si>
  <si>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</si>
  <si>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</si>
  <si>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</si>
  <si>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</si>
  <si>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</si>
  <si>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</si>
  <si>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</si>
  <si>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</si>
  <si>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</si>
  <si>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</si>
  <si>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</si>
  <si>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</si>
  <si>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</si>
  <si>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</si>
  <si>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</si>
  <si>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</si>
  <si>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</si>
  <si>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</si>
  <si>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</si>
  <si>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</si>
  <si>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</si>
  <si>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</si>
  <si>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</si>
  <si>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</si>
  <si>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</si>
  <si>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</si>
  <si>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</si>
  <si>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</si>
  <si>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</si>
  <si>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</si>
  <si>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</si>
  <si>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</si>
  <si>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</si>
  <si>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</si>
  <si>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</si>
  <si>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</si>
  <si>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</si>
  <si>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</si>
  <si>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</si>
  <si>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</si>
  <si>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</si>
  <si>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</si>
  <si>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</si>
  <si>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</si>
  <si>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</si>
  <si>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</si>
  <si>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</si>
  <si>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</si>
  <si>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</si>
  <si>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</si>
  <si>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</si>
  <si>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</si>
  <si>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</si>
  <si>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</si>
  <si>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</si>
  <si>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</si>
  <si>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</si>
  <si>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</si>
  <si>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</si>
  <si>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</si>
  <si>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</si>
  <si>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</si>
  <si>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</si>
  <si>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</si>
  <si>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</si>
  <si>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</si>
  <si>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</si>
  <si>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</si>
  <si>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</si>
  <si>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</si>
  <si>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</si>
  <si>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</si>
  <si>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</si>
  <si>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</si>
  <si>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</si>
  <si>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</si>
  <si>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</si>
  <si>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</si>
  <si>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</si>
  <si>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</si>
  <si>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</si>
  <si>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</si>
  <si>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</si>
  <si>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</si>
  <si>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</si>
  <si>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</si>
  <si>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</si>
  <si>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</si>
  <si>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</si>
  <si>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</si>
  <si>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</si>
  <si>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</si>
  <si>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</si>
  <si>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</si>
  <si>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</si>
  <si>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</si>
  <si>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</si>
  <si>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</si>
  <si>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</si>
  <si>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</si>
  <si>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</si>
  <si>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</si>
  <si>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</si>
  <si>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</si>
  <si>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</si>
  <si>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</si>
  <si>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</si>
  <si>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</si>
  <si>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</si>
  <si>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</si>
  <si>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</si>
  <si>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</si>
  <si>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</si>
  <si>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</si>
  <si>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</si>
  <si>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</si>
  <si>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</si>
  <si>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</si>
  <si>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</si>
  <si>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</si>
  <si>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</si>
  <si>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</si>
  <si>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</si>
  <si>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</si>
  <si>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</si>
  <si>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</si>
  <si>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</si>
  <si>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</si>
  <si>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</si>
  <si>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</si>
  <si>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</si>
  <si>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</si>
  <si>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</si>
  <si>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</si>
  <si>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</si>
  <si>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</si>
  <si>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</si>
  <si>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</si>
  <si>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</si>
  <si>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</si>
  <si>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</si>
  <si>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</si>
  <si>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</si>
  <si>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</si>
  <si>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</si>
  <si>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</si>
  <si>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</si>
  <si>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</si>
  <si>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</si>
  <si>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</si>
  <si>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</si>
  <si>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</si>
  <si>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</si>
  <si>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</si>
  <si>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</si>
  <si>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</si>
  <si>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</si>
  <si>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</si>
  <si>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</si>
  <si>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</si>
  <si>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</si>
  <si>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</si>
  <si>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</si>
  <si>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</si>
  <si>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</si>
  <si>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</si>
  <si>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</si>
  <si>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</si>
  <si>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</si>
  <si>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</si>
  <si>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</si>
  <si>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</si>
  <si>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</si>
  <si>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</si>
  <si>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</si>
  <si>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</si>
  <si>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</si>
  <si>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</si>
  <si>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</si>
  <si>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</si>
  <si>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</si>
  <si>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</si>
  <si>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</si>
  <si>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</si>
  <si>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</si>
  <si>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</si>
  <si>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</si>
  <si>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</si>
  <si>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</si>
  <si>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</si>
  <si>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</si>
  <si>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</si>
  <si>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</si>
  <si>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</si>
  <si>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</si>
  <si>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</si>
  <si>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</si>
  <si>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</si>
  <si>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</si>
  <si>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</si>
  <si>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</si>
  <si>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</si>
  <si>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</si>
  <si>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</si>
  <si>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</si>
  <si>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</si>
  <si>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</si>
  <si>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</si>
  <si>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</si>
  <si>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</si>
  <si>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</si>
  <si>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</si>
  <si>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</si>
  <si>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</si>
  <si>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</si>
  <si>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</si>
  <si>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</si>
  <si>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</si>
  <si>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</si>
  <si>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</si>
  <si>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</si>
  <si>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</si>
  <si>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</si>
  <si>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</si>
  <si>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</si>
  <si>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</si>
  <si>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</si>
  <si>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</si>
  <si>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</si>
  <si>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</si>
  <si>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</si>
  <si>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</si>
  <si>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</si>
  <si>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</si>
  <si>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</si>
  <si>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</si>
  <si>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</si>
  <si>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</si>
  <si>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</si>
  <si>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</si>
  <si>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</si>
  <si>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</si>
  <si>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</si>
  <si>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</si>
  <si>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</si>
  <si>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</si>
  <si>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</si>
  <si>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</si>
  <si>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</si>
  <si>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</si>
  <si>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</si>
  <si>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</si>
  <si>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</si>
  <si>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</si>
  <si>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</si>
  <si>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</si>
  <si>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</si>
  <si>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</si>
  <si>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</si>
  <si>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</si>
  <si>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</si>
  <si>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</si>
  <si>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</si>
  <si>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</si>
  <si>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</si>
  <si>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</si>
  <si>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</si>
  <si>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</si>
  <si>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</si>
  <si>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</si>
  <si>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</si>
  <si>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</si>
  <si>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</si>
  <si>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</si>
  <si>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</si>
  <si>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</si>
  <si>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</si>
  <si>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</si>
  <si>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</si>
  <si>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</si>
  <si>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</si>
  <si>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</si>
  <si>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</si>
  <si>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</si>
  <si>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</si>
  <si>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</si>
  <si>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</si>
  <si>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</si>
  <si>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</si>
  <si>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</si>
  <si>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</si>
  <si>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</si>
  <si>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</si>
  <si>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</si>
  <si>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</si>
  <si>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</si>
  <si>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</si>
  <si>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</si>
  <si>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</si>
  <si>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</si>
  <si>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</si>
  <si>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</si>
  <si>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</si>
  <si>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</si>
  <si>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</si>
  <si>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</si>
  <si>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</si>
  <si>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</si>
  <si>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</si>
  <si>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</si>
  <si>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</si>
  <si>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</si>
  <si>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</si>
  <si>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</si>
  <si>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</si>
  <si>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</si>
  <si>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</si>
  <si>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</si>
  <si>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</si>
  <si>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</si>
  <si>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</si>
  <si>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</si>
  <si>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</si>
  <si>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</si>
  <si>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</si>
  <si>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</si>
  <si>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</si>
  <si>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</si>
  <si>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</si>
  <si>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</si>
  <si>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</si>
  <si>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</si>
  <si>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</si>
  <si>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</si>
  <si>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</si>
  <si>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</si>
  <si>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</si>
  <si>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</si>
  <si>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</si>
  <si>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</si>
  <si>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</si>
  <si>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</si>
  <si>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</si>
  <si>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</si>
  <si>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</si>
  <si>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</si>
  <si>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</si>
  <si>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</si>
  <si>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</si>
  <si>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</si>
  <si>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</si>
  <si>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</si>
  <si>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</si>
  <si>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</si>
  <si>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</si>
  <si>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</si>
  <si>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</si>
  <si>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</si>
  <si>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</si>
  <si>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</si>
  <si>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</si>
  <si>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</si>
  <si>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</si>
  <si>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</si>
  <si>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</si>
  <si>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</si>
  <si>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</si>
  <si>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</si>
  <si>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</si>
  <si>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</si>
  <si>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</si>
  <si>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</si>
  <si>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</si>
  <si>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</si>
  <si>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</si>
  <si>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</si>
  <si>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</si>
  <si>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</si>
  <si>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</si>
  <si>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</si>
  <si>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</si>
  <si>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</si>
  <si>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</si>
  <si>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</si>
  <si>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</si>
  <si>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</si>
  <si>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</si>
  <si>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</si>
  <si>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</si>
  <si>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</si>
  <si>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</si>
  <si>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</si>
  <si>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</si>
  <si>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</si>
  <si>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</si>
  <si>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</si>
  <si>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</si>
  <si>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</si>
  <si>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</si>
  <si>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</si>
  <si>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</si>
  <si>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</si>
  <si>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</si>
  <si>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</si>
  <si>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</si>
  <si>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</si>
  <si>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</si>
  <si>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</si>
  <si>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</si>
  <si>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</si>
  <si>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</si>
  <si>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</si>
  <si>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</si>
  <si>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</si>
  <si>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</si>
  <si>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</si>
  <si>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</si>
  <si>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</si>
  <si>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</si>
  <si>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</si>
  <si>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</si>
  <si>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</si>
  <si>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</si>
  <si>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</si>
  <si>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</si>
  <si>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</si>
  <si>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</si>
  <si>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</si>
  <si>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</si>
  <si>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</si>
  <si>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</si>
  <si>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</si>
  <si>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</si>
  <si>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</si>
  <si>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</si>
  <si>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</si>
  <si>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</si>
  <si>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</si>
  <si>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</si>
  <si>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</si>
  <si>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</si>
  <si>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</si>
  <si>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</si>
  <si>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</si>
  <si>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</si>
  <si>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</si>
  <si>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</si>
  <si>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</si>
  <si>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</si>
  <si>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</si>
  <si>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</si>
  <si>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</si>
  <si>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</si>
  <si>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</si>
  <si>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</si>
  <si>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</si>
  <si>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</si>
  <si>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</si>
  <si>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</si>
  <si>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</si>
  <si>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</si>
  <si>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</si>
  <si>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</si>
  <si>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</si>
  <si>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</si>
  <si>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</si>
  <si>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</si>
  <si>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</si>
  <si>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</si>
  <si>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</si>
  <si>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</si>
  <si>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</si>
  <si>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</si>
  <si>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</si>
  <si>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</si>
  <si>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</si>
  <si>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</si>
  <si>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</si>
  <si>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</si>
  <si>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</si>
  <si>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</si>
  <si>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</si>
  <si>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</si>
  <si>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</si>
  <si>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</si>
  <si>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</si>
  <si>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</si>
  <si>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</si>
  <si>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</si>
  <si>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</si>
  <si>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</si>
  <si>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</si>
  <si>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</si>
  <si>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</si>
  <si>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</si>
  <si>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</si>
  <si>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</si>
  <si>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</si>
  <si>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</si>
  <si>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</si>
  <si>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</si>
  <si>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</si>
  <si>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</si>
  <si>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</si>
  <si>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</si>
  <si>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</si>
  <si>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</si>
  <si>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</si>
  <si>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</si>
  <si>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</si>
  <si>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</si>
  <si>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</si>
  <si>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</si>
  <si>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</si>
  <si>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</si>
  <si>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</si>
  <si>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</si>
  <si>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</si>
  <si>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</si>
  <si>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</si>
  <si>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</si>
  <si>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</si>
  <si>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</si>
  <si>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</si>
  <si>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</si>
  <si>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</si>
  <si>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</si>
  <si>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</si>
  <si>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</si>
  <si>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</si>
  <si>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</si>
  <si>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</si>
  <si>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</si>
  <si>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</si>
  <si>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</si>
  <si>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</si>
  <si>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</si>
  <si>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</si>
  <si>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</si>
  <si>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</si>
  <si>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</si>
  <si>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</si>
  <si>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</si>
  <si>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</si>
  <si>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</si>
  <si>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</si>
  <si>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</si>
  <si>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</si>
  <si>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</si>
  <si>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</si>
  <si>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</si>
  <si>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</si>
  <si>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</si>
  <si>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</si>
  <si>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</si>
  <si>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</si>
  <si>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</si>
  <si>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</si>
  <si>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</si>
  <si>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</si>
  <si>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</si>
  <si>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</si>
  <si>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</si>
  <si>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</si>
  <si>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</si>
  <si>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</si>
  <si>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</si>
  <si>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</si>
  <si>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</si>
  <si>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</si>
  <si>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</si>
  <si>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</si>
  <si>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</si>
  <si>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</si>
  <si>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</si>
  <si>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</si>
  <si>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</si>
  <si>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</si>
  <si>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</si>
  <si>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</si>
  <si>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</si>
  <si>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</si>
  <si>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</si>
  <si>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</si>
  <si>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</si>
  <si>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</si>
  <si>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</si>
  <si>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</si>
  <si>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</si>
  <si>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</si>
  <si>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</si>
  <si>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</si>
  <si>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</si>
  <si>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</si>
  <si>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</si>
  <si>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</si>
  <si>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</si>
  <si>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</si>
  <si>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</si>
  <si>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</si>
  <si>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</si>
  <si>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</si>
  <si>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</si>
  <si>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</si>
  <si>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</si>
  <si>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</si>
  <si>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</si>
  <si>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</si>
  <si>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</si>
  <si>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</si>
  <si>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</si>
  <si>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</si>
  <si>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</si>
  <si>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</si>
  <si>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</si>
  <si>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</si>
  <si>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</si>
  <si>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</si>
  <si>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</si>
  <si>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</si>
  <si>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</si>
  <si>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</si>
  <si>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</si>
  <si>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</si>
  <si>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</si>
  <si>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</si>
  <si>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</si>
  <si>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</si>
  <si>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</si>
  <si>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</si>
  <si>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</si>
  <si>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</si>
  <si>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</si>
  <si>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</si>
  <si>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</si>
  <si>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</si>
  <si>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</si>
  <si>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</si>
  <si>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</si>
  <si>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</si>
  <si>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</si>
  <si>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</si>
  <si>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</si>
  <si>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</si>
  <si>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</si>
  <si>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</si>
  <si>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</si>
  <si>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</si>
  <si>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</si>
  <si>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</si>
  <si>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</si>
  <si>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</si>
  <si>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</si>
  <si>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</si>
  <si>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</si>
  <si>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</si>
  <si>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</si>
  <si>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</si>
  <si>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</si>
  <si>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</si>
  <si>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</si>
  <si>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</si>
  <si>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</si>
  <si>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</si>
  <si>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</si>
  <si>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</si>
  <si>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</si>
  <si>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</si>
  <si>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</si>
  <si>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</si>
  <si>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</si>
  <si>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</si>
  <si>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</si>
  <si>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</si>
  <si>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</si>
  <si>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</si>
  <si>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</si>
  <si>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</si>
  <si>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</si>
  <si>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</si>
  <si>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</si>
  <si>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</si>
  <si>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</si>
  <si>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</si>
  <si>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</si>
  <si>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</si>
  <si>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</si>
  <si>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</si>
  <si>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</si>
  <si>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</si>
  <si>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</si>
  <si>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</si>
  <si>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</si>
  <si>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</si>
  <si>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</si>
  <si>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</si>
  <si>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</si>
  <si>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</si>
  <si>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</si>
  <si>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</si>
  <si>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</si>
  <si>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</si>
  <si>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</si>
  <si>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</si>
  <si>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</si>
  <si>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</si>
  <si>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</si>
  <si>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</si>
  <si>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</si>
  <si>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</si>
  <si>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</si>
  <si>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</si>
  <si>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</si>
  <si>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</si>
  <si>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</si>
  <si>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</si>
  <si>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</si>
  <si>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</si>
  <si>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</si>
  <si>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</si>
  <si>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</si>
  <si>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</si>
  <si>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</si>
  <si>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</si>
  <si>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</si>
  <si>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</si>
  <si>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</si>
  <si>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</si>
  <si>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</si>
  <si>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</si>
  <si>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</si>
  <si>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</si>
  <si>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</si>
  <si>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</si>
  <si>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</si>
  <si>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</si>
  <si>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</si>
  <si>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</si>
  <si>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</si>
  <si>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</si>
  <si>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</si>
  <si>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</si>
  <si>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</si>
  <si>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</si>
  <si>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</si>
  <si>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</si>
  <si>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</si>
  <si>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</si>
  <si>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</si>
  <si>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</si>
  <si>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</si>
  <si>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</si>
  <si>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</si>
  <si>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</si>
  <si>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</si>
  <si>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</si>
  <si>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</si>
  <si>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</si>
  <si>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</si>
  <si>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</si>
  <si>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</si>
  <si>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</si>
  <si>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</si>
  <si>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</si>
  <si>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</si>
  <si>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</si>
  <si>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</si>
  <si>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</si>
  <si>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</si>
  <si>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</si>
  <si>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</si>
  <si>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</si>
  <si>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</si>
  <si>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</si>
  <si>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</si>
  <si>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</si>
  <si>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</si>
  <si>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</si>
  <si>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</si>
  <si>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</si>
  <si>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</si>
  <si>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</si>
  <si>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</si>
  <si>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</si>
  <si>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</si>
  <si>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</si>
  <si>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</si>
  <si>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</si>
  <si>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</si>
  <si>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</si>
  <si>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</si>
  <si>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</si>
  <si>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</si>
  <si>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</si>
  <si>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</si>
  <si>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</si>
  <si>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</si>
  <si>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</si>
  <si>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</si>
  <si>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</si>
  <si>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</si>
  <si>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</si>
  <si>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</si>
  <si>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</si>
  <si>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</si>
  <si>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</si>
  <si>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</si>
  <si>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</si>
  <si>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</si>
  <si>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</si>
  <si>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</si>
  <si>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</si>
  <si>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</si>
  <si>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</si>
  <si>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</si>
  <si>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</si>
  <si>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</si>
  <si>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</si>
  <si>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</si>
  <si>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</si>
  <si>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</si>
  <si>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</si>
  <si>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</si>
  <si>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</si>
  <si>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</si>
  <si>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</si>
  <si>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</si>
  <si>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</si>
  <si>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</si>
  <si>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</si>
  <si>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</si>
  <si>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</si>
  <si>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</si>
  <si>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</si>
  <si>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</si>
  <si>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</si>
  <si>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</si>
  <si>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</si>
  <si>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</si>
  <si>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</si>
  <si>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</si>
  <si>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</si>
  <si>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</si>
  <si>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</si>
  <si>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</si>
  <si>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</si>
  <si>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</si>
  <si>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</si>
  <si>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</si>
  <si>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</si>
  <si>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</si>
  <si>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</si>
  <si>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</si>
  <si>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</si>
  <si>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</si>
  <si>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</si>
  <si>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</si>
  <si>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</si>
  <si>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</si>
  <si>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</si>
  <si>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</si>
  <si>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</si>
  <si>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</si>
  <si>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</si>
  <si>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</si>
  <si>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</si>
  <si>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</si>
  <si>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</si>
  <si>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</si>
  <si>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</si>
  <si>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</si>
  <si>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</si>
  <si>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</si>
  <si>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</si>
  <si>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</si>
  <si>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</si>
  <si>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</si>
  <si>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</si>
  <si>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</si>
  <si>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</si>
  <si>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</si>
  <si>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</si>
  <si>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</si>
  <si>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</si>
  <si>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</si>
  <si>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</si>
  <si>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</si>
  <si>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</si>
  <si>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</si>
  <si>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</si>
  <si>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</si>
  <si>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</si>
  <si>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</si>
  <si>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</si>
  <si>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</si>
  <si>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</si>
  <si>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</si>
  <si>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</si>
  <si>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</si>
  <si>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</si>
  <si>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</si>
  <si>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</si>
  <si>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</si>
  <si>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</si>
  <si>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</si>
  <si>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</si>
  <si>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</si>
  <si>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</si>
  <si>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</si>
  <si>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</si>
  <si>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</si>
  <si>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</si>
  <si>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</si>
  <si>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</si>
  <si>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</si>
  <si>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</si>
  <si>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</si>
  <si>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</si>
  <si>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</si>
  <si>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</si>
  <si>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</si>
  <si>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</si>
  <si>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</si>
  <si>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</si>
  <si>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</si>
  <si>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</si>
  <si>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</si>
  <si>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</si>
  <si>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</si>
  <si>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</si>
  <si>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</si>
  <si>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</si>
  <si>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</si>
  <si>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</si>
  <si>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</si>
  <si>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</si>
  <si>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</si>
  <si>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</si>
  <si>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</si>
  <si>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</si>
  <si>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</si>
  <si>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</si>
  <si>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</si>
  <si>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</si>
  <si>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</si>
  <si>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</si>
  <si>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</si>
  <si>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</si>
  <si>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</si>
  <si>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</si>
  <si>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</si>
  <si>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</si>
  <si>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</si>
  <si>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</si>
  <si>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</si>
  <si>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</si>
  <si>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</si>
  <si>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</si>
  <si>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</si>
  <si>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</si>
  <si>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</si>
  <si>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</si>
  <si>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</si>
  <si>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</si>
  <si>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</si>
  <si>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</si>
  <si>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</si>
  <si>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</si>
  <si>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</si>
  <si>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</si>
  <si>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</si>
  <si>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</si>
  <si>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</si>
  <si>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</si>
  <si>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</si>
  <si>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</si>
  <si>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</si>
  <si>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</si>
  <si>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</si>
  <si>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</si>
  <si>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</si>
  <si>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</si>
  <si>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</si>
  <si>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</si>
  <si>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</si>
  <si>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</si>
  <si>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</si>
  <si>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</si>
  <si>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</si>
  <si>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</si>
  <si>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</si>
  <si>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</si>
  <si>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</si>
  <si>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</si>
  <si>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</si>
  <si>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</si>
  <si>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</si>
  <si>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</si>
  <si>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</si>
  <si>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</si>
  <si>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</si>
  <si>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</si>
  <si>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</si>
  <si>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</si>
  <si>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</si>
  <si>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</si>
  <si>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</si>
  <si>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</si>
  <si>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</si>
  <si>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</si>
  <si>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</si>
  <si>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</si>
  <si>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</si>
  <si>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</si>
  <si>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</si>
  <si>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</si>
  <si>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</si>
  <si>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</si>
  <si>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</si>
  <si>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</si>
  <si>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</si>
  <si>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</si>
  <si>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</si>
  <si>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</si>
  <si>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</si>
  <si>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</si>
  <si>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</si>
  <si>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</si>
  <si>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</si>
  <si>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</si>
  <si>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</si>
  <si>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</si>
  <si>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</si>
  <si>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</si>
  <si>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</si>
  <si>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</si>
  <si>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</si>
  <si>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</si>
  <si>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</si>
  <si>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</si>
  <si>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</si>
  <si>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</si>
  <si>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</si>
  <si>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</si>
  <si>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</si>
  <si>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</si>
  <si>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</si>
  <si>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</si>
  <si>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</si>
  <si>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</si>
  <si>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</si>
  <si>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</si>
  <si>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</si>
  <si>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</si>
  <si>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</si>
  <si>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</si>
  <si>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</si>
  <si>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</si>
  <si>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</si>
  <si>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</si>
  <si>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</si>
  <si>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</si>
  <si>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</si>
  <si>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</si>
  <si>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</si>
  <si>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</si>
  <si>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</si>
  <si>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</si>
  <si>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</si>
  <si>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</si>
  <si>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</si>
  <si>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</si>
  <si>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</si>
  <si>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</si>
  <si>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</si>
  <si>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</si>
  <si>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</si>
  <si>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</si>
  <si>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</si>
  <si>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</si>
  <si>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</si>
  <si>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</si>
  <si>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</si>
  <si>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</si>
  <si>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</si>
  <si>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</si>
  <si>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</si>
  <si>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</si>
  <si>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</si>
  <si>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</si>
  <si>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</si>
  <si>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</si>
  <si>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</si>
  <si>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</si>
  <si>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</si>
  <si>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</si>
  <si>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</si>
  <si>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</si>
  <si>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</si>
  <si>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</si>
  <si>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</si>
  <si>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</si>
  <si>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</si>
  <si>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</si>
  <si>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</si>
  <si>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</si>
  <si>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</si>
  <si>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</si>
  <si>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</si>
  <si>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</si>
  <si>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</si>
  <si>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</si>
  <si>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</si>
  <si>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</si>
  <si>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</si>
  <si>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</si>
  <si>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</si>
  <si>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</si>
  <si>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</si>
  <si>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</si>
  <si>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</si>
  <si>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</si>
  <si>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</si>
  <si>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</si>
  <si>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</si>
  <si>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</si>
  <si>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</si>
  <si>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</si>
  <si>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</si>
  <si>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</si>
  <si>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</si>
  <si>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</si>
  <si>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</si>
  <si>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</si>
  <si>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</si>
  <si>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</si>
  <si>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</si>
  <si>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</si>
  <si>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</si>
  <si>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</si>
  <si>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</si>
  <si>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</si>
  <si>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</si>
  <si>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</si>
  <si>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</si>
  <si>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</si>
  <si>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</si>
  <si>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</si>
  <si>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</si>
  <si>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</si>
  <si>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</si>
  <si>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</si>
  <si>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</si>
  <si>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</si>
  <si>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</si>
  <si>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</si>
  <si>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</si>
  <si>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</si>
  <si>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</si>
  <si>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</si>
  <si>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</si>
  <si>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</si>
  <si>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</si>
  <si>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</si>
  <si>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</si>
  <si>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</si>
  <si>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</si>
  <si>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</si>
  <si>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</si>
  <si>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</si>
  <si>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</si>
  <si>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</si>
  <si>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</si>
  <si>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</si>
  <si>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</si>
  <si>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</si>
  <si>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</si>
  <si>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</si>
  <si>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</si>
  <si>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</si>
  <si>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</si>
  <si>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</si>
  <si>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</si>
  <si>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</si>
  <si>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</si>
  <si>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</si>
  <si>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</si>
  <si>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</si>
  <si>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</si>
  <si>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</si>
  <si>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</si>
  <si>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</si>
  <si>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</si>
  <si>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</si>
  <si>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</si>
  <si>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</si>
  <si>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</si>
  <si>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</si>
  <si>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</si>
  <si>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</si>
  <si>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</si>
  <si>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</si>
  <si>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</si>
  <si>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</si>
  <si>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</si>
  <si>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</si>
  <si>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</si>
  <si>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</si>
  <si>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</si>
  <si>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</si>
  <si>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</si>
  <si>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</si>
  <si>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</si>
  <si>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</si>
  <si>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</si>
  <si>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</si>
  <si>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</si>
  <si>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</si>
  <si>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</si>
  <si>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</si>
  <si>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</si>
  <si>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pas_138.csv</t>
  </si>
  <si>
    <t>pas_130.csv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</si>
  <si>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</si>
  <si>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</si>
  <si>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</si>
  <si>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</si>
  <si>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</si>
  <si>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</si>
  <si>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</si>
  <si>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</si>
  <si>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subdivision VARCHAR(80) NOT NULL,</t>
  </si>
  <si>
    <t>oblast VARCHAR(3) NOT NULL,</t>
  </si>
  <si>
    <t>referred_to_as VARCHAR(80),</t>
  </si>
  <si>
    <t>CREATE TABLE adif.pas_021</t>
  </si>
  <si>
    <t>code CHAR(2) NOT NULL, -- two char IB, IC, ...</t>
  </si>
  <si>
    <t>CONSTRAINT pas_021_uq UNIQUE (code,subdivision)</t>
  </si>
  <si>
    <t>CREATE TABLE adif.pas_027</t>
  </si>
  <si>
    <t>code CHAR(2) NOT NULL, --two char MI, BR, HR</t>
  </si>
  <si>
    <t>CONSTRAINT pas_027_uq UNIQUE (code,subdivision)</t>
  </si>
  <si>
    <t>CREATE TABLE adif.pas_029</t>
  </si>
  <si>
    <t>code CHAR(2) NOT NULL, --two hcar CG, TF, ...</t>
  </si>
  <si>
    <t>CONSTRAINT pas_029_uq UNIQUE (code,subdivision)</t>
  </si>
  <si>
    <t>CREATE TABLE adif.pas_032</t>
  </si>
  <si>
    <t>code CHAR(2) NOT NULL, -- two char CE, ML, ...</t>
  </si>
  <si>
    <t>CONSTRAINT pas_032_uq UNIQUE (code,subdivision)</t>
  </si>
  <si>
    <t>CREATE TABLE adif.pas_050</t>
  </si>
  <si>
    <t>code CHAR(3) NOT NULL, -- three char COL, DF, EMX, ...</t>
  </si>
  <si>
    <t>CONSTRAINT pas_050_uq UNIQUE (code,subdivision)</t>
  </si>
  <si>
    <t>CREATE TABLE adif.pas_052</t>
  </si>
  <si>
    <t>code CHAR(2) NOT NULL, -- assuming two char 37, 39,44, ...</t>
  </si>
  <si>
    <t>CONSTRAINT pas_052_uq UNIQUE (code,subdivision)</t>
  </si>
  <si>
    <t>CREATE TABLE adif.pas_054</t>
  </si>
  <si>
    <t>code CHAR(2) NOT NULL, -- two char SP, LO, KL, ...</t>
  </si>
  <si>
    <t>oblast CHAR(3) NOT NULL, -- three char, all oblast numbers are 3 digits</t>
  </si>
  <si>
    <t>cq_zone_id INT NOT NULL,</t>
  </si>
  <si>
    <t>itu_xone_id INT NOT NULL,</t>
  </si>
  <si>
    <t>CONSTRAINT pas_054_uq UNIQUE (code,subdivision)</t>
  </si>
  <si>
    <t>CREATE TABLE adif.pas_061</t>
  </si>
  <si>
    <t>code CHAR(3) NOT NULL, -- three char AR, ...</t>
  </si>
  <si>
    <t>CONSTRAINT pas_061_uq UNIQUE (code,subdivision)</t>
  </si>
  <si>
    <t>CREATE TABLE adif.pas_070</t>
  </si>
  <si>
    <t>code CHAR(2) NOT NULL, -- two char 09, 08, 06, ...</t>
  </si>
  <si>
    <t>CONSTRAINT pas_070_uq UNIQUE (code,subdivision)</t>
  </si>
  <si>
    <t>CREATE TABLE adif.pas_074</t>
  </si>
  <si>
    <t>code CHAR(2) NOT NULL, -- two char AH, CH, CA, ...</t>
  </si>
  <si>
    <t>CONSTRAINT pas_074_uq UNIQUE (code,subdivision)</t>
  </si>
  <si>
    <t>CREATE TABLE adif.pas_086</t>
  </si>
  <si>
    <t>code CHAR(2) NOT NULL, -- two char BO, CA, CI ...</t>
  </si>
  <si>
    <t>CONSTRAINT pas_086_uq UNIQUE (code,subdivision)</t>
  </si>
  <si>
    <t>CREATE TABLE adif.pas_100</t>
  </si>
  <si>
    <t>code CHAR(1) NOT NULL, -- one char A, B, C, ...</t>
  </si>
  <si>
    <t>CONSTRAINT pas_100_uq UNIQUE (code,subdivision)</t>
  </si>
  <si>
    <t>CREATE TABLE adif.pas_104</t>
  </si>
  <si>
    <t>code CHAR(1) NOT NULL, -- two char A, B, C, ...</t>
  </si>
  <si>
    <t>CONSTRAINT pas_104_uq UNIQUE (code,subdivision)</t>
  </si>
  <si>
    <t>CREATE TABLE adif.pas_108</t>
  </si>
  <si>
    <t>code CHAR(2) NOT NULL, -- assuming two char ES, GO, SC, ...</t>
  </si>
  <si>
    <t>CONSTRAINT pas_108_uq UNIQUE (code,subdivision)</t>
  </si>
  <si>
    <t>CREATE TABLE adif.pas_110</t>
  </si>
  <si>
    <t>code CHAR(2) NOT NULL, -- assuming two char HI</t>
  </si>
  <si>
    <t>CONSTRAINT pas_110_uq UNIQUE (code,subdivision)</t>
  </si>
  <si>
    <t>CREATE TABLE adif.pas_112</t>
  </si>
  <si>
    <t>code CHAR(4) NOT NULL, -- four char XIII, XIV, XII, ...</t>
  </si>
  <si>
    <t>CONSTRAINT pas_112_uq UNIQUE (code,subdivision)</t>
  </si>
  <si>
    <t>CREATE TABLE adif.pas_126</t>
  </si>
  <si>
    <t>code CHAR(2) NOT NULL, -- two char KA, ...</t>
  </si>
  <si>
    <t>oblast CHAR(3) NOT NULL, -- three char, oblast numbers are 3 digits</t>
  </si>
  <si>
    <t>CONSTRAINT pas_126_uq UNIQUE (code,subdivision)</t>
  </si>
  <si>
    <t>CREATE TABLE adif.pas_130</t>
  </si>
  <si>
    <t>code CHAR(2) NOT NULL, -- two char AA, BB, CC, ...</t>
  </si>
  <si>
    <t>oblast INT NOT NULL,</t>
  </si>
  <si>
    <t>CONSTRAINT pas_130_uq UNIQUE (code,subdivision,oblast)</t>
  </si>
  <si>
    <t>CREATE TABLE adif.pas_132</t>
  </si>
  <si>
    <t xml:space="preserve">code CHAR(3) NOT NULL, -- three char 16, ASU, 11 </t>
  </si>
  <si>
    <t>CONSTRAINT pas_132_uq UNIQUE (code,subdivision)</t>
  </si>
  <si>
    <t>CREATE TABLE adif.pas_137</t>
  </si>
  <si>
    <t xml:space="preserve">code CHAR(1) NOT NULL, -- one char 1, 9, 8, ... </t>
  </si>
  <si>
    <t>CONSTRAINT pas_137_uq UNIQUE (code,subdivision)</t>
  </si>
  <si>
    <t>CREATE TABLE adif.pas_138</t>
  </si>
  <si>
    <t xml:space="preserve">code CHAR(2) NOT NULL, -- two two char KI, ... </t>
  </si>
  <si>
    <t>CONSTRAINT pas_138_uq UNIQUE (code,subdivision)</t>
  </si>
  <si>
    <t>CREATE TABLE adif.pas_144</t>
  </si>
  <si>
    <t xml:space="preserve">code CHAR(2) NOT NULL, -- two two char MO, CA, SJ, ... </t>
  </si>
  <si>
    <t>CONSTRAINT pas_144_uq UNIQUE (code,subdivision)</t>
  </si>
  <si>
    <t>CREATE TABLE adif.pas_147</t>
  </si>
  <si>
    <t xml:space="preserve">code CHAR(2) NOT NULL, -- two char LH, ... </t>
  </si>
  <si>
    <t>CONSTRAINT pas_147_uq UNIQUE (code,subdivision)</t>
  </si>
  <si>
    <t>CREATE TABLE adif.pas_148</t>
  </si>
  <si>
    <t xml:space="preserve">code CHAR(2) NOT NULL, -- two char AM, AN, AP, ... </t>
  </si>
  <si>
    <t>CONSTRAINT pas_148_uq UNIQUE (code,subdivision)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</si>
  <si>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</si>
  <si>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</si>
  <si>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</si>
  <si>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</si>
  <si>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</si>
  <si>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</si>
  <si>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</si>
  <si>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</si>
  <si>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</si>
  <si>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</si>
  <si>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</si>
  <si>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</si>
  <si>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</si>
  <si>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</si>
  <si>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</si>
  <si>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</si>
  <si>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</si>
  <si>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</si>
  <si>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</si>
  <si>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</si>
  <si>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</si>
  <si>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</si>
  <si>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</si>
  <si>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</si>
  <si>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</si>
  <si>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</si>
  <si>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</si>
  <si>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</si>
  <si>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</si>
  <si>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</si>
  <si>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</si>
  <si>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</si>
  <si>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</si>
  <si>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</si>
  <si>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</si>
  <si>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</si>
  <si>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</si>
  <si>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</si>
  <si>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</si>
  <si>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</si>
  <si>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</si>
  <si>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</si>
  <si>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</si>
  <si>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</si>
  <si>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</si>
  <si>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</si>
  <si>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</si>
  <si>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</si>
  <si>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</si>
  <si>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</si>
  <si>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</si>
  <si>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</si>
  <si>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</si>
  <si>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</si>
  <si>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</si>
  <si>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</si>
  <si>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</si>
  <si>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</si>
  <si>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</si>
  <si>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</si>
  <si>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</si>
  <si>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</si>
  <si>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</si>
  <si>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</si>
  <si>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</si>
  <si>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</si>
  <si>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</si>
  <si>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</si>
  <si>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</si>
  <si>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</si>
  <si>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</si>
  <si>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</si>
  <si>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</si>
  <si>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</si>
  <si>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</si>
  <si>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</si>
  <si>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</si>
  <si>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</si>
  <si>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</si>
  <si>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</si>
  <si>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</si>
  <si>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</si>
  <si>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</si>
  <si>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</si>
  <si>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</si>
  <si>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</si>
  <si>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</si>
  <si>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</si>
  <si>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</si>
  <si>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</si>
  <si>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</si>
  <si>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</si>
  <si>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</si>
  <si>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</si>
  <si>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</si>
  <si>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</si>
  <si>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</si>
  <si>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</si>
  <si>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</si>
  <si>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</si>
  <si>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</si>
  <si>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</si>
  <si>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</si>
  <si>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</si>
  <si>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</si>
  <si>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</si>
  <si>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</si>
  <si>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</si>
  <si>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</si>
  <si>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</si>
  <si>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</si>
  <si>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</si>
  <si>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</si>
  <si>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</si>
  <si>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</si>
  <si>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</si>
  <si>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</si>
  <si>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</si>
  <si>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</si>
  <si>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</si>
  <si>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</si>
  <si>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</si>
  <si>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</si>
  <si>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</si>
  <si>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</si>
  <si>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</si>
  <si>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</si>
  <si>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</si>
  <si>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</si>
  <si>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</si>
  <si>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</si>
  <si>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</si>
  <si>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</si>
  <si>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</si>
  <si>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</si>
  <si>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</si>
  <si>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</si>
  <si>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</si>
  <si>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</si>
  <si>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</si>
  <si>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</si>
  <si>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</si>
  <si>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</si>
  <si>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</si>
  <si>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</si>
  <si>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</si>
  <si>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</si>
  <si>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</si>
  <si>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</si>
  <si>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</si>
  <si>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</si>
  <si>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</si>
  <si>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</si>
  <si>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</si>
  <si>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</si>
  <si>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</si>
  <si>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</si>
  <si>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</si>
  <si>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</si>
  <si>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</si>
  <si>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</si>
  <si>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</si>
  <si>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</si>
  <si>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</si>
  <si>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</si>
  <si>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</si>
  <si>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</si>
  <si>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</si>
  <si>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</si>
  <si>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</si>
  <si>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</si>
  <si>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</si>
  <si>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</si>
  <si>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</si>
  <si>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</si>
  <si>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</si>
  <si>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</si>
  <si>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</si>
  <si>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</si>
  <si>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</si>
  <si>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</si>
  <si>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</si>
  <si>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</si>
  <si>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</si>
  <si>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</si>
  <si>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</si>
  <si>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</si>
  <si>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</si>
  <si>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</si>
  <si>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</si>
  <si>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</si>
  <si>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</si>
  <si>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</si>
  <si>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</si>
  <si>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</si>
  <si>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</si>
  <si>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</si>
  <si>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</si>
  <si>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</si>
  <si>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</si>
  <si>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</si>
  <si>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</si>
  <si>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</si>
  <si>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</si>
  <si>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</si>
  <si>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</si>
  <si>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</si>
  <si>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</si>
  <si>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</si>
  <si>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</si>
  <si>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</si>
  <si>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</si>
  <si>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</si>
  <si>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</si>
  <si>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</si>
  <si>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</si>
  <si>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</si>
  <si>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</si>
  <si>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</si>
  <si>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</si>
  <si>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</si>
  <si>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</si>
  <si>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</si>
  <si>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</si>
  <si>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</si>
  <si>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</si>
  <si>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</si>
  <si>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</si>
  <si>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</si>
  <si>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</si>
  <si>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</si>
  <si>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</si>
  <si>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</si>
  <si>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</si>
  <si>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</si>
  <si>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</si>
  <si>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</si>
  <si>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</si>
  <si>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</si>
  <si>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</si>
  <si>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</si>
  <si>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</si>
  <si>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</si>
  <si>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</si>
  <si>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</si>
  <si>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</si>
  <si>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</si>
  <si>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</si>
  <si>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</si>
  <si>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</si>
  <si>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pas1_cqzone</t>
  </si>
  <si>
    <t>pas1_ituzone</t>
  </si>
  <si>
    <t>pas5</t>
  </si>
  <si>
    <t>pas6</t>
  </si>
  <si>
    <t>pas15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</si>
</sst>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zoomScaleNormal="100" workbookViewId="0">
      <pane ySplit="3" topLeftCell="A4" activePane="bottomLeft" state="frozen"/>
      <selection pane="bottomLeft" activeCell="A13" sqref="A13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976</v>
      </c>
      <c r="C3" s="5" t="s">
        <v>977</v>
      </c>
      <c r="D3" s="60" t="s">
        <v>588</v>
      </c>
      <c r="E3" s="30" t="s">
        <v>409</v>
      </c>
      <c r="F3" s="30" t="s">
        <v>410</v>
      </c>
      <c r="G3" s="5" t="s">
        <v>596</v>
      </c>
    </row>
    <row r="4" spans="1:7">
      <c r="A4" s="111" t="s">
        <v>463</v>
      </c>
      <c r="B4" s="29" t="s">
        <v>978</v>
      </c>
      <c r="C4" s="29" t="s">
        <v>978</v>
      </c>
      <c r="D4" s="1" t="str">
        <f>A4&amp;".csv"</f>
        <v>dxcc.csv</v>
      </c>
      <c r="E4" s="29" t="s">
        <v>447</v>
      </c>
      <c r="F4" s="29" t="s">
        <v>447</v>
      </c>
      <c r="G4" s="28" t="s">
        <v>987</v>
      </c>
    </row>
    <row r="5" spans="1:7">
      <c r="A5" s="110" t="s">
        <v>446</v>
      </c>
      <c r="B5" s="29" t="s">
        <v>978</v>
      </c>
      <c r="C5" s="29" t="s">
        <v>978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2" t="s">
        <v>418</v>
      </c>
      <c r="B6" s="29" t="s">
        <v>978</v>
      </c>
      <c r="C6" s="29" t="s">
        <v>978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2" t="s">
        <v>448</v>
      </c>
      <c r="B7" s="29" t="s">
        <v>978</v>
      </c>
      <c r="C7" s="29" t="s">
        <v>978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0" t="s">
        <v>3911</v>
      </c>
      <c r="B8" s="6">
        <v>1</v>
      </c>
      <c r="C8" s="61" t="str">
        <f>dxcc!D3</f>
        <v>CANADA</v>
      </c>
      <c r="D8" s="1" t="str">
        <f t="shared" si="0"/>
        <v>pas1.csv</v>
      </c>
      <c r="E8" s="6" t="s">
        <v>407</v>
      </c>
      <c r="F8" s="6" t="s">
        <v>407</v>
      </c>
      <c r="G8" t="s">
        <v>597</v>
      </c>
    </row>
    <row r="9" spans="1:7">
      <c r="A9" s="112" t="s">
        <v>3912</v>
      </c>
      <c r="B9" s="6">
        <v>1</v>
      </c>
      <c r="C9" s="61" t="str">
        <f>dxcc!D3</f>
        <v>CANADA</v>
      </c>
      <c r="D9" s="1" t="str">
        <f t="shared" si="0"/>
        <v>pas1_cqzone.csv</v>
      </c>
      <c r="E9" s="6" t="s">
        <v>407</v>
      </c>
      <c r="F9" s="6" t="s">
        <v>407</v>
      </c>
    </row>
    <row r="10" spans="1:7">
      <c r="A10" s="112" t="s">
        <v>3913</v>
      </c>
      <c r="B10" s="6">
        <v>1</v>
      </c>
      <c r="C10" s="61" t="str">
        <f>dxcc!D3</f>
        <v>CANADA</v>
      </c>
      <c r="D10" s="1" t="str">
        <f t="shared" si="0"/>
        <v>pas1_ituzone.csv</v>
      </c>
      <c r="E10" s="6" t="s">
        <v>407</v>
      </c>
      <c r="F10" s="6" t="s">
        <v>407</v>
      </c>
    </row>
    <row r="11" spans="1:7">
      <c r="A11" s="110" t="s">
        <v>3914</v>
      </c>
      <c r="B11" s="6">
        <v>5</v>
      </c>
      <c r="C11" s="1" t="str">
        <f>dxcc!D7</f>
        <v>ALAND IS.</v>
      </c>
      <c r="D11" s="1" t="str">
        <f t="shared" si="0"/>
        <v>pas5.csv</v>
      </c>
      <c r="E11" s="6" t="s">
        <v>407</v>
      </c>
      <c r="F11" s="6" t="s">
        <v>407</v>
      </c>
    </row>
    <row r="12" spans="1:7">
      <c r="A12" s="110" t="s">
        <v>3915</v>
      </c>
      <c r="B12" s="6">
        <v>6</v>
      </c>
      <c r="C12" s="1" t="str">
        <f>dxcc!D8</f>
        <v>ALASKA</v>
      </c>
      <c r="D12" s="1" t="str">
        <f t="shared" si="0"/>
        <v>pas6.csv</v>
      </c>
      <c r="E12" s="6" t="s">
        <v>407</v>
      </c>
      <c r="F12" s="6" t="s">
        <v>407</v>
      </c>
    </row>
    <row r="13" spans="1:7">
      <c r="A13" s="110" t="s">
        <v>3916</v>
      </c>
      <c r="B13" s="6">
        <v>15</v>
      </c>
      <c r="C13" s="1" t="str">
        <f>dxcc!D17</f>
        <v>ASIATIC RUSSIA</v>
      </c>
      <c r="D13" s="1" t="str">
        <f t="shared" si="0"/>
        <v>pas15.csv</v>
      </c>
      <c r="E13" s="6" t="s">
        <v>407</v>
      </c>
      <c r="F13" s="6" t="s">
        <v>407</v>
      </c>
      <c r="G13" t="s">
        <v>986</v>
      </c>
    </row>
    <row r="14" spans="1:7">
      <c r="A14" s="110" t="s">
        <v>968</v>
      </c>
      <c r="B14" s="6">
        <v>21</v>
      </c>
      <c r="C14" s="1" t="str">
        <f>dxcc!D23</f>
        <v>BALEARIC IS.</v>
      </c>
      <c r="D14" s="1" t="str">
        <f t="shared" si="0"/>
        <v>pas_021.csv</v>
      </c>
      <c r="E14" s="6" t="s">
        <v>407</v>
      </c>
      <c r="F14" s="6" t="s">
        <v>407</v>
      </c>
    </row>
    <row r="15" spans="1:7">
      <c r="A15" s="110" t="s">
        <v>969</v>
      </c>
      <c r="B15" s="6">
        <v>27</v>
      </c>
      <c r="C15" s="1" t="str">
        <f>dxcc!D29</f>
        <v>BELARUS</v>
      </c>
      <c r="D15" s="1" t="str">
        <f t="shared" si="0"/>
        <v>pas_027.csv</v>
      </c>
      <c r="E15" s="6" t="s">
        <v>407</v>
      </c>
      <c r="F15" s="6" t="s">
        <v>407</v>
      </c>
    </row>
    <row r="16" spans="1:7">
      <c r="A16" s="110" t="s">
        <v>970</v>
      </c>
      <c r="B16" s="6">
        <v>29</v>
      </c>
      <c r="C16" s="1" t="str">
        <f>dxcc!D31</f>
        <v>CANARY IS.</v>
      </c>
      <c r="D16" s="1" t="str">
        <f t="shared" si="0"/>
        <v>pas_029.csv</v>
      </c>
      <c r="E16" s="6" t="s">
        <v>407</v>
      </c>
      <c r="F16" s="6" t="s">
        <v>407</v>
      </c>
    </row>
    <row r="17" spans="1:6">
      <c r="A17" s="110" t="s">
        <v>971</v>
      </c>
      <c r="B17" s="6">
        <v>32</v>
      </c>
      <c r="C17" s="1" t="str">
        <f>dxcc!D34</f>
        <v>CEUTA &amp; MELILLA</v>
      </c>
      <c r="D17" s="1" t="str">
        <f t="shared" si="0"/>
        <v>pas_032.csv</v>
      </c>
      <c r="E17" s="6" t="s">
        <v>407</v>
      </c>
      <c r="F17" s="6" t="s">
        <v>407</v>
      </c>
    </row>
    <row r="18" spans="1:6">
      <c r="A18" s="110" t="s">
        <v>972</v>
      </c>
      <c r="B18" s="6">
        <v>50</v>
      </c>
      <c r="C18" s="1" t="str">
        <f>dxcc!D52</f>
        <v>MEXICO</v>
      </c>
      <c r="D18" s="1" t="str">
        <f t="shared" si="0"/>
        <v>pas_050.csv</v>
      </c>
      <c r="E18" s="6" t="s">
        <v>407</v>
      </c>
      <c r="F18" s="6" t="s">
        <v>407</v>
      </c>
    </row>
    <row r="19" spans="1:6">
      <c r="A19" s="110" t="s">
        <v>973</v>
      </c>
      <c r="B19" s="6">
        <v>52</v>
      </c>
      <c r="C19" s="1" t="str">
        <f>dxcc!D54</f>
        <v>ESTONIA</v>
      </c>
      <c r="D19" s="1" t="str">
        <f t="shared" si="0"/>
        <v>pas_052.csv</v>
      </c>
      <c r="E19" s="6" t="s">
        <v>407</v>
      </c>
      <c r="F19" s="6" t="s">
        <v>407</v>
      </c>
    </row>
    <row r="20" spans="1:6">
      <c r="A20" s="110" t="s">
        <v>974</v>
      </c>
      <c r="B20" s="6">
        <v>54</v>
      </c>
      <c r="C20" s="1" t="str">
        <f>dxcc!D56</f>
        <v>EUROPEAN RUSSIA</v>
      </c>
      <c r="D20" s="1" t="str">
        <f t="shared" si="0"/>
        <v>pas_054.csv</v>
      </c>
      <c r="E20" s="6" t="s">
        <v>407</v>
      </c>
      <c r="F20" s="6" t="s">
        <v>407</v>
      </c>
    </row>
    <row r="21" spans="1:6">
      <c r="A21" s="110" t="s">
        <v>975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s="110" t="s">
        <v>979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s="110" t="s">
        <v>980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s="110" t="s">
        <v>981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s="110" t="s">
        <v>982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s="110" t="s">
        <v>983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s="110" t="s">
        <v>984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985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1020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1021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1047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1096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1097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1087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1184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1185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1127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1186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1178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1181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1188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1189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1263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1337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1335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1336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1545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0" t="s">
        <v>1546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5" t="s">
        <v>2289</v>
      </c>
      <c r="B49" s="76">
        <v>209</v>
      </c>
      <c r="C49" s="75" t="str">
        <f>dxcc!D205</f>
        <v>BELGIUM</v>
      </c>
      <c r="D49" s="77" t="str">
        <f t="shared" si="0"/>
        <v>pas_209.csv</v>
      </c>
      <c r="E49" s="6" t="s">
        <v>407</v>
      </c>
      <c r="F49" s="6" t="s">
        <v>407</v>
      </c>
    </row>
    <row r="50" spans="1:7">
      <c r="A50" t="s">
        <v>1606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1607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1614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1615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2082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2083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2107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2108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2109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2206</v>
      </c>
    </row>
    <row r="59" spans="1:7">
      <c r="A59" t="s">
        <v>2286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2287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0" t="s">
        <v>2288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2290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2291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2292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2293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2294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2295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2296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0" t="s">
        <v>2297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2298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2299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2300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2301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2302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2303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2304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2305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2306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0" t="s">
        <v>2307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0" t="s">
        <v>2308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0" t="s">
        <v>2309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'pas6'!A1" display="pas_006" xr:uid="{830D5AC6-321A-474B-BCAC-7902FBD61E65}"/>
    <hyperlink ref="A13" location="'pas15'!A1" display="pas15" xr:uid="{1762BAFF-5D3E-4271-B948-3096CCABE5ED}"/>
    <hyperlink ref="A14" location="pas_021!A1" display="pas_021" xr:uid="{E7583FBF-0D41-4928-8628-949AFCD86AD6}"/>
    <hyperlink ref="A15" location="pas_027!A1" display="pas_027" xr:uid="{8CDBE8BC-1B79-49FB-BFCF-8ECAFC341A87}"/>
    <hyperlink ref="A16" location="pas_029!A1" display="pas_029" xr:uid="{383DE366-710D-404E-9214-68C3A991F191}"/>
    <hyperlink ref="A17" location="pas_032!A1" display="pas_032" xr:uid="{9987ADDA-888E-4FC3-B31E-B1CB33BFB27A}"/>
    <hyperlink ref="A18" location="pas_050!A1" display="pas_050" xr:uid="{4E5E0CDD-EF7D-4BB0-BC6A-156B4864CB25}"/>
    <hyperlink ref="A19" location="pas_052!A1" display="pas_052" xr:uid="{D7CFF0FA-9DAC-4A6C-9CEB-AFDC9D9968B7}"/>
    <hyperlink ref="A20" location="pas_054!A1" display="pas_054" xr:uid="{F3BF146F-B2C9-4156-8372-B09306EC20CC}"/>
    <hyperlink ref="A21" location="pas_061!A1" display="pas_061" xr:uid="{9FE7FF3B-4C40-4126-8296-37729C5906D2}"/>
    <hyperlink ref="A22" location="pas_070!A1" display="pas_070" xr:uid="{4879F654-146F-4A20-9706-0E87988E65DA}"/>
    <hyperlink ref="A23" location="pas_074!A1" display="pas_074" xr:uid="{C6139DCD-6711-4A5D-8911-150EF741F64C}"/>
    <hyperlink ref="A24" location="pas_086!A1" display="pas_086" xr:uid="{74A9069E-1B3C-451F-B85D-53EF2F9538F3}"/>
    <hyperlink ref="A25" location="pas_100!A1" display="pas_100" xr:uid="{CA5DAAF6-7729-4937-B570-7505C005B733}"/>
    <hyperlink ref="A26" location="pas_104!A1" display="pas_104" xr:uid="{090AF69E-D5D6-4CAB-807C-91C45975CE4F}"/>
    <hyperlink ref="A27" location="pas_108!A1" display="pas_108" xr:uid="{AA5B86E8-B702-4F66-ABE1-6A54B534974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10" t="s">
        <v>3750</v>
      </c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17" t="s">
        <v>3591</v>
      </c>
    </row>
    <row r="2" spans="1:8">
      <c r="B2" s="6">
        <v>1</v>
      </c>
      <c r="C2" s="6">
        <v>29</v>
      </c>
      <c r="D2" s="47" t="s">
        <v>576</v>
      </c>
      <c r="E2" s="47" t="s">
        <v>577</v>
      </c>
      <c r="F2" s="50" t="str">
        <f t="shared" ref="F2:F3" si="0">B2&amp;"|"&amp;C2&amp;"|"&amp;D2&amp;"|"&amp;E2</f>
        <v>1|29|GC|Las Palmas</v>
      </c>
      <c r="H2" s="117" t="s">
        <v>1341</v>
      </c>
    </row>
    <row r="3" spans="1:8">
      <c r="B3" s="6">
        <v>2</v>
      </c>
      <c r="C3" s="6">
        <v>29</v>
      </c>
      <c r="D3" s="47" t="s">
        <v>578</v>
      </c>
      <c r="E3" s="47" t="s">
        <v>579</v>
      </c>
      <c r="F3" s="50" t="str">
        <f t="shared" si="0"/>
        <v>2|29|TF|Tenerife</v>
      </c>
      <c r="H3" s="118" t="s">
        <v>1342</v>
      </c>
    </row>
    <row r="4" spans="1:8">
      <c r="H4" s="118" t="s">
        <v>1349</v>
      </c>
    </row>
    <row r="5" spans="1:8">
      <c r="F5" s="26" t="s">
        <v>587</v>
      </c>
      <c r="H5" s="118" t="s">
        <v>3592</v>
      </c>
    </row>
    <row r="6" spans="1:8">
      <c r="F6" s="26" t="s">
        <v>575</v>
      </c>
      <c r="H6" s="118" t="s">
        <v>1345</v>
      </c>
    </row>
    <row r="7" spans="1:8">
      <c r="H7" s="117" t="s">
        <v>3593</v>
      </c>
    </row>
    <row r="8" spans="1:8">
      <c r="H8" s="117" t="s">
        <v>1347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0" t="s">
        <v>3750</v>
      </c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17" t="s">
        <v>3594</v>
      </c>
    </row>
    <row r="2" spans="1:8">
      <c r="B2" s="6">
        <v>1</v>
      </c>
      <c r="C2" s="6">
        <v>32</v>
      </c>
      <c r="D2" t="s">
        <v>599</v>
      </c>
      <c r="E2" t="s">
        <v>600</v>
      </c>
      <c r="F2" s="50" t="str">
        <f>B2&amp;"|"&amp;C2&amp;"|"&amp;D2&amp;"|"&amp;E2</f>
        <v>1|32|CE|Ceuta</v>
      </c>
      <c r="H2" s="117" t="s">
        <v>1341</v>
      </c>
    </row>
    <row r="3" spans="1:8">
      <c r="B3" s="6">
        <v>2</v>
      </c>
      <c r="C3" s="6">
        <v>32</v>
      </c>
      <c r="D3" t="s">
        <v>601</v>
      </c>
      <c r="E3" t="s">
        <v>602</v>
      </c>
      <c r="F3" s="50" t="str">
        <f>B3&amp;"|"&amp;C3&amp;"|"&amp;D3&amp;"|"&amp;E3</f>
        <v>2|32|ML|Melilla</v>
      </c>
      <c r="H3" s="118" t="s">
        <v>1342</v>
      </c>
    </row>
    <row r="4" spans="1:8">
      <c r="H4" s="118" t="s">
        <v>1349</v>
      </c>
    </row>
    <row r="5" spans="1:8">
      <c r="F5" s="26" t="s">
        <v>598</v>
      </c>
      <c r="H5" s="118" t="s">
        <v>3595</v>
      </c>
    </row>
    <row r="6" spans="1:8">
      <c r="F6" s="26" t="s">
        <v>603</v>
      </c>
      <c r="H6" s="118" t="s">
        <v>1345</v>
      </c>
    </row>
    <row r="7" spans="1:8">
      <c r="H7" s="118" t="s">
        <v>3596</v>
      </c>
    </row>
    <row r="8" spans="1:8">
      <c r="H8" s="117" t="s">
        <v>1347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10" t="s">
        <v>3750</v>
      </c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17" t="s">
        <v>3597</v>
      </c>
    </row>
    <row r="2" spans="1:8">
      <c r="B2" s="6">
        <v>1</v>
      </c>
      <c r="C2" s="6">
        <v>50</v>
      </c>
      <c r="D2" t="s">
        <v>604</v>
      </c>
      <c r="E2" t="s">
        <v>605</v>
      </c>
      <c r="F2" s="50" t="str">
        <f>B2&amp;"|"&amp;C2&amp;"|"&amp;D2&amp;"|"&amp;E2</f>
        <v>1|50|COL|Colima</v>
      </c>
      <c r="H2" s="117" t="s">
        <v>1341</v>
      </c>
    </row>
    <row r="3" spans="1:8">
      <c r="B3" s="6">
        <v>2</v>
      </c>
      <c r="C3" s="6">
        <v>50</v>
      </c>
      <c r="D3" t="s">
        <v>606</v>
      </c>
      <c r="E3" t="s">
        <v>607</v>
      </c>
      <c r="F3" s="50" t="str">
        <f>B3&amp;"|"&amp;C3&amp;"|"&amp;D3&amp;"|"&amp;E3</f>
        <v>2|50|DF|Distrito Federal</v>
      </c>
      <c r="H3" s="118" t="s">
        <v>1342</v>
      </c>
    </row>
    <row r="4" spans="1:8">
      <c r="B4">
        <v>3</v>
      </c>
      <c r="C4" s="6">
        <v>50</v>
      </c>
      <c r="D4" t="s">
        <v>608</v>
      </c>
      <c r="E4" t="s">
        <v>609</v>
      </c>
      <c r="F4" s="50" t="str">
        <f t="shared" ref="F4:F33" si="0">B4&amp;"|"&amp;C4&amp;"|"&amp;D4&amp;"|"&amp;E4</f>
        <v>3|50|EMX|Estado de México</v>
      </c>
      <c r="H4" s="118" t="s">
        <v>1349</v>
      </c>
    </row>
    <row r="5" spans="1:8">
      <c r="B5">
        <v>4</v>
      </c>
      <c r="C5" s="6">
        <v>50</v>
      </c>
      <c r="D5" t="s">
        <v>610</v>
      </c>
      <c r="E5" t="s">
        <v>611</v>
      </c>
      <c r="F5" s="50" t="str">
        <f t="shared" si="0"/>
        <v>4|50|GTO|Guanajuato</v>
      </c>
      <c r="H5" s="118" t="s">
        <v>3598</v>
      </c>
    </row>
    <row r="6" spans="1:8">
      <c r="B6">
        <v>5</v>
      </c>
      <c r="C6" s="6">
        <v>50</v>
      </c>
      <c r="D6" t="s">
        <v>612</v>
      </c>
      <c r="E6" t="s">
        <v>613</v>
      </c>
      <c r="F6" s="50" t="str">
        <f t="shared" si="0"/>
        <v>5|50|HGO|Hidalgo</v>
      </c>
      <c r="H6" s="118" t="s">
        <v>1345</v>
      </c>
    </row>
    <row r="7" spans="1:8">
      <c r="B7" s="6">
        <v>6</v>
      </c>
      <c r="C7" s="6">
        <v>50</v>
      </c>
      <c r="D7" t="s">
        <v>614</v>
      </c>
      <c r="E7" t="s">
        <v>615</v>
      </c>
      <c r="F7" s="50" t="str">
        <f t="shared" si="0"/>
        <v>6|50|JAL|Jalisco</v>
      </c>
      <c r="H7" s="118" t="s">
        <v>3599</v>
      </c>
    </row>
    <row r="8" spans="1:8">
      <c r="B8" s="6">
        <v>7</v>
      </c>
      <c r="C8" s="6">
        <v>50</v>
      </c>
      <c r="D8" t="s">
        <v>616</v>
      </c>
      <c r="E8" t="s">
        <v>617</v>
      </c>
      <c r="F8" s="50" t="str">
        <f t="shared" si="0"/>
        <v>7|50|MIC|Michoacán de Ocampo</v>
      </c>
      <c r="H8" s="117" t="s">
        <v>1347</v>
      </c>
    </row>
    <row r="9" spans="1:8">
      <c r="B9">
        <v>8</v>
      </c>
      <c r="C9" s="6">
        <v>50</v>
      </c>
      <c r="D9" t="s">
        <v>618</v>
      </c>
      <c r="E9" t="s">
        <v>619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620</v>
      </c>
      <c r="E10" t="s">
        <v>621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622</v>
      </c>
      <c r="E11" t="s">
        <v>623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624</v>
      </c>
      <c r="E12" t="s">
        <v>625</v>
      </c>
      <c r="F12" s="50" t="str">
        <f t="shared" si="0"/>
        <v>11|50|QRO|Querétaro de Arteaga</v>
      </c>
    </row>
    <row r="13" spans="1:8">
      <c r="B13" s="6">
        <v>12</v>
      </c>
      <c r="C13" s="6">
        <v>50</v>
      </c>
      <c r="D13" t="s">
        <v>626</v>
      </c>
      <c r="E13" t="s">
        <v>627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628</v>
      </c>
      <c r="E14" t="s">
        <v>629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630</v>
      </c>
      <c r="E15" t="s">
        <v>631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632</v>
      </c>
      <c r="E16" t="s">
        <v>633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634</v>
      </c>
      <c r="E17" t="s">
        <v>635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636</v>
      </c>
      <c r="E18" t="s">
        <v>637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638</v>
      </c>
      <c r="E19" t="s">
        <v>639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640</v>
      </c>
      <c r="E20" t="s">
        <v>641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642</v>
      </c>
      <c r="E21" t="s">
        <v>643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644</v>
      </c>
      <c r="E22" t="s">
        <v>645</v>
      </c>
      <c r="F22" s="50" t="str">
        <f t="shared" si="0"/>
        <v>21|50|SLP|San Luis Potosí</v>
      </c>
    </row>
    <row r="23" spans="2:6">
      <c r="B23" s="6">
        <v>22</v>
      </c>
      <c r="C23" s="6">
        <v>50</v>
      </c>
      <c r="D23" t="s">
        <v>646</v>
      </c>
      <c r="E23" t="s">
        <v>647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648</v>
      </c>
      <c r="E24" t="s">
        <v>649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650</v>
      </c>
      <c r="E25" t="s">
        <v>651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652</v>
      </c>
      <c r="E26" t="s">
        <v>653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654</v>
      </c>
      <c r="E27" t="s">
        <v>655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656</v>
      </c>
      <c r="E28" t="s">
        <v>657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658</v>
      </c>
      <c r="E29" t="s">
        <v>659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660</v>
      </c>
      <c r="E30" t="s">
        <v>661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662</v>
      </c>
      <c r="E31" t="s">
        <v>663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664</v>
      </c>
      <c r="E32" t="s">
        <v>665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666</v>
      </c>
      <c r="E33" t="s">
        <v>667</v>
      </c>
      <c r="F33" s="50" t="str">
        <f t="shared" si="0"/>
        <v>32|50|YUC|Yucatán</v>
      </c>
    </row>
    <row r="35" spans="2:6">
      <c r="F35" s="26" t="s">
        <v>668</v>
      </c>
    </row>
    <row r="36" spans="2:6">
      <c r="F36" s="26" t="s">
        <v>669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7.5703125" bestFit="1" customWidth="1"/>
  </cols>
  <sheetData>
    <row r="1" spans="1:8">
      <c r="A1" s="110" t="s">
        <v>3750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3600</v>
      </c>
    </row>
    <row r="2" spans="1:8">
      <c r="B2" s="6">
        <v>1</v>
      </c>
      <c r="C2" s="6">
        <v>52</v>
      </c>
      <c r="D2" s="56">
        <v>37</v>
      </c>
      <c r="E2" s="57" t="s">
        <v>672</v>
      </c>
      <c r="F2" s="50" t="str">
        <f>B2&amp;"|"&amp;C2&amp;"|"&amp;D2&amp;"|"&amp;E2</f>
        <v>1|52|37|Harju County (Harjumaa)</v>
      </c>
      <c r="H2" s="117" t="s">
        <v>1341</v>
      </c>
    </row>
    <row r="3" spans="1:8">
      <c r="B3" s="6">
        <v>2</v>
      </c>
      <c r="C3" s="6">
        <v>52</v>
      </c>
      <c r="D3" s="56">
        <v>39</v>
      </c>
      <c r="E3" s="57" t="s">
        <v>673</v>
      </c>
      <c r="F3" s="50" t="str">
        <f>B3&amp;"|"&amp;C3&amp;"|"&amp;D3&amp;"|"&amp;E3</f>
        <v>2|52|39|Hiiuma County (Hiiumaa)</v>
      </c>
      <c r="H3" s="118" t="s">
        <v>1342</v>
      </c>
    </row>
    <row r="4" spans="1:8">
      <c r="B4" s="6">
        <v>3</v>
      </c>
      <c r="C4" s="6">
        <v>52</v>
      </c>
      <c r="D4" s="56">
        <v>44</v>
      </c>
      <c r="E4" s="57" t="s">
        <v>674</v>
      </c>
      <c r="F4" s="50" t="str">
        <f t="shared" ref="F4:F16" si="0">B4&amp;"|"&amp;C4&amp;"|"&amp;D4&amp;"|"&amp;E4</f>
        <v>3|52|44|Ida-Viru County (Ida-Virumaa)</v>
      </c>
      <c r="H4" s="118" t="s">
        <v>1349</v>
      </c>
    </row>
    <row r="5" spans="1:8">
      <c r="B5" s="6">
        <v>4</v>
      </c>
      <c r="C5" s="6">
        <v>52</v>
      </c>
      <c r="D5" s="56">
        <v>51</v>
      </c>
      <c r="E5" s="57" t="s">
        <v>675</v>
      </c>
      <c r="F5" s="50" t="str">
        <f t="shared" si="0"/>
        <v>4|52|51|Järva County (Järvamaa)</v>
      </c>
      <c r="H5" s="118" t="s">
        <v>3601</v>
      </c>
    </row>
    <row r="6" spans="1:8">
      <c r="B6" s="6">
        <v>5</v>
      </c>
      <c r="C6" s="6">
        <v>52</v>
      </c>
      <c r="D6" s="56">
        <v>49</v>
      </c>
      <c r="E6" s="57" t="s">
        <v>676</v>
      </c>
      <c r="F6" s="50" t="str">
        <f t="shared" si="0"/>
        <v>5|52|49|Jöge County (Jögevamaa)</v>
      </c>
      <c r="H6" s="118" t="s">
        <v>1345</v>
      </c>
    </row>
    <row r="7" spans="1:8">
      <c r="B7" s="6">
        <v>6</v>
      </c>
      <c r="C7" s="6">
        <v>52</v>
      </c>
      <c r="D7" s="56">
        <v>57</v>
      </c>
      <c r="E7" s="57" t="s">
        <v>677</v>
      </c>
      <c r="F7" s="50" t="str">
        <f t="shared" si="0"/>
        <v>6|52|57|Lääne County (Läänemaa)</v>
      </c>
      <c r="H7" s="118" t="s">
        <v>3602</v>
      </c>
    </row>
    <row r="8" spans="1:8">
      <c r="B8" s="6">
        <v>7</v>
      </c>
      <c r="C8" s="6">
        <v>52</v>
      </c>
      <c r="D8" s="56">
        <v>59</v>
      </c>
      <c r="E8" s="57" t="s">
        <v>678</v>
      </c>
      <c r="F8" s="50" t="str">
        <f t="shared" si="0"/>
        <v>7|52|59|Lääne-Viru County (Lääne-Virumaa)</v>
      </c>
      <c r="H8" s="117" t="s">
        <v>1347</v>
      </c>
    </row>
    <row r="9" spans="1:8">
      <c r="B9" s="6">
        <v>8</v>
      </c>
      <c r="C9" s="6">
        <v>52</v>
      </c>
      <c r="D9" s="56">
        <v>67</v>
      </c>
      <c r="E9" s="57" t="s">
        <v>679</v>
      </c>
      <c r="F9" s="50" t="str">
        <f t="shared" si="0"/>
        <v>8|52|67|Pärrnu County (Pärnumaa)</v>
      </c>
    </row>
    <row r="10" spans="1:8">
      <c r="B10" s="6">
        <v>9</v>
      </c>
      <c r="C10" s="6">
        <v>52</v>
      </c>
      <c r="D10" s="56">
        <v>65</v>
      </c>
      <c r="E10" s="57" t="s">
        <v>680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681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682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683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684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685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686</v>
      </c>
      <c r="F16" s="50" t="str">
        <f t="shared" si="0"/>
        <v>15|52|86|Vôru County (Vôrumaa)</v>
      </c>
    </row>
    <row r="18" spans="6:6">
      <c r="F18" s="26" t="s">
        <v>670</v>
      </c>
    </row>
    <row r="19" spans="6:6">
      <c r="F19" s="26" t="s">
        <v>671</v>
      </c>
    </row>
  </sheetData>
  <hyperlinks>
    <hyperlink ref="A1" location="'ENUM-LIST'!A1" display="Home" xr:uid="{14EA20EA-4CDD-49AE-B387-98258A743C4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  <col min="11" max="11" width="68.42578125" bestFit="1" customWidth="1"/>
  </cols>
  <sheetData>
    <row r="1" spans="1:11">
      <c r="A1" s="110" t="s">
        <v>3750</v>
      </c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9" t="s">
        <v>594</v>
      </c>
      <c r="H1" s="39" t="s">
        <v>595</v>
      </c>
      <c r="I1" s="36" t="str">
        <f>B1&amp;"|"&amp;C1&amp;"|"&amp;D1&amp;"|"&amp;E1&amp;"|"&amp;F1&amp;"|"&amp;G1&amp;"|"&amp;H1</f>
        <v>id|dxcc_id|code|subdivision|oblast|cq_zone|itu_zone</v>
      </c>
      <c r="K1" s="117" t="s">
        <v>3603</v>
      </c>
    </row>
    <row r="2" spans="1:11">
      <c r="B2" s="6">
        <v>1</v>
      </c>
      <c r="C2" s="6">
        <v>54</v>
      </c>
      <c r="D2" s="56" t="s">
        <v>688</v>
      </c>
      <c r="E2" s="57" t="s">
        <v>689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17" t="s">
        <v>1341</v>
      </c>
    </row>
    <row r="3" spans="1:11">
      <c r="B3" s="6">
        <v>2</v>
      </c>
      <c r="C3" s="6">
        <v>54</v>
      </c>
      <c r="D3" s="56" t="s">
        <v>690</v>
      </c>
      <c r="E3" s="57" t="s">
        <v>691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18" t="s">
        <v>1342</v>
      </c>
    </row>
    <row r="4" spans="1:11">
      <c r="B4" s="6">
        <v>3</v>
      </c>
      <c r="C4" s="6">
        <v>54</v>
      </c>
      <c r="D4" s="56" t="s">
        <v>692</v>
      </c>
      <c r="E4" s="57" t="s">
        <v>693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18" t="s">
        <v>1349</v>
      </c>
    </row>
    <row r="5" spans="1:11">
      <c r="B5" s="6">
        <v>4</v>
      </c>
      <c r="C5" s="6">
        <v>54</v>
      </c>
      <c r="D5" s="56" t="s">
        <v>694</v>
      </c>
      <c r="E5" s="57" t="s">
        <v>695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18" t="s">
        <v>3604</v>
      </c>
    </row>
    <row r="6" spans="1:11">
      <c r="B6" s="6">
        <v>5</v>
      </c>
      <c r="C6" s="6">
        <v>54</v>
      </c>
      <c r="D6" s="56" t="s">
        <v>696</v>
      </c>
      <c r="E6" s="57" t="s">
        <v>697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18" t="s">
        <v>1345</v>
      </c>
    </row>
    <row r="7" spans="1:11">
      <c r="B7" s="6">
        <v>6</v>
      </c>
      <c r="C7" s="6">
        <v>54</v>
      </c>
      <c r="D7" s="56" t="s">
        <v>698</v>
      </c>
      <c r="E7" s="57" t="s">
        <v>699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18" t="s">
        <v>3605</v>
      </c>
    </row>
    <row r="8" spans="1:11">
      <c r="B8" s="6">
        <v>7</v>
      </c>
      <c r="C8" s="6">
        <v>54</v>
      </c>
      <c r="D8" s="56" t="s">
        <v>700</v>
      </c>
      <c r="E8" s="57" t="s">
        <v>701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18" t="s">
        <v>3606</v>
      </c>
    </row>
    <row r="9" spans="1:11">
      <c r="B9" s="6">
        <v>8</v>
      </c>
      <c r="C9" s="6">
        <v>54</v>
      </c>
      <c r="D9" s="56" t="s">
        <v>702</v>
      </c>
      <c r="E9" s="57" t="s">
        <v>703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18" t="s">
        <v>3607</v>
      </c>
    </row>
    <row r="10" spans="1:11">
      <c r="B10" s="6">
        <v>9</v>
      </c>
      <c r="C10" s="6">
        <v>54</v>
      </c>
      <c r="D10" s="56" t="s">
        <v>704</v>
      </c>
      <c r="E10" s="57" t="s">
        <v>705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18" t="s">
        <v>3608</v>
      </c>
    </row>
    <row r="11" spans="1:11">
      <c r="B11" s="6">
        <v>10</v>
      </c>
      <c r="C11" s="6">
        <v>54</v>
      </c>
      <c r="D11" s="56" t="s">
        <v>569</v>
      </c>
      <c r="E11" s="57" t="s">
        <v>706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17" t="s">
        <v>1347</v>
      </c>
    </row>
    <row r="12" spans="1:11">
      <c r="B12" s="6">
        <v>11</v>
      </c>
      <c r="C12" s="6">
        <v>54</v>
      </c>
      <c r="D12" s="56" t="s">
        <v>707</v>
      </c>
      <c r="E12" s="57" t="s">
        <v>708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709</v>
      </c>
      <c r="E13" s="57" t="s">
        <v>710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711</v>
      </c>
      <c r="E14" s="57" t="s">
        <v>712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713</v>
      </c>
      <c r="E15" s="57" t="s">
        <v>714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715</v>
      </c>
      <c r="E16" s="57" t="s">
        <v>716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717</v>
      </c>
      <c r="E17" s="1" t="s">
        <v>718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719</v>
      </c>
      <c r="E18" s="1" t="s">
        <v>720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721</v>
      </c>
      <c r="E19" s="1" t="s">
        <v>722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723</v>
      </c>
      <c r="E20" s="1" t="s">
        <v>724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725</v>
      </c>
      <c r="E21" s="1" t="s">
        <v>726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727</v>
      </c>
      <c r="E22" s="1" t="s">
        <v>728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729</v>
      </c>
      <c r="E23" s="1" t="s">
        <v>730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731</v>
      </c>
      <c r="E24" s="1" t="s">
        <v>732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733</v>
      </c>
      <c r="E25" s="1" t="s">
        <v>734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735</v>
      </c>
      <c r="E26" s="1" t="s">
        <v>736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737</v>
      </c>
      <c r="E27" s="1" t="s">
        <v>738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563</v>
      </c>
      <c r="E28" s="1" t="s">
        <v>739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740</v>
      </c>
      <c r="E29" s="1" t="s">
        <v>741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742</v>
      </c>
      <c r="E30" s="1" t="s">
        <v>743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744</v>
      </c>
      <c r="E31" s="1" t="s">
        <v>745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746</v>
      </c>
      <c r="E32" s="1" t="s">
        <v>747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748</v>
      </c>
      <c r="E33" s="1" t="s">
        <v>749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750</v>
      </c>
      <c r="E34" s="1" t="s">
        <v>751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752</v>
      </c>
      <c r="E35" s="1" t="s">
        <v>753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754</v>
      </c>
      <c r="E36" s="1" t="s">
        <v>755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756</v>
      </c>
      <c r="E37" s="1" t="s">
        <v>757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758</v>
      </c>
      <c r="E38" s="1" t="s">
        <v>759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760</v>
      </c>
      <c r="E39" s="1" t="s">
        <v>761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762</v>
      </c>
      <c r="E40" s="1" t="s">
        <v>763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764</v>
      </c>
      <c r="E41" s="1" t="s">
        <v>765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766</v>
      </c>
      <c r="E42" s="1" t="s">
        <v>767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768</v>
      </c>
      <c r="E43" s="1" t="s">
        <v>769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770</v>
      </c>
      <c r="E44" s="1" t="s">
        <v>771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772</v>
      </c>
      <c r="E45" s="1" t="s">
        <v>773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774</v>
      </c>
      <c r="E46" s="1" t="s">
        <v>775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776</v>
      </c>
      <c r="E47" s="1" t="s">
        <v>777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778</v>
      </c>
      <c r="E48" s="1" t="s">
        <v>779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780</v>
      </c>
      <c r="E49" s="1" t="s">
        <v>781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782</v>
      </c>
      <c r="E50" s="1" t="s">
        <v>783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784</v>
      </c>
      <c r="E51" s="1" t="s">
        <v>785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786</v>
      </c>
      <c r="E52" s="1" t="s">
        <v>787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687</v>
      </c>
    </row>
    <row r="55" spans="2:9">
      <c r="I55" s="26" t="s">
        <v>788</v>
      </c>
    </row>
  </sheetData>
  <hyperlinks>
    <hyperlink ref="A1" location="'ENUM-LIST'!A1" display="Home" xr:uid="{C31DB576-4395-45CB-92EB-2FE24CF5049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3.7109375" bestFit="1" customWidth="1"/>
    <col min="9" max="9" width="53" bestFit="1" customWidth="1"/>
  </cols>
  <sheetData>
    <row r="1" spans="1:9">
      <c r="A1" s="110" t="s">
        <v>3750</v>
      </c>
      <c r="B1" s="21" t="s">
        <v>403</v>
      </c>
      <c r="C1" s="21" t="s">
        <v>413</v>
      </c>
      <c r="D1" s="21" t="s">
        <v>405</v>
      </c>
      <c r="E1" s="21" t="s">
        <v>474</v>
      </c>
      <c r="F1" s="21" t="s">
        <v>791</v>
      </c>
      <c r="G1" s="36" t="str">
        <f>B1&amp;"|"&amp;C1&amp;"|"&amp;D1&amp;"|"&amp;E1&amp;"|"&amp;F1</f>
        <v>id|dxcc_id|code|subdivision|import_only</v>
      </c>
      <c r="I1" s="117" t="s">
        <v>3609</v>
      </c>
    </row>
    <row r="2" spans="1:9">
      <c r="B2" s="6">
        <v>1</v>
      </c>
      <c r="C2" s="6">
        <v>61</v>
      </c>
      <c r="D2" t="s">
        <v>792</v>
      </c>
      <c r="E2" t="s">
        <v>695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17" t="s">
        <v>1341</v>
      </c>
    </row>
    <row r="3" spans="1:9">
      <c r="B3" s="6">
        <v>2</v>
      </c>
      <c r="C3" s="6">
        <v>61</v>
      </c>
      <c r="D3" t="s">
        <v>793</v>
      </c>
      <c r="E3" t="s">
        <v>790</v>
      </c>
      <c r="F3" s="6">
        <v>1</v>
      </c>
      <c r="G3" s="50" t="str">
        <f t="shared" si="0"/>
        <v>2|61|FJL|Franz Josef Land|1</v>
      </c>
      <c r="I3" s="118" t="s">
        <v>1342</v>
      </c>
    </row>
    <row r="4" spans="1:9">
      <c r="I4" s="118" t="s">
        <v>1349</v>
      </c>
    </row>
    <row r="5" spans="1:9">
      <c r="G5" s="26" t="s">
        <v>789</v>
      </c>
      <c r="I5" s="118" t="s">
        <v>3610</v>
      </c>
    </row>
    <row r="6" spans="1:9">
      <c r="G6" s="26" t="s">
        <v>790</v>
      </c>
      <c r="I6" s="118" t="s">
        <v>1345</v>
      </c>
    </row>
    <row r="7" spans="1:9">
      <c r="I7" s="118" t="s">
        <v>2103</v>
      </c>
    </row>
    <row r="8" spans="1:9">
      <c r="I8" s="118" t="s">
        <v>3611</v>
      </c>
    </row>
    <row r="9" spans="1:9">
      <c r="I9" s="117" t="s">
        <v>1347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3750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3612</v>
      </c>
    </row>
    <row r="2" spans="1:8">
      <c r="B2" s="6">
        <v>1</v>
      </c>
      <c r="C2" s="6">
        <v>70</v>
      </c>
      <c r="D2" s="6">
        <v>9</v>
      </c>
      <c r="E2" s="1" t="s">
        <v>796</v>
      </c>
      <c r="F2" s="50" t="str">
        <f t="shared" ref="F2:F16" si="0">B2&amp;"|"&amp;C2&amp;"|"&amp;D2&amp;"|"&amp;E2</f>
        <v>1|70|9|Camagüey</v>
      </c>
      <c r="H2" s="117" t="s">
        <v>1341</v>
      </c>
    </row>
    <row r="3" spans="1:8">
      <c r="B3" s="6">
        <v>2</v>
      </c>
      <c r="C3" s="6">
        <v>70</v>
      </c>
      <c r="D3" s="6">
        <v>8</v>
      </c>
      <c r="E3" s="1" t="s">
        <v>797</v>
      </c>
      <c r="F3" s="50" t="str">
        <f t="shared" si="0"/>
        <v>2|70|8|Ciego de `vila</v>
      </c>
      <c r="H3" s="118" t="s">
        <v>1342</v>
      </c>
    </row>
    <row r="4" spans="1:8">
      <c r="B4" s="6">
        <v>3</v>
      </c>
      <c r="C4" s="6">
        <v>70</v>
      </c>
      <c r="D4" s="6">
        <v>6</v>
      </c>
      <c r="E4" s="1" t="s">
        <v>798</v>
      </c>
      <c r="F4" s="50" t="str">
        <f t="shared" si="0"/>
        <v>3|70|6|Cienfuegos</v>
      </c>
      <c r="H4" s="118" t="s">
        <v>1349</v>
      </c>
    </row>
    <row r="5" spans="1:8">
      <c r="B5" s="6">
        <v>4</v>
      </c>
      <c r="C5" s="6">
        <v>70</v>
      </c>
      <c r="D5" s="6">
        <v>3</v>
      </c>
      <c r="E5" s="1" t="s">
        <v>799</v>
      </c>
      <c r="F5" s="50" t="str">
        <f t="shared" si="0"/>
        <v>4|70|3|Ciudad de La Habana</v>
      </c>
      <c r="H5" s="118" t="s">
        <v>3613</v>
      </c>
    </row>
    <row r="6" spans="1:8">
      <c r="B6" s="6">
        <v>5</v>
      </c>
      <c r="C6" s="6">
        <v>70</v>
      </c>
      <c r="D6" s="6">
        <v>12</v>
      </c>
      <c r="E6" s="1" t="s">
        <v>800</v>
      </c>
      <c r="F6" s="50" t="str">
        <f t="shared" si="0"/>
        <v>5|70|12|Granma</v>
      </c>
      <c r="H6" s="118" t="s">
        <v>1345</v>
      </c>
    </row>
    <row r="7" spans="1:8">
      <c r="B7" s="6">
        <v>6</v>
      </c>
      <c r="C7" s="6">
        <v>70</v>
      </c>
      <c r="D7" s="6">
        <v>14</v>
      </c>
      <c r="E7" s="1" t="s">
        <v>801</v>
      </c>
      <c r="F7" s="50" t="str">
        <f t="shared" si="0"/>
        <v>6|70|14|Guantánamo</v>
      </c>
      <c r="H7" s="118" t="s">
        <v>3614</v>
      </c>
    </row>
    <row r="8" spans="1:8">
      <c r="B8" s="6">
        <v>7</v>
      </c>
      <c r="C8" s="6">
        <v>70</v>
      </c>
      <c r="D8" s="6">
        <v>11</v>
      </c>
      <c r="E8" s="1" t="s">
        <v>802</v>
      </c>
      <c r="F8" s="50" t="str">
        <f t="shared" si="0"/>
        <v>7|70|11|Holquin</v>
      </c>
      <c r="H8" s="117" t="s">
        <v>1347</v>
      </c>
    </row>
    <row r="9" spans="1:8">
      <c r="B9" s="6">
        <v>8</v>
      </c>
      <c r="C9" s="6">
        <v>70</v>
      </c>
      <c r="D9" s="6">
        <v>99</v>
      </c>
      <c r="E9" s="1" t="s">
        <v>803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804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805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806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807</v>
      </c>
      <c r="F13" s="50" t="str">
        <f t="shared" si="0"/>
        <v>12|70|1|Pinar del Río</v>
      </c>
    </row>
    <row r="14" spans="1:8">
      <c r="B14" s="6">
        <v>13</v>
      </c>
      <c r="C14" s="6">
        <v>70</v>
      </c>
      <c r="D14" s="6">
        <v>7</v>
      </c>
      <c r="E14" s="1" t="s">
        <v>808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809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810</v>
      </c>
      <c r="F16" s="50" t="str">
        <f t="shared" si="0"/>
        <v>15|70|5|Villa Clara</v>
      </c>
    </row>
    <row r="18" spans="6:6">
      <c r="F18" s="26" t="s">
        <v>794</v>
      </c>
    </row>
    <row r="19" spans="6:6">
      <c r="F19" s="26" t="s">
        <v>795</v>
      </c>
    </row>
  </sheetData>
  <hyperlinks>
    <hyperlink ref="A1" location="'ENUM-LIST'!A1" display="Home" xr:uid="{8703BD8B-1C30-46F5-BEA7-E968A5DB318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3750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3615</v>
      </c>
    </row>
    <row r="2" spans="1:8">
      <c r="B2" s="6">
        <v>1</v>
      </c>
      <c r="C2" s="6">
        <v>74</v>
      </c>
      <c r="D2" t="s">
        <v>813</v>
      </c>
      <c r="E2" t="s">
        <v>821</v>
      </c>
      <c r="F2" s="50" t="str">
        <f t="shared" ref="F2:F15" si="0">B2&amp;"|"&amp;C2&amp;"|"&amp;D2&amp;"|"&amp;E2</f>
        <v>1|74|AH|Ahuachapán</v>
      </c>
      <c r="H2" s="117" t="s">
        <v>1341</v>
      </c>
    </row>
    <row r="3" spans="1:8">
      <c r="B3" s="6">
        <v>2</v>
      </c>
      <c r="C3" s="6">
        <v>74</v>
      </c>
      <c r="D3" t="s">
        <v>814</v>
      </c>
      <c r="E3" t="s">
        <v>822</v>
      </c>
      <c r="F3" s="50" t="str">
        <f t="shared" si="0"/>
        <v>2|74|CA|Cabañas</v>
      </c>
      <c r="H3" s="118" t="s">
        <v>1342</v>
      </c>
    </row>
    <row r="4" spans="1:8">
      <c r="B4" s="6">
        <v>3</v>
      </c>
      <c r="C4" s="6">
        <v>74</v>
      </c>
      <c r="D4" t="s">
        <v>815</v>
      </c>
      <c r="E4" t="s">
        <v>823</v>
      </c>
      <c r="F4" s="50" t="str">
        <f t="shared" si="0"/>
        <v>3|74|CH|Chalatenango</v>
      </c>
      <c r="H4" s="118" t="s">
        <v>1349</v>
      </c>
    </row>
    <row r="5" spans="1:8">
      <c r="B5" s="6">
        <v>4</v>
      </c>
      <c r="C5" s="6">
        <v>74</v>
      </c>
      <c r="D5" t="s">
        <v>762</v>
      </c>
      <c r="E5" t="s">
        <v>824</v>
      </c>
      <c r="F5" s="50" t="str">
        <f t="shared" si="0"/>
        <v>4|74|CU|Cuscatlán</v>
      </c>
      <c r="H5" s="118" t="s">
        <v>3616</v>
      </c>
    </row>
    <row r="6" spans="1:8">
      <c r="B6" s="6">
        <v>5</v>
      </c>
      <c r="C6" s="6">
        <v>74</v>
      </c>
      <c r="D6" t="s">
        <v>816</v>
      </c>
      <c r="E6" t="s">
        <v>825</v>
      </c>
      <c r="F6" s="50" t="str">
        <f t="shared" si="0"/>
        <v>5|74|LI|La Libertad</v>
      </c>
      <c r="H6" s="118" t="s">
        <v>1345</v>
      </c>
    </row>
    <row r="7" spans="1:8">
      <c r="B7" s="6">
        <v>6</v>
      </c>
      <c r="C7" s="6">
        <v>74</v>
      </c>
      <c r="D7" t="s">
        <v>817</v>
      </c>
      <c r="E7" t="s">
        <v>826</v>
      </c>
      <c r="F7" s="50" t="str">
        <f t="shared" si="0"/>
        <v>6|74|PA|La Paz</v>
      </c>
      <c r="H7" s="118" t="s">
        <v>3617</v>
      </c>
    </row>
    <row r="8" spans="1:8">
      <c r="B8" s="6">
        <v>7</v>
      </c>
      <c r="C8" s="6">
        <v>74</v>
      </c>
      <c r="D8" t="s">
        <v>818</v>
      </c>
      <c r="E8" t="s">
        <v>827</v>
      </c>
      <c r="F8" s="50" t="str">
        <f t="shared" si="0"/>
        <v>7|74|UN|La Uniôn</v>
      </c>
      <c r="H8" s="117" t="s">
        <v>1347</v>
      </c>
    </row>
    <row r="9" spans="1:8">
      <c r="B9" s="6">
        <v>8</v>
      </c>
      <c r="C9" s="6">
        <v>74</v>
      </c>
      <c r="D9" t="s">
        <v>707</v>
      </c>
      <c r="E9" t="s">
        <v>828</v>
      </c>
      <c r="F9" s="50" t="str">
        <f t="shared" si="0"/>
        <v>8|74|MO|Morazán</v>
      </c>
    </row>
    <row r="10" spans="1:8">
      <c r="B10" s="6">
        <v>9</v>
      </c>
      <c r="C10" s="6">
        <v>74</v>
      </c>
      <c r="D10" t="s">
        <v>715</v>
      </c>
      <c r="E10" t="s">
        <v>829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819</v>
      </c>
      <c r="E11" t="s">
        <v>830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482</v>
      </c>
      <c r="E12" t="s">
        <v>831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744</v>
      </c>
      <c r="E13" t="s">
        <v>832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772</v>
      </c>
      <c r="E14" t="s">
        <v>833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820</v>
      </c>
      <c r="E15" t="s">
        <v>834</v>
      </c>
      <c r="F15" s="50" t="str">
        <f t="shared" si="0"/>
        <v>14|74|US|Usulután</v>
      </c>
    </row>
    <row r="17" spans="6:6">
      <c r="F17" s="26" t="s">
        <v>811</v>
      </c>
    </row>
    <row r="18" spans="6:6">
      <c r="F18" s="26" t="s">
        <v>812</v>
      </c>
    </row>
  </sheetData>
  <hyperlinks>
    <hyperlink ref="A1" location="'ENUM-LIST'!A1" display="Home" xr:uid="{5F1823FB-930E-4B94-A589-32436A32C65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3750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3618</v>
      </c>
    </row>
    <row r="2" spans="1:8">
      <c r="B2" s="6">
        <v>1</v>
      </c>
      <c r="C2" s="6">
        <v>86</v>
      </c>
      <c r="D2" t="s">
        <v>740</v>
      </c>
      <c r="E2" t="s">
        <v>852</v>
      </c>
      <c r="F2" s="50" t="str">
        <f t="shared" ref="F2:F18" si="0">B2&amp;"|"&amp;C2&amp;"|"&amp;D2&amp;"|"&amp;E2</f>
        <v>1|86|BO|Boaco</v>
      </c>
      <c r="H2" s="117" t="s">
        <v>1341</v>
      </c>
    </row>
    <row r="3" spans="1:8">
      <c r="B3" s="6">
        <v>2</v>
      </c>
      <c r="C3" s="6">
        <v>86</v>
      </c>
      <c r="D3" t="s">
        <v>814</v>
      </c>
      <c r="E3" t="s">
        <v>853</v>
      </c>
      <c r="F3" s="50" t="str">
        <f t="shared" si="0"/>
        <v>2|86|CA|Carazo</v>
      </c>
      <c r="H3" s="118" t="s">
        <v>1342</v>
      </c>
    </row>
    <row r="4" spans="1:8">
      <c r="B4" s="6">
        <v>3</v>
      </c>
      <c r="C4" s="6">
        <v>86</v>
      </c>
      <c r="D4" t="s">
        <v>837</v>
      </c>
      <c r="E4" t="s">
        <v>854</v>
      </c>
      <c r="F4" s="50" t="str">
        <f t="shared" si="0"/>
        <v>3|86|CI|Chinandega</v>
      </c>
      <c r="H4" s="118" t="s">
        <v>1349</v>
      </c>
    </row>
    <row r="5" spans="1:8">
      <c r="B5" s="6">
        <v>4</v>
      </c>
      <c r="C5" s="6">
        <v>86</v>
      </c>
      <c r="D5" t="s">
        <v>838</v>
      </c>
      <c r="E5" t="s">
        <v>855</v>
      </c>
      <c r="F5" s="50" t="str">
        <f t="shared" si="0"/>
        <v>4|86|CO|Chontales</v>
      </c>
      <c r="H5" s="118" t="s">
        <v>3619</v>
      </c>
    </row>
    <row r="6" spans="1:8">
      <c r="B6" s="6">
        <v>5</v>
      </c>
      <c r="C6" s="6">
        <v>86</v>
      </c>
      <c r="D6" t="s">
        <v>839</v>
      </c>
      <c r="E6" t="s">
        <v>856</v>
      </c>
      <c r="F6" s="50" t="str">
        <f t="shared" si="0"/>
        <v>5|86|ES|Estel</v>
      </c>
      <c r="H6" s="118" t="s">
        <v>1345</v>
      </c>
    </row>
    <row r="7" spans="1:8">
      <c r="B7" s="6">
        <v>6</v>
      </c>
      <c r="C7" s="6">
        <v>86</v>
      </c>
      <c r="D7" t="s">
        <v>840</v>
      </c>
      <c r="E7" t="s">
        <v>857</v>
      </c>
      <c r="F7" s="50" t="str">
        <f t="shared" si="0"/>
        <v>6|86|GR|Granada</v>
      </c>
      <c r="H7" s="118" t="s">
        <v>3620</v>
      </c>
    </row>
    <row r="8" spans="1:8">
      <c r="B8" s="6">
        <v>7</v>
      </c>
      <c r="C8" s="6">
        <v>86</v>
      </c>
      <c r="D8" t="s">
        <v>841</v>
      </c>
      <c r="E8" t="s">
        <v>858</v>
      </c>
      <c r="F8" s="50" t="str">
        <f t="shared" si="0"/>
        <v>7|86|JI|Jinotega</v>
      </c>
      <c r="H8" s="117" t="s">
        <v>1347</v>
      </c>
    </row>
    <row r="9" spans="1:8">
      <c r="B9" s="6">
        <v>8</v>
      </c>
      <c r="C9" s="6">
        <v>86</v>
      </c>
      <c r="D9" t="s">
        <v>842</v>
      </c>
      <c r="E9" t="s">
        <v>859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758</v>
      </c>
      <c r="E10" t="s">
        <v>860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843</v>
      </c>
      <c r="E11" t="s">
        <v>861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844</v>
      </c>
      <c r="E12" t="s">
        <v>862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845</v>
      </c>
      <c r="E13" t="s">
        <v>863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496</v>
      </c>
      <c r="E14" t="s">
        <v>864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846</v>
      </c>
      <c r="E15" t="s">
        <v>865</v>
      </c>
      <c r="F15" s="50" t="str">
        <f t="shared" si="0"/>
        <v>14|86|SJ|Río San Juan</v>
      </c>
    </row>
    <row r="16" spans="1:8">
      <c r="B16" s="6">
        <v>15</v>
      </c>
      <c r="C16" s="6">
        <v>86</v>
      </c>
      <c r="D16" t="s">
        <v>847</v>
      </c>
      <c r="E16" t="s">
        <v>866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848</v>
      </c>
      <c r="E17" t="s">
        <v>849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850</v>
      </c>
      <c r="E18" t="s">
        <v>851</v>
      </c>
      <c r="F18" s="50" t="str">
        <f t="shared" si="0"/>
        <v>17|86|AS|Atlantico Sur</v>
      </c>
    </row>
    <row r="20" spans="2:6">
      <c r="F20" s="26" t="s">
        <v>835</v>
      </c>
    </row>
    <row r="21" spans="2:6">
      <c r="F21" s="26" t="s">
        <v>836</v>
      </c>
    </row>
  </sheetData>
  <hyperlinks>
    <hyperlink ref="A1" location="'ENUM-LIST'!A1" display="Home" xr:uid="{F329F53D-3C39-4606-B39B-4D578DEDC64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3750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3621</v>
      </c>
    </row>
    <row r="2" spans="1:8">
      <c r="B2" s="6">
        <v>1</v>
      </c>
      <c r="C2" s="6">
        <v>100</v>
      </c>
      <c r="D2" t="s">
        <v>867</v>
      </c>
      <c r="E2" t="s">
        <v>868</v>
      </c>
      <c r="F2" s="50" t="str">
        <f t="shared" ref="F2:F25" si="0">B2&amp;"|"&amp;C2&amp;"|"&amp;D2&amp;"|"&amp;E2</f>
        <v>1|100|C|Capital federal (Buenos Aires City)</v>
      </c>
      <c r="H2" s="117" t="s">
        <v>1341</v>
      </c>
    </row>
    <row r="3" spans="1:8">
      <c r="B3" s="6">
        <v>2</v>
      </c>
      <c r="C3" s="6">
        <v>100</v>
      </c>
      <c r="D3" t="s">
        <v>869</v>
      </c>
      <c r="E3" t="s">
        <v>870</v>
      </c>
      <c r="F3" s="50" t="str">
        <f t="shared" si="0"/>
        <v>2|100|B|Buenos Aires Province</v>
      </c>
      <c r="H3" s="118" t="s">
        <v>1342</v>
      </c>
    </row>
    <row r="4" spans="1:8">
      <c r="B4" s="6">
        <v>3</v>
      </c>
      <c r="C4" s="6">
        <v>100</v>
      </c>
      <c r="D4" t="s">
        <v>871</v>
      </c>
      <c r="E4" t="s">
        <v>872</v>
      </c>
      <c r="F4" s="50" t="str">
        <f t="shared" si="0"/>
        <v>3|100|S|Santa Fe</v>
      </c>
      <c r="H4" s="118" t="s">
        <v>1349</v>
      </c>
    </row>
    <row r="5" spans="1:8">
      <c r="B5" s="6">
        <v>4</v>
      </c>
      <c r="C5" s="6">
        <v>100</v>
      </c>
      <c r="D5" t="s">
        <v>873</v>
      </c>
      <c r="E5" t="s">
        <v>874</v>
      </c>
      <c r="F5" s="50" t="str">
        <f t="shared" si="0"/>
        <v>4|100|H|Chaco</v>
      </c>
      <c r="H5" s="118" t="s">
        <v>3622</v>
      </c>
    </row>
    <row r="6" spans="1:8">
      <c r="B6" s="6">
        <v>5</v>
      </c>
      <c r="C6" s="6">
        <v>100</v>
      </c>
      <c r="D6" t="s">
        <v>875</v>
      </c>
      <c r="E6" t="s">
        <v>876</v>
      </c>
      <c r="F6" s="50" t="str">
        <f t="shared" si="0"/>
        <v>5|100|P|Formosa</v>
      </c>
      <c r="H6" s="118" t="s">
        <v>1345</v>
      </c>
    </row>
    <row r="7" spans="1:8">
      <c r="B7" s="6">
        <v>6</v>
      </c>
      <c r="C7" s="6">
        <v>100</v>
      </c>
      <c r="D7" t="s">
        <v>877</v>
      </c>
      <c r="E7" t="s">
        <v>878</v>
      </c>
      <c r="F7" s="50" t="str">
        <f t="shared" si="0"/>
        <v>6|100|X|Cordoba</v>
      </c>
      <c r="H7" s="118" t="s">
        <v>3623</v>
      </c>
    </row>
    <row r="8" spans="1:8">
      <c r="B8" s="6">
        <v>7</v>
      </c>
      <c r="C8" s="6">
        <v>100</v>
      </c>
      <c r="D8" t="s">
        <v>879</v>
      </c>
      <c r="E8" t="s">
        <v>880</v>
      </c>
      <c r="F8" s="50" t="str">
        <f t="shared" si="0"/>
        <v>7|100|N|Misiones</v>
      </c>
      <c r="H8" s="117" t="s">
        <v>1347</v>
      </c>
    </row>
    <row r="9" spans="1:8">
      <c r="B9" s="6">
        <v>8</v>
      </c>
      <c r="C9" s="6">
        <v>100</v>
      </c>
      <c r="D9" t="s">
        <v>881</v>
      </c>
      <c r="E9" t="s">
        <v>882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883</v>
      </c>
      <c r="E10" t="s">
        <v>884</v>
      </c>
      <c r="F10" s="50" t="str">
        <f t="shared" si="0"/>
        <v>9|100|T|Tucumán</v>
      </c>
    </row>
    <row r="11" spans="1:8">
      <c r="B11" s="6">
        <v>10</v>
      </c>
      <c r="C11" s="6">
        <v>100</v>
      </c>
      <c r="D11" t="s">
        <v>885</v>
      </c>
      <c r="E11" t="s">
        <v>886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887</v>
      </c>
      <c r="E12" t="s">
        <v>888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889</v>
      </c>
      <c r="E13" t="s">
        <v>890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891</v>
      </c>
      <c r="E14" t="s">
        <v>892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893</v>
      </c>
      <c r="E15" t="s">
        <v>894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895</v>
      </c>
      <c r="E16" t="s">
        <v>896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897</v>
      </c>
      <c r="E17" t="s">
        <v>898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899</v>
      </c>
      <c r="E18" t="s">
        <v>900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901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902</v>
      </c>
      <c r="E20" t="s">
        <v>903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792</v>
      </c>
      <c r="E21" t="s">
        <v>904</v>
      </c>
      <c r="F21" s="50" t="str">
        <f t="shared" si="0"/>
        <v>20|100|R|Rió Negro</v>
      </c>
    </row>
    <row r="22" spans="2:6">
      <c r="B22" s="6">
        <v>21</v>
      </c>
      <c r="C22" s="6">
        <v>100</v>
      </c>
      <c r="D22" t="s">
        <v>905</v>
      </c>
      <c r="E22" t="s">
        <v>906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907</v>
      </c>
      <c r="E23" t="s">
        <v>908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909</v>
      </c>
      <c r="E24" t="s">
        <v>910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911</v>
      </c>
      <c r="E25" t="s">
        <v>912</v>
      </c>
      <c r="F25" s="50" t="str">
        <f t="shared" si="0"/>
        <v>24|100|Q|Neuquén</v>
      </c>
    </row>
    <row r="27" spans="2:6">
      <c r="F27" s="26" t="s">
        <v>913</v>
      </c>
    </row>
    <row r="28" spans="2:6">
      <c r="F28" s="26" t="s">
        <v>3574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0" t="s">
        <v>3750</v>
      </c>
      <c r="B1" s="4" t="s">
        <v>403</v>
      </c>
      <c r="C1" s="4" t="s">
        <v>405</v>
      </c>
      <c r="D1" s="4" t="s">
        <v>404</v>
      </c>
      <c r="E1" s="4" t="s">
        <v>406</v>
      </c>
      <c r="F1" s="113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4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4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4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4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4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4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4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4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4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4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4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4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4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4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4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4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4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4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4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4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4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4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4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4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4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4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4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4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4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4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4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4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4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4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4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4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4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4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4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4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4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4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4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4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4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4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4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4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4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4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4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4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4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4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4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4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4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4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4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4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4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4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4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4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4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4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4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4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4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4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4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4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4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4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4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4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4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4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4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4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4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4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4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4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4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4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4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4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4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4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4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4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4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4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4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4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4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4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4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4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4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4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4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4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4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4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4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4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4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4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4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4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4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4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4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4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4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4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4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4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4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4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4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4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4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4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4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4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4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4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4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4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4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4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4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4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4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4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4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4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4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4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4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4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4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4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4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4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4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4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4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4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4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4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4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4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4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4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4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4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4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4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4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4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4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4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4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4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4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4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4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4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4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4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4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4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4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4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4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4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4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4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4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4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4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4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4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4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4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4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4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4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4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4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4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4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4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4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4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4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4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4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4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4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4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4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4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4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4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4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4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4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4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4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4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4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4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4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4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4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4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4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4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4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4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4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4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4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4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4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4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4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4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4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4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4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4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4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4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4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4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4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4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4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4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4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4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4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4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4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4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4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4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4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4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4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4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4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4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4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4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4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4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4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4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4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4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4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4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4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4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4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4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4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4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4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4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4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4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4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4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4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4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4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4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4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4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4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4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4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4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4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4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4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4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4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4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4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4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4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4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4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4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4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4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4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4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4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4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4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4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4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4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4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4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4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4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4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4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4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4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4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4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4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4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4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4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4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4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4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4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4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4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4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4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4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4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4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4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4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4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4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4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4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4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4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4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4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4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4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4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4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4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4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4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4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4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4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4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4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4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4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4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4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4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4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4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4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4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4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4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4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4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4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4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4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4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4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4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4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4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4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4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4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4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4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4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4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4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4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4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4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4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4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4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4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4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4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4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4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4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4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4" t="str">
        <f t="shared" si="6"/>
        <v>522|522|REPUBLIC OF KOSOVO|f</v>
      </c>
    </row>
    <row r="406" spans="2:6">
      <c r="F406" s="53" t="s">
        <v>589</v>
      </c>
    </row>
    <row r="407" spans="2:6">
      <c r="F407" s="53" t="s">
        <v>590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  <col min="8" max="8" width="53" bestFit="1" customWidth="1"/>
  </cols>
  <sheetData>
    <row r="1" spans="1:8">
      <c r="A1" s="110" t="s">
        <v>3750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3624</v>
      </c>
    </row>
    <row r="2" spans="1:8">
      <c r="B2" s="6">
        <v>1</v>
      </c>
      <c r="C2" s="6">
        <v>104</v>
      </c>
      <c r="D2" t="s">
        <v>873</v>
      </c>
      <c r="E2" t="s">
        <v>915</v>
      </c>
      <c r="F2" s="50" t="str">
        <f t="shared" ref="F2:F10" si="0">B2&amp;"|"&amp;C2&amp;"|"&amp;D2&amp;"|"&amp;E2</f>
        <v>1|104|H|Chuquisaca</v>
      </c>
      <c r="H2" s="117" t="s">
        <v>1341</v>
      </c>
    </row>
    <row r="3" spans="1:8">
      <c r="B3" s="6">
        <v>2</v>
      </c>
      <c r="C3" s="6">
        <v>104</v>
      </c>
      <c r="D3" t="s">
        <v>867</v>
      </c>
      <c r="E3" t="s">
        <v>916</v>
      </c>
      <c r="F3" s="50" t="str">
        <f t="shared" si="0"/>
        <v>2|104|C|Cochabamba</v>
      </c>
      <c r="H3" s="118" t="s">
        <v>1342</v>
      </c>
    </row>
    <row r="4" spans="1:8">
      <c r="B4" s="6">
        <v>3</v>
      </c>
      <c r="C4" s="6">
        <v>104</v>
      </c>
      <c r="D4" t="s">
        <v>869</v>
      </c>
      <c r="E4" t="s">
        <v>917</v>
      </c>
      <c r="F4" s="50" t="str">
        <f t="shared" si="0"/>
        <v>3|104|B|El Beni</v>
      </c>
      <c r="H4" s="118" t="s">
        <v>1349</v>
      </c>
    </row>
    <row r="5" spans="1:8">
      <c r="B5" s="6">
        <v>4</v>
      </c>
      <c r="C5" s="6">
        <v>104</v>
      </c>
      <c r="D5" t="s">
        <v>902</v>
      </c>
      <c r="E5" t="s">
        <v>826</v>
      </c>
      <c r="F5" s="50" t="str">
        <f t="shared" si="0"/>
        <v>4|104|L|La Paz</v>
      </c>
      <c r="H5" s="118" t="s">
        <v>3625</v>
      </c>
    </row>
    <row r="6" spans="1:8">
      <c r="B6" s="6">
        <v>5</v>
      </c>
      <c r="C6" s="6">
        <v>104</v>
      </c>
      <c r="D6" t="s">
        <v>918</v>
      </c>
      <c r="E6" t="s">
        <v>919</v>
      </c>
      <c r="F6" s="50" t="str">
        <f t="shared" si="0"/>
        <v>5|104|O|Oruro</v>
      </c>
      <c r="H6" s="118" t="s">
        <v>1345</v>
      </c>
    </row>
    <row r="7" spans="1:8">
      <c r="B7" s="6">
        <v>6</v>
      </c>
      <c r="C7" s="6">
        <v>104</v>
      </c>
      <c r="D7" t="s">
        <v>879</v>
      </c>
      <c r="E7" t="s">
        <v>920</v>
      </c>
      <c r="F7" s="50" t="str">
        <f t="shared" si="0"/>
        <v>6|104|N|Pando</v>
      </c>
      <c r="H7" s="118" t="s">
        <v>3626</v>
      </c>
    </row>
    <row r="8" spans="1:8">
      <c r="B8" s="6">
        <v>7</v>
      </c>
      <c r="C8" s="6">
        <v>104</v>
      </c>
      <c r="D8" t="s">
        <v>875</v>
      </c>
      <c r="E8" t="s">
        <v>921</v>
      </c>
      <c r="F8" s="50" t="str">
        <f t="shared" si="0"/>
        <v>7|104|P|Potosi</v>
      </c>
      <c r="H8" s="117" t="s">
        <v>1347</v>
      </c>
    </row>
    <row r="9" spans="1:8">
      <c r="B9" s="6">
        <v>8</v>
      </c>
      <c r="C9" s="6">
        <v>104</v>
      </c>
      <c r="D9" t="s">
        <v>871</v>
      </c>
      <c r="E9" t="s">
        <v>908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883</v>
      </c>
      <c r="E10" t="s">
        <v>922</v>
      </c>
      <c r="F10" s="50" t="str">
        <f t="shared" si="0"/>
        <v>9|104|T|Tarija</v>
      </c>
    </row>
    <row r="12" spans="1:8">
      <c r="F12" s="26" t="s">
        <v>914</v>
      </c>
    </row>
    <row r="13" spans="1:8">
      <c r="F13" s="26" t="s">
        <v>923</v>
      </c>
    </row>
  </sheetData>
  <hyperlinks>
    <hyperlink ref="A1" location="'ENUM-LIST'!A1" display="Home" xr:uid="{9DDED248-C986-4161-9545-63B843AC4F5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10" t="s">
        <v>3750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3627</v>
      </c>
    </row>
    <row r="2" spans="1:8">
      <c r="B2" s="6">
        <v>1</v>
      </c>
      <c r="C2" s="6">
        <v>108</v>
      </c>
      <c r="D2" t="s">
        <v>839</v>
      </c>
      <c r="E2" t="s">
        <v>925</v>
      </c>
      <c r="F2" s="50" t="str">
        <f t="shared" ref="F2:F28" si="0">B2&amp;"|"&amp;C2&amp;"|"&amp;D2&amp;"|"&amp;E2</f>
        <v>1|108|ES|Espírito Santo</v>
      </c>
      <c r="H2" s="117" t="s">
        <v>1341</v>
      </c>
    </row>
    <row r="3" spans="1:8">
      <c r="B3" s="6">
        <v>2</v>
      </c>
      <c r="C3" s="6">
        <v>108</v>
      </c>
      <c r="D3" t="s">
        <v>926</v>
      </c>
      <c r="E3" t="s">
        <v>927</v>
      </c>
      <c r="F3" s="50" t="str">
        <f t="shared" si="0"/>
        <v>2|108|GO|Goiás</v>
      </c>
      <c r="H3" s="119" t="s">
        <v>1342</v>
      </c>
    </row>
    <row r="4" spans="1:8">
      <c r="B4" s="6">
        <v>3</v>
      </c>
      <c r="C4" s="6">
        <v>108</v>
      </c>
      <c r="D4" t="s">
        <v>928</v>
      </c>
      <c r="E4" t="s">
        <v>929</v>
      </c>
      <c r="F4" s="50" t="str">
        <f t="shared" si="0"/>
        <v>3|108|SC|Santa Catarina</v>
      </c>
      <c r="H4" s="119" t="s">
        <v>1349</v>
      </c>
    </row>
    <row r="5" spans="1:8">
      <c r="B5" s="6">
        <v>4</v>
      </c>
      <c r="C5" s="6">
        <v>108</v>
      </c>
      <c r="D5" t="s">
        <v>930</v>
      </c>
      <c r="E5" t="s">
        <v>931</v>
      </c>
      <c r="F5" s="50" t="str">
        <f t="shared" si="0"/>
        <v>4|108|SE|Sergipe</v>
      </c>
      <c r="H5" s="119" t="s">
        <v>3628</v>
      </c>
    </row>
    <row r="6" spans="1:8">
      <c r="B6" s="6">
        <v>5</v>
      </c>
      <c r="C6" s="6">
        <v>108</v>
      </c>
      <c r="D6" t="s">
        <v>508</v>
      </c>
      <c r="E6" t="s">
        <v>932</v>
      </c>
      <c r="F6" s="50" t="str">
        <f t="shared" si="0"/>
        <v>5|108|AL|Alagoas</v>
      </c>
      <c r="H6" s="119" t="s">
        <v>1345</v>
      </c>
    </row>
    <row r="7" spans="1:8">
      <c r="B7" s="6">
        <v>6</v>
      </c>
      <c r="C7" s="6">
        <v>108</v>
      </c>
      <c r="D7" t="s">
        <v>524</v>
      </c>
      <c r="E7" t="s">
        <v>933</v>
      </c>
      <c r="F7" s="50" t="str">
        <f t="shared" si="0"/>
        <v>6|108|AM|Amazonas</v>
      </c>
      <c r="H7" s="119" t="s">
        <v>3629</v>
      </c>
    </row>
    <row r="8" spans="1:8">
      <c r="B8" s="6">
        <v>7</v>
      </c>
      <c r="C8" s="6">
        <v>108</v>
      </c>
      <c r="D8" t="s">
        <v>486</v>
      </c>
      <c r="E8" t="s">
        <v>934</v>
      </c>
      <c r="F8" s="50" t="str">
        <f t="shared" si="0"/>
        <v>7|108|TO|Tocantins</v>
      </c>
      <c r="H8" s="117" t="s">
        <v>1347</v>
      </c>
    </row>
    <row r="9" spans="1:8">
      <c r="B9" s="6">
        <v>8</v>
      </c>
      <c r="C9" s="6">
        <v>108</v>
      </c>
      <c r="D9" t="s">
        <v>935</v>
      </c>
      <c r="E9" t="s">
        <v>936</v>
      </c>
      <c r="F9" s="50" t="str">
        <f t="shared" si="0"/>
        <v>8|108|AP|Amapã</v>
      </c>
    </row>
    <row r="10" spans="1:8">
      <c r="B10" s="6">
        <v>9</v>
      </c>
      <c r="C10" s="6">
        <v>108</v>
      </c>
      <c r="D10" t="s">
        <v>937</v>
      </c>
      <c r="E10" t="s">
        <v>938</v>
      </c>
      <c r="F10" s="50" t="str">
        <f t="shared" si="0"/>
        <v>9|108|PB|Paraíba</v>
      </c>
    </row>
    <row r="11" spans="1:8">
      <c r="B11" s="6">
        <v>10</v>
      </c>
      <c r="C11" s="6">
        <v>108</v>
      </c>
      <c r="D11" t="s">
        <v>569</v>
      </c>
      <c r="E11" t="s">
        <v>939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940</v>
      </c>
      <c r="E12" t="s">
        <v>941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942</v>
      </c>
      <c r="E13" t="s">
        <v>943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606</v>
      </c>
      <c r="E14" t="s">
        <v>944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599</v>
      </c>
      <c r="E15" t="s">
        <v>945</v>
      </c>
      <c r="F15" s="50" t="str">
        <f t="shared" si="0"/>
        <v>14|108|CE|Ceará</v>
      </c>
    </row>
    <row r="16" spans="1:8">
      <c r="B16" s="6">
        <v>15</v>
      </c>
      <c r="C16" s="6">
        <v>108</v>
      </c>
      <c r="D16" t="s">
        <v>946</v>
      </c>
      <c r="E16" t="s">
        <v>947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844</v>
      </c>
      <c r="E17" t="s">
        <v>948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949</v>
      </c>
      <c r="E18" t="s">
        <v>950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774</v>
      </c>
      <c r="E19" t="s">
        <v>951</v>
      </c>
      <c r="F19" s="50" t="str">
        <f t="shared" si="0"/>
        <v>18|108|RO|Rondônia</v>
      </c>
    </row>
    <row r="20" spans="2:6">
      <c r="B20" s="6">
        <v>19</v>
      </c>
      <c r="C20" s="6">
        <v>108</v>
      </c>
      <c r="D20" t="s">
        <v>952</v>
      </c>
      <c r="E20" t="s">
        <v>953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688</v>
      </c>
      <c r="E21" t="s">
        <v>954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955</v>
      </c>
      <c r="E22" t="s">
        <v>956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522</v>
      </c>
      <c r="E23" t="s">
        <v>957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958</v>
      </c>
      <c r="E24" t="s">
        <v>959</v>
      </c>
      <c r="F24" s="50" t="str">
        <f t="shared" si="0"/>
        <v>23|108|PR|Paranã</v>
      </c>
    </row>
    <row r="25" spans="2:6">
      <c r="B25" s="6">
        <v>24</v>
      </c>
      <c r="C25" s="6">
        <v>108</v>
      </c>
      <c r="D25" t="s">
        <v>504</v>
      </c>
      <c r="E25" t="s">
        <v>960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746</v>
      </c>
      <c r="E26" t="s">
        <v>961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817</v>
      </c>
      <c r="E27" t="s">
        <v>962</v>
      </c>
      <c r="F27" s="50" t="str">
        <f t="shared" si="0"/>
        <v>26|108|PA|Parã</v>
      </c>
    </row>
    <row r="28" spans="2:6">
      <c r="B28" s="6">
        <v>27</v>
      </c>
      <c r="C28" s="6">
        <v>108</v>
      </c>
      <c r="D28" t="s">
        <v>845</v>
      </c>
      <c r="E28" t="s">
        <v>963</v>
      </c>
      <c r="F28" s="50" t="str">
        <f t="shared" si="0"/>
        <v>27|108|MT|Mato Grosso</v>
      </c>
    </row>
    <row r="30" spans="2:6">
      <c r="F30" s="26" t="s">
        <v>964</v>
      </c>
    </row>
    <row r="31" spans="2:6">
      <c r="F31" s="26" t="s">
        <v>924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3630</v>
      </c>
    </row>
    <row r="2" spans="2:8">
      <c r="B2" s="6">
        <v>1</v>
      </c>
      <c r="C2" s="6">
        <v>110</v>
      </c>
      <c r="D2" t="s">
        <v>967</v>
      </c>
      <c r="E2" t="s">
        <v>966</v>
      </c>
      <c r="F2" s="50" t="str">
        <f>B2&amp;"|"&amp;C2&amp;"|"&amp;D2&amp;"|"&amp;E2</f>
        <v>1|110|HI|Hawaii</v>
      </c>
      <c r="H2" s="107" t="s">
        <v>1341</v>
      </c>
    </row>
    <row r="3" spans="2:8">
      <c r="H3" s="109" t="s">
        <v>1342</v>
      </c>
    </row>
    <row r="4" spans="2:8">
      <c r="F4" s="26" t="s">
        <v>965</v>
      </c>
      <c r="H4" s="109" t="s">
        <v>1349</v>
      </c>
    </row>
    <row r="5" spans="2:8">
      <c r="F5" s="26" t="s">
        <v>966</v>
      </c>
      <c r="H5" s="109" t="s">
        <v>3631</v>
      </c>
    </row>
    <row r="6" spans="2:8">
      <c r="H6" s="109" t="s">
        <v>1345</v>
      </c>
    </row>
    <row r="7" spans="2:8">
      <c r="H7" s="109" t="s">
        <v>3632</v>
      </c>
    </row>
    <row r="8" spans="2:8">
      <c r="H8" s="107" t="s">
        <v>1347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07" t="s">
        <v>3633</v>
      </c>
    </row>
    <row r="2" spans="2:8">
      <c r="B2" s="6">
        <v>1</v>
      </c>
      <c r="C2" s="6">
        <v>112</v>
      </c>
      <c r="D2" s="6" t="s">
        <v>990</v>
      </c>
      <c r="E2" t="s">
        <v>991</v>
      </c>
      <c r="F2" s="50" t="str">
        <f t="shared" ref="F2:F16" si="0">B2&amp;"|"&amp;C2&amp;"|"&amp;D2&amp;"|"&amp;E2</f>
        <v>1|112|II|Antofagasta</v>
      </c>
      <c r="H2" s="107" t="s">
        <v>1341</v>
      </c>
    </row>
    <row r="3" spans="2:8">
      <c r="B3" s="6">
        <v>2</v>
      </c>
      <c r="C3" s="6">
        <v>112</v>
      </c>
      <c r="D3" s="6" t="s">
        <v>992</v>
      </c>
      <c r="E3" t="s">
        <v>993</v>
      </c>
      <c r="F3" s="50" t="str">
        <f t="shared" si="0"/>
        <v>2|112|III|Atacama</v>
      </c>
      <c r="H3" s="109" t="s">
        <v>1342</v>
      </c>
    </row>
    <row r="4" spans="2:8">
      <c r="B4" s="6">
        <v>3</v>
      </c>
      <c r="C4" s="6">
        <v>112</v>
      </c>
      <c r="D4" s="6" t="s">
        <v>994</v>
      </c>
      <c r="E4" t="s">
        <v>995</v>
      </c>
      <c r="F4" s="50" t="str">
        <f t="shared" si="0"/>
        <v>3|112|I|Tarapacá</v>
      </c>
      <c r="H4" s="109" t="s">
        <v>1349</v>
      </c>
    </row>
    <row r="5" spans="2:8">
      <c r="B5" s="6">
        <v>4</v>
      </c>
      <c r="C5" s="6">
        <v>112</v>
      </c>
      <c r="D5" s="6" t="s">
        <v>996</v>
      </c>
      <c r="E5" t="s">
        <v>997</v>
      </c>
      <c r="F5" s="50" t="str">
        <f t="shared" si="0"/>
        <v>4|112|XV|Arica y Parinacota</v>
      </c>
      <c r="H5" s="109" t="s">
        <v>3634</v>
      </c>
    </row>
    <row r="6" spans="2:8">
      <c r="B6" s="6">
        <v>5</v>
      </c>
      <c r="C6" s="6">
        <v>112</v>
      </c>
      <c r="D6" s="6" t="s">
        <v>731</v>
      </c>
      <c r="E6" t="s">
        <v>998</v>
      </c>
      <c r="F6" s="50" t="str">
        <f t="shared" si="0"/>
        <v>5|112|IV|Coquimbo</v>
      </c>
      <c r="H6" s="109" t="s">
        <v>1345</v>
      </c>
    </row>
    <row r="7" spans="2:8">
      <c r="B7" s="6">
        <v>6</v>
      </c>
      <c r="C7" s="6">
        <v>112</v>
      </c>
      <c r="D7" s="6" t="s">
        <v>909</v>
      </c>
      <c r="E7" t="s">
        <v>999</v>
      </c>
      <c r="F7" s="50" t="str">
        <f t="shared" si="0"/>
        <v>6|112|V|Valparaíso</v>
      </c>
      <c r="H7" s="109" t="s">
        <v>3635</v>
      </c>
    </row>
    <row r="8" spans="2:8">
      <c r="B8" s="6">
        <v>7</v>
      </c>
      <c r="C8" s="6">
        <v>112</v>
      </c>
      <c r="D8" s="6" t="s">
        <v>1000</v>
      </c>
      <c r="E8" t="s">
        <v>1001</v>
      </c>
      <c r="F8" s="50" t="str">
        <f t="shared" si="0"/>
        <v>7|112|RM|Region Metropolitana de Santiago</v>
      </c>
      <c r="H8" s="107" t="s">
        <v>1347</v>
      </c>
    </row>
    <row r="9" spans="2:8">
      <c r="B9" s="6">
        <v>8</v>
      </c>
      <c r="C9" s="6">
        <v>112</v>
      </c>
      <c r="D9" s="6" t="s">
        <v>567</v>
      </c>
      <c r="E9" t="s">
        <v>1002</v>
      </c>
      <c r="F9" s="50" t="str">
        <f t="shared" si="0"/>
        <v>8|112|VI|Libertador General Bernardo O'Higgins</v>
      </c>
    </row>
    <row r="10" spans="2:8">
      <c r="B10" s="6">
        <v>9</v>
      </c>
      <c r="C10" s="6">
        <v>112</v>
      </c>
      <c r="D10" s="6" t="s">
        <v>1003</v>
      </c>
      <c r="E10" t="s">
        <v>1004</v>
      </c>
      <c r="F10" s="50" t="str">
        <f t="shared" si="0"/>
        <v>9|112|VII|Maule</v>
      </c>
    </row>
    <row r="11" spans="2:8">
      <c r="B11" s="6">
        <v>10</v>
      </c>
      <c r="C11" s="6">
        <v>112</v>
      </c>
      <c r="D11" s="6" t="s">
        <v>1005</v>
      </c>
      <c r="E11" t="s">
        <v>1006</v>
      </c>
      <c r="F11" s="50" t="str">
        <f t="shared" si="0"/>
        <v>10|112|VIII|Bío-Bío</v>
      </c>
    </row>
    <row r="12" spans="2:8">
      <c r="B12" s="6">
        <v>11</v>
      </c>
      <c r="C12" s="6">
        <v>112</v>
      </c>
      <c r="D12" s="6" t="s">
        <v>1007</v>
      </c>
      <c r="E12" t="s">
        <v>1008</v>
      </c>
      <c r="F12" s="50" t="str">
        <f t="shared" si="0"/>
        <v>11|112|IX|La Araucanía</v>
      </c>
    </row>
    <row r="13" spans="2:8">
      <c r="B13" s="6">
        <v>12</v>
      </c>
      <c r="C13" s="6">
        <v>112</v>
      </c>
      <c r="D13" s="6" t="s">
        <v>1009</v>
      </c>
      <c r="E13" t="s">
        <v>1010</v>
      </c>
      <c r="F13" s="50" t="str">
        <f t="shared" si="0"/>
        <v>12|112|XIV|Los Ríos</v>
      </c>
    </row>
    <row r="14" spans="2:8">
      <c r="B14" s="6">
        <v>13</v>
      </c>
      <c r="C14" s="6">
        <v>112</v>
      </c>
      <c r="D14" s="6" t="s">
        <v>877</v>
      </c>
      <c r="E14" t="s">
        <v>1011</v>
      </c>
      <c r="F14" s="50" t="str">
        <f t="shared" si="0"/>
        <v>13|112|X|Los Lagos</v>
      </c>
    </row>
    <row r="15" spans="2:8">
      <c r="B15" s="6">
        <v>14</v>
      </c>
      <c r="C15" s="6">
        <v>112</v>
      </c>
      <c r="D15" s="6" t="s">
        <v>1012</v>
      </c>
      <c r="E15" t="s">
        <v>1013</v>
      </c>
      <c r="F15" s="50" t="str">
        <f t="shared" si="0"/>
        <v>14|112|XI|Aisén del General Carlos Ibáñez del Campo</v>
      </c>
    </row>
    <row r="16" spans="2:8">
      <c r="B16" s="6">
        <v>15</v>
      </c>
      <c r="C16" s="6">
        <v>112</v>
      </c>
      <c r="D16" s="6" t="s">
        <v>1014</v>
      </c>
      <c r="E16" t="s">
        <v>1015</v>
      </c>
      <c r="F16" s="50" t="str">
        <f t="shared" si="0"/>
        <v>15|112|XII|Magallanes</v>
      </c>
    </row>
    <row r="18" spans="6:6">
      <c r="F18" s="26" t="s">
        <v>988</v>
      </c>
    </row>
    <row r="19" spans="6:6">
      <c r="F19" s="26" t="s">
        <v>989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K1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  <col min="11" max="11" width="65.7109375" bestFit="1" customWidth="1"/>
  </cols>
  <sheetData>
    <row r="1" spans="2:11"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9" t="s">
        <v>594</v>
      </c>
      <c r="H1" s="39" t="s">
        <v>595</v>
      </c>
      <c r="I1" s="36" t="str">
        <f>B1&amp;"|"&amp;C1&amp;"|"&amp;D1&amp;"|"&amp;E1&amp;"|"&amp;F1&amp;"|"&amp;G1&amp;"|"&amp;H1</f>
        <v>id|dxcc_id|code|subdivision|oblast|cq_zone|itu_zone</v>
      </c>
      <c r="K1" s="107" t="s">
        <v>3636</v>
      </c>
    </row>
    <row r="2" spans="2:11">
      <c r="B2" s="6">
        <v>1</v>
      </c>
      <c r="C2" s="6">
        <v>126</v>
      </c>
      <c r="D2" t="s">
        <v>1016</v>
      </c>
      <c r="E2" t="s">
        <v>1017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107" t="s">
        <v>1341</v>
      </c>
    </row>
    <row r="3" spans="2:11">
      <c r="K3" s="109" t="s">
        <v>1342</v>
      </c>
    </row>
    <row r="4" spans="2:11">
      <c r="I4" s="26" t="s">
        <v>1018</v>
      </c>
      <c r="K4" s="109" t="s">
        <v>1349</v>
      </c>
    </row>
    <row r="5" spans="2:11">
      <c r="I5" s="26" t="s">
        <v>1019</v>
      </c>
      <c r="K5" s="109" t="s">
        <v>3637</v>
      </c>
    </row>
    <row r="6" spans="2:11">
      <c r="K6" s="109" t="s">
        <v>1345</v>
      </c>
    </row>
    <row r="7" spans="2:11">
      <c r="K7" s="109" t="s">
        <v>3638</v>
      </c>
    </row>
    <row r="8" spans="2:11">
      <c r="K8" s="109" t="s">
        <v>3606</v>
      </c>
    </row>
    <row r="9" spans="2:11">
      <c r="K9" s="109" t="s">
        <v>3607</v>
      </c>
    </row>
    <row r="10" spans="2:11">
      <c r="K10" s="109" t="s">
        <v>3639</v>
      </c>
    </row>
    <row r="11" spans="2:11">
      <c r="K11" s="107" t="s">
        <v>1347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2:9"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6" t="str">
        <f>B1&amp;"|"&amp;C1&amp;"|"&amp;D1&amp;"|"&amp;E1&amp;"|"&amp;F1</f>
        <v>id|dxcc_id|code|subdivision|oblast</v>
      </c>
      <c r="I1" s="107" t="s">
        <v>3640</v>
      </c>
    </row>
    <row r="2" spans="2:9">
      <c r="B2" s="6">
        <v>1</v>
      </c>
      <c r="C2" s="6">
        <v>130</v>
      </c>
      <c r="D2" t="s">
        <v>475</v>
      </c>
      <c r="E2" t="s">
        <v>1022</v>
      </c>
      <c r="F2" s="6">
        <v>1</v>
      </c>
      <c r="G2" s="50" t="str">
        <f>B2&amp;"|"&amp;C2&amp;"|"&amp;D2&amp;"|"&amp;E2&amp;"|"&amp;F2</f>
        <v>1|130|AK|Akmolinsk|1</v>
      </c>
      <c r="I2" s="107" t="s">
        <v>1341</v>
      </c>
    </row>
    <row r="3" spans="2:9">
      <c r="B3" s="6">
        <v>2</v>
      </c>
      <c r="C3" s="6">
        <v>130</v>
      </c>
      <c r="D3" t="s">
        <v>1023</v>
      </c>
      <c r="E3" t="s">
        <v>1024</v>
      </c>
      <c r="F3" s="6">
        <v>2</v>
      </c>
      <c r="G3" s="50" t="str">
        <f t="shared" ref="G3:G17" si="0">B3&amp;"|"&amp;C3&amp;"|"&amp;D3&amp;"|"&amp;E3&amp;"|"&amp;F3</f>
        <v>2|130|AT|Aktyubnsk|2</v>
      </c>
      <c r="I3" s="109" t="s">
        <v>1342</v>
      </c>
    </row>
    <row r="4" spans="2:9">
      <c r="B4" s="6">
        <v>3</v>
      </c>
      <c r="C4" s="6">
        <v>130</v>
      </c>
      <c r="D4" t="s">
        <v>1025</v>
      </c>
      <c r="E4" t="s">
        <v>1026</v>
      </c>
      <c r="F4" s="6">
        <v>3</v>
      </c>
      <c r="G4" s="50" t="str">
        <f t="shared" si="0"/>
        <v>3|130|AY|Almaty|3</v>
      </c>
      <c r="I4" s="109" t="s">
        <v>1349</v>
      </c>
    </row>
    <row r="5" spans="2:9">
      <c r="B5" s="6">
        <v>4</v>
      </c>
      <c r="C5" s="6">
        <v>130</v>
      </c>
      <c r="D5" t="s">
        <v>694</v>
      </c>
      <c r="E5" t="s">
        <v>1027</v>
      </c>
      <c r="F5" s="6">
        <v>4</v>
      </c>
      <c r="G5" s="50" t="str">
        <f t="shared" si="0"/>
        <v>4|130|AR|Atyrau|4</v>
      </c>
      <c r="I5" s="109" t="s">
        <v>3641</v>
      </c>
    </row>
    <row r="6" spans="2:9">
      <c r="B6" s="6">
        <v>5</v>
      </c>
      <c r="C6" s="6">
        <v>130</v>
      </c>
      <c r="D6" t="s">
        <v>1028</v>
      </c>
      <c r="E6" t="s">
        <v>1029</v>
      </c>
      <c r="F6" s="6">
        <v>5</v>
      </c>
      <c r="G6" s="50" t="str">
        <f t="shared" si="0"/>
        <v>5|130|SG|East Kazakhstan|5</v>
      </c>
      <c r="I6" s="109" t="s">
        <v>1345</v>
      </c>
    </row>
    <row r="7" spans="2:9">
      <c r="B7" s="6">
        <v>6</v>
      </c>
      <c r="C7" s="6">
        <v>130</v>
      </c>
      <c r="D7" t="s">
        <v>1030</v>
      </c>
      <c r="E7" t="s">
        <v>1031</v>
      </c>
      <c r="F7" s="6">
        <v>6</v>
      </c>
      <c r="G7" s="50" t="str">
        <f t="shared" si="0"/>
        <v>6|130|ZM|Zhambyl|6</v>
      </c>
      <c r="I7" s="109" t="s">
        <v>3642</v>
      </c>
    </row>
    <row r="8" spans="2:9">
      <c r="B8" s="6">
        <v>7</v>
      </c>
      <c r="C8" s="6">
        <v>130</v>
      </c>
      <c r="D8" t="s">
        <v>1032</v>
      </c>
      <c r="E8" t="s">
        <v>1033</v>
      </c>
      <c r="F8" s="6">
        <v>7</v>
      </c>
      <c r="G8" s="50" t="str">
        <f t="shared" si="0"/>
        <v>7|130|BY|West Kazakhstan|7</v>
      </c>
      <c r="I8" s="107" t="s">
        <v>3643</v>
      </c>
    </row>
    <row r="9" spans="2:9">
      <c r="B9" s="6">
        <v>8</v>
      </c>
      <c r="C9" s="6">
        <v>130</v>
      </c>
      <c r="D9" t="s">
        <v>737</v>
      </c>
      <c r="E9" t="s">
        <v>1034</v>
      </c>
      <c r="F9" s="6">
        <v>8</v>
      </c>
      <c r="G9" s="50" t="str">
        <f t="shared" si="0"/>
        <v>8|130|KG|Karaganda|8</v>
      </c>
      <c r="I9" s="107" t="s">
        <v>1347</v>
      </c>
    </row>
    <row r="10" spans="2:9">
      <c r="B10" s="6">
        <v>9</v>
      </c>
      <c r="C10" s="6">
        <v>130</v>
      </c>
      <c r="D10" t="s">
        <v>542</v>
      </c>
      <c r="E10" t="s">
        <v>1035</v>
      </c>
      <c r="F10" s="6">
        <v>9</v>
      </c>
      <c r="G10" s="50" t="str">
        <f t="shared" si="0"/>
        <v>9|130|KT|Kostanay|9</v>
      </c>
    </row>
    <row r="11" spans="2:9">
      <c r="B11" s="6">
        <v>10</v>
      </c>
      <c r="C11" s="6">
        <v>130</v>
      </c>
      <c r="D11" t="s">
        <v>506</v>
      </c>
      <c r="E11" t="s">
        <v>1036</v>
      </c>
      <c r="F11" s="6">
        <v>10</v>
      </c>
      <c r="G11" s="50" t="str">
        <f t="shared" si="0"/>
        <v>10|130|KO|Kyzylorda|10</v>
      </c>
    </row>
    <row r="12" spans="2:9">
      <c r="B12" s="6">
        <v>11</v>
      </c>
      <c r="C12" s="6">
        <v>130</v>
      </c>
      <c r="D12" t="s">
        <v>843</v>
      </c>
      <c r="E12" t="s">
        <v>1037</v>
      </c>
      <c r="F12" s="6">
        <v>11</v>
      </c>
      <c r="G12" s="50" t="str">
        <f t="shared" si="0"/>
        <v>11|130|MN|Mangystau|11</v>
      </c>
    </row>
    <row r="13" spans="2:9">
      <c r="B13" s="6">
        <v>12</v>
      </c>
      <c r="C13" s="6">
        <v>130</v>
      </c>
      <c r="D13" t="s">
        <v>1038</v>
      </c>
      <c r="E13" t="s">
        <v>1039</v>
      </c>
      <c r="F13" s="6">
        <v>12</v>
      </c>
      <c r="G13" s="50" t="str">
        <f t="shared" si="0"/>
        <v>12|130|PV|Pavlodar|12</v>
      </c>
    </row>
    <row r="14" spans="2:9">
      <c r="B14" s="6">
        <v>13</v>
      </c>
      <c r="C14" s="6">
        <v>130</v>
      </c>
      <c r="D14" t="s">
        <v>519</v>
      </c>
      <c r="E14" t="s">
        <v>1040</v>
      </c>
      <c r="F14" s="6">
        <v>13</v>
      </c>
      <c r="G14" s="50" t="str">
        <f t="shared" si="0"/>
        <v>13|130|SL|North Kazakhstan|13</v>
      </c>
    </row>
    <row r="15" spans="2:9">
      <c r="B15" s="6">
        <v>14</v>
      </c>
      <c r="C15" s="6">
        <v>130</v>
      </c>
      <c r="D15" t="s">
        <v>1041</v>
      </c>
      <c r="E15" t="s">
        <v>1042</v>
      </c>
      <c r="F15" s="6">
        <v>14</v>
      </c>
      <c r="G15" s="50" t="str">
        <f t="shared" si="0"/>
        <v>14|130|ON|South Kazakhstan|14</v>
      </c>
    </row>
    <row r="16" spans="2:9">
      <c r="B16" s="6">
        <v>15</v>
      </c>
      <c r="C16" s="6">
        <v>130</v>
      </c>
      <c r="D16" t="s">
        <v>1043</v>
      </c>
      <c r="E16" t="s">
        <v>1044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508</v>
      </c>
      <c r="E17" t="s">
        <v>1045</v>
      </c>
      <c r="F17" s="6">
        <v>16</v>
      </c>
      <c r="G17" s="50" t="str">
        <f t="shared" si="0"/>
        <v>16|130|AL|Almaty city|16</v>
      </c>
    </row>
    <row r="19" spans="2:7">
      <c r="G19" s="26" t="s">
        <v>3573</v>
      </c>
    </row>
    <row r="20" spans="2:7">
      <c r="G20" s="26" t="s">
        <v>1046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62" t="str">
        <f>B1&amp;"|"&amp;C1&amp;"|"&amp;D1&amp;"|"&amp;E1</f>
        <v>id|dxcc_id|code|subdivision</v>
      </c>
      <c r="H1" s="107" t="s">
        <v>3644</v>
      </c>
    </row>
    <row r="2" spans="2:8">
      <c r="B2" s="6">
        <v>1</v>
      </c>
      <c r="C2" s="6">
        <v>132</v>
      </c>
      <c r="D2" s="1">
        <v>16</v>
      </c>
      <c r="E2" s="1" t="s">
        <v>1050</v>
      </c>
      <c r="F2" s="50" t="str">
        <f t="shared" ref="F2:F19" si="0">B2&amp;"|"&amp;C2&amp;"|"&amp;D2&amp;"|"&amp;E2</f>
        <v>1|132|16|Alto Paraguay</v>
      </c>
      <c r="H2" s="107" t="s">
        <v>1341</v>
      </c>
    </row>
    <row r="3" spans="2:8">
      <c r="B3" s="6">
        <v>2</v>
      </c>
      <c r="C3" s="6">
        <v>132</v>
      </c>
      <c r="D3" s="1">
        <v>19</v>
      </c>
      <c r="E3" s="1" t="s">
        <v>1051</v>
      </c>
      <c r="F3" s="50" t="str">
        <f t="shared" si="0"/>
        <v>2|132|19|Boquerón</v>
      </c>
      <c r="H3" s="109" t="s">
        <v>1342</v>
      </c>
    </row>
    <row r="4" spans="2:8">
      <c r="B4" s="6">
        <v>3</v>
      </c>
      <c r="C4" s="6">
        <v>132</v>
      </c>
      <c r="D4" s="1">
        <v>15</v>
      </c>
      <c r="E4" s="1" t="s">
        <v>1052</v>
      </c>
      <c r="F4" s="50" t="str">
        <f t="shared" si="0"/>
        <v>3|132|15|Presidente Hayes</v>
      </c>
      <c r="H4" s="109" t="s">
        <v>1349</v>
      </c>
    </row>
    <row r="5" spans="2:8">
      <c r="B5" s="6">
        <v>4</v>
      </c>
      <c r="C5" s="6">
        <v>132</v>
      </c>
      <c r="D5" s="1">
        <v>13</v>
      </c>
      <c r="E5" s="1" t="s">
        <v>1053</v>
      </c>
      <c r="F5" s="50" t="str">
        <f t="shared" si="0"/>
        <v>4|132|13|Amambay</v>
      </c>
      <c r="H5" s="109" t="s">
        <v>3645</v>
      </c>
    </row>
    <row r="6" spans="2:8">
      <c r="B6" s="6">
        <v>5</v>
      </c>
      <c r="C6" s="6">
        <v>132</v>
      </c>
      <c r="D6" s="1">
        <v>1</v>
      </c>
      <c r="E6" s="1" t="s">
        <v>1054</v>
      </c>
      <c r="F6" s="50" t="str">
        <f t="shared" si="0"/>
        <v>5|132|1|Concepción</v>
      </c>
      <c r="H6" s="109" t="s">
        <v>1345</v>
      </c>
    </row>
    <row r="7" spans="2:8">
      <c r="B7" s="6">
        <v>6</v>
      </c>
      <c r="C7" s="6">
        <v>132</v>
      </c>
      <c r="D7" s="1">
        <v>14</v>
      </c>
      <c r="E7" s="1" t="s">
        <v>1055</v>
      </c>
      <c r="F7" s="50" t="str">
        <f t="shared" si="0"/>
        <v>6|132|14|Canindeyú</v>
      </c>
      <c r="H7" s="109" t="s">
        <v>3646</v>
      </c>
    </row>
    <row r="8" spans="2:8">
      <c r="B8" s="6">
        <v>7</v>
      </c>
      <c r="C8" s="6">
        <v>132</v>
      </c>
      <c r="D8" s="1">
        <v>2</v>
      </c>
      <c r="E8" s="1" t="s">
        <v>1056</v>
      </c>
      <c r="F8" s="50" t="str">
        <f t="shared" si="0"/>
        <v>7|132|2|San Pedro</v>
      </c>
      <c r="H8" s="107" t="s">
        <v>1347</v>
      </c>
    </row>
    <row r="9" spans="2:8">
      <c r="B9" s="6">
        <v>8</v>
      </c>
      <c r="C9" s="6">
        <v>132</v>
      </c>
      <c r="D9" s="1" t="s">
        <v>1057</v>
      </c>
      <c r="E9" s="1" t="s">
        <v>1058</v>
      </c>
      <c r="F9" s="50" t="str">
        <f t="shared" si="0"/>
        <v>8|132|ASU|Asunción</v>
      </c>
    </row>
    <row r="10" spans="2:8">
      <c r="B10" s="6">
        <v>9</v>
      </c>
      <c r="C10" s="6">
        <v>132</v>
      </c>
      <c r="D10" s="1">
        <v>11</v>
      </c>
      <c r="E10" s="1" t="s">
        <v>1059</v>
      </c>
      <c r="F10" s="50" t="str">
        <f t="shared" si="0"/>
        <v>9|132|11|Central</v>
      </c>
    </row>
    <row r="11" spans="2:8">
      <c r="B11" s="6">
        <v>10</v>
      </c>
      <c r="C11" s="6">
        <v>132</v>
      </c>
      <c r="D11" s="1">
        <v>3</v>
      </c>
      <c r="E11" s="1" t="s">
        <v>1060</v>
      </c>
      <c r="F11" s="50" t="str">
        <f t="shared" si="0"/>
        <v>10|132|3|Cordillera</v>
      </c>
    </row>
    <row r="12" spans="2:8">
      <c r="B12" s="6">
        <v>11</v>
      </c>
      <c r="C12" s="6">
        <v>132</v>
      </c>
      <c r="D12" s="1">
        <v>9</v>
      </c>
      <c r="E12" s="1" t="s">
        <v>1061</v>
      </c>
      <c r="F12" s="50" t="str">
        <f t="shared" si="0"/>
        <v>11|132|9|Paraguarí</v>
      </c>
    </row>
    <row r="13" spans="2:8">
      <c r="B13" s="6">
        <v>12</v>
      </c>
      <c r="C13" s="6">
        <v>132</v>
      </c>
      <c r="D13" s="1">
        <v>6</v>
      </c>
      <c r="E13" s="1" t="s">
        <v>1062</v>
      </c>
      <c r="F13" s="50" t="str">
        <f t="shared" si="0"/>
        <v>12|132|6|Caazapl</v>
      </c>
    </row>
    <row r="14" spans="2:8">
      <c r="B14" s="6">
        <v>13</v>
      </c>
      <c r="C14" s="6">
        <v>132</v>
      </c>
      <c r="D14" s="1">
        <v>5</v>
      </c>
      <c r="E14" s="1" t="s">
        <v>1063</v>
      </c>
      <c r="F14" s="50" t="str">
        <f t="shared" si="0"/>
        <v>13|132|5|Caeguazú</v>
      </c>
    </row>
    <row r="15" spans="2:8">
      <c r="B15" s="6">
        <v>14</v>
      </c>
      <c r="C15" s="6">
        <v>132</v>
      </c>
      <c r="D15" s="1">
        <v>4</v>
      </c>
      <c r="E15" s="1" t="s">
        <v>1064</v>
      </c>
      <c r="F15" s="50" t="str">
        <f t="shared" si="0"/>
        <v>14|132|4|Guairá</v>
      </c>
    </row>
    <row r="16" spans="2:8">
      <c r="B16" s="6">
        <v>15</v>
      </c>
      <c r="C16" s="6">
        <v>132</v>
      </c>
      <c r="D16" s="1">
        <v>8</v>
      </c>
      <c r="E16" s="1" t="s">
        <v>1065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1066</v>
      </c>
      <c r="F17" s="50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1067</v>
      </c>
      <c r="F18" s="50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1068</v>
      </c>
      <c r="F19" s="50" t="str">
        <f t="shared" si="0"/>
        <v>18|132|7|Itapua</v>
      </c>
    </row>
    <row r="21" spans="2:6">
      <c r="F21" s="26" t="s">
        <v>1049</v>
      </c>
    </row>
    <row r="22" spans="2:6">
      <c r="F22" s="26" t="s">
        <v>1048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62" t="str">
        <f>B1&amp;"|"&amp;C1&amp;"|"&amp;D1&amp;"|"&amp;E1</f>
        <v>id|dxcc_id|code|subdivision</v>
      </c>
      <c r="H1" s="107" t="s">
        <v>3647</v>
      </c>
    </row>
    <row r="2" spans="2:8">
      <c r="B2" s="6">
        <v>1</v>
      </c>
      <c r="C2" s="6">
        <v>137</v>
      </c>
      <c r="D2" t="s">
        <v>869</v>
      </c>
      <c r="E2" t="s">
        <v>1080</v>
      </c>
      <c r="F2" s="50" t="str">
        <f t="shared" ref="F2:F17" si="0">B2&amp;"|"&amp;C2&amp;"|"&amp;D2&amp;"|"&amp;E2</f>
        <v>1|137|B|Busan Gwang'yeogsi (Pusan Metropolitan City)</v>
      </c>
      <c r="H2" s="107" t="s">
        <v>1341</v>
      </c>
    </row>
    <row r="3" spans="2:8">
      <c r="B3" s="6">
        <v>2</v>
      </c>
      <c r="C3" s="6">
        <v>137</v>
      </c>
      <c r="D3" t="s">
        <v>881</v>
      </c>
      <c r="E3" t="s">
        <v>1071</v>
      </c>
      <c r="F3" s="50" t="str">
        <f t="shared" si="0"/>
        <v>2|137|E|Choongchungbuk-do (North Chungcheong Province)</v>
      </c>
      <c r="H3" s="109" t="s">
        <v>1342</v>
      </c>
    </row>
    <row r="4" spans="2:8">
      <c r="B4" s="6">
        <v>3</v>
      </c>
      <c r="C4" s="6">
        <v>137</v>
      </c>
      <c r="D4" t="s">
        <v>899</v>
      </c>
      <c r="E4" t="s">
        <v>1072</v>
      </c>
      <c r="F4" s="50" t="str">
        <f t="shared" si="0"/>
        <v>3|137|F|Chungcheongnam-do (South Chungcheong Province)</v>
      </c>
      <c r="H4" s="109" t="s">
        <v>1349</v>
      </c>
    </row>
    <row r="5" spans="2:8">
      <c r="B5" s="6">
        <v>4</v>
      </c>
      <c r="C5" s="6">
        <v>137</v>
      </c>
      <c r="D5" t="s">
        <v>875</v>
      </c>
      <c r="E5" t="s">
        <v>1081</v>
      </c>
      <c r="F5" s="50" t="str">
        <f t="shared" si="0"/>
        <v>4|137|P|Daegu Gwang'yeogsi (Taegu Metropolitan City)</v>
      </c>
      <c r="H5" s="109" t="s">
        <v>3648</v>
      </c>
    </row>
    <row r="6" spans="2:8">
      <c r="B6" s="6">
        <v>5</v>
      </c>
      <c r="C6" s="6">
        <v>137</v>
      </c>
      <c r="D6" t="s">
        <v>792</v>
      </c>
      <c r="E6" t="s">
        <v>1082</v>
      </c>
      <c r="F6" s="50" t="str">
        <f t="shared" si="0"/>
        <v>5|137|R|Daejeon Gwang'yeogsi (Daejeon Metropolitan City)</v>
      </c>
      <c r="H6" s="109" t="s">
        <v>1345</v>
      </c>
    </row>
    <row r="7" spans="2:8">
      <c r="B7" s="6">
        <v>6</v>
      </c>
      <c r="C7" s="6">
        <v>137</v>
      </c>
      <c r="D7" t="s">
        <v>895</v>
      </c>
      <c r="E7" t="s">
        <v>1073</v>
      </c>
      <c r="F7" s="50" t="str">
        <f t="shared" si="0"/>
        <v>6|137|D|Gangwon-do</v>
      </c>
      <c r="H7" s="109" t="s">
        <v>3649</v>
      </c>
    </row>
    <row r="8" spans="2:8">
      <c r="B8" s="6">
        <v>7</v>
      </c>
      <c r="C8" s="6">
        <v>137</v>
      </c>
      <c r="D8" t="s">
        <v>911</v>
      </c>
      <c r="E8" t="s">
        <v>1083</v>
      </c>
      <c r="F8" s="50" t="str">
        <f t="shared" si="0"/>
        <v>7|137|Q|Gwangju Gwang'yeogsi (Kwangju Metropolitan City)</v>
      </c>
      <c r="H8" s="107" t="s">
        <v>1347</v>
      </c>
    </row>
    <row r="9" spans="2:8">
      <c r="B9" s="6">
        <v>8</v>
      </c>
      <c r="C9" s="6">
        <v>137</v>
      </c>
      <c r="D9" t="s">
        <v>867</v>
      </c>
      <c r="E9" t="s">
        <v>1074</v>
      </c>
      <c r="F9" s="50" t="str">
        <f t="shared" si="0"/>
        <v>8|137|C|Gyeonggi-do</v>
      </c>
    </row>
    <row r="10" spans="2:8">
      <c r="B10" s="6">
        <v>9</v>
      </c>
      <c r="C10" s="6">
        <v>137</v>
      </c>
      <c r="D10" t="s">
        <v>897</v>
      </c>
      <c r="E10" t="s">
        <v>1075</v>
      </c>
      <c r="F10" s="50" t="str">
        <f t="shared" si="0"/>
        <v>9|137|K|Gyeongsangbug-do (North Gyeongsang Province)</v>
      </c>
    </row>
    <row r="11" spans="2:8">
      <c r="B11" s="6">
        <v>10</v>
      </c>
      <c r="C11" s="6">
        <v>137</v>
      </c>
      <c r="D11" t="s">
        <v>902</v>
      </c>
      <c r="E11" t="s">
        <v>1076</v>
      </c>
      <c r="F11" s="50" t="str">
        <f t="shared" si="0"/>
        <v>10|137|L|Gyeongsangnam-do (South Gyeongsang Province)</v>
      </c>
    </row>
    <row r="12" spans="2:8">
      <c r="B12" s="6">
        <v>11</v>
      </c>
      <c r="C12" s="6">
        <v>137</v>
      </c>
      <c r="D12" t="s">
        <v>879</v>
      </c>
      <c r="E12" t="s">
        <v>1084</v>
      </c>
      <c r="F12" s="50" t="str">
        <f t="shared" si="0"/>
        <v>11|137|N|Incheon Gwang'yeogsi (Inchon Metropolitan City)</v>
      </c>
    </row>
    <row r="13" spans="2:8">
      <c r="B13" s="6">
        <v>12</v>
      </c>
      <c r="C13" s="6">
        <v>137</v>
      </c>
      <c r="D13" t="s">
        <v>887</v>
      </c>
      <c r="E13" t="s">
        <v>1077</v>
      </c>
      <c r="F13" s="50" t="str">
        <f t="shared" si="0"/>
        <v>12|137|M|Jeju-do</v>
      </c>
    </row>
    <row r="14" spans="2:8">
      <c r="B14" s="6">
        <v>13</v>
      </c>
      <c r="C14" s="6">
        <v>137</v>
      </c>
      <c r="D14" t="s">
        <v>889</v>
      </c>
      <c r="E14" t="s">
        <v>1078</v>
      </c>
      <c r="F14" s="50" t="str">
        <f t="shared" si="0"/>
        <v>13|137|G|Jeollabuk-do (North Jeolla Province)</v>
      </c>
    </row>
    <row r="15" spans="2:8">
      <c r="B15" s="6">
        <v>14</v>
      </c>
      <c r="C15" s="6">
        <v>137</v>
      </c>
      <c r="D15" t="s">
        <v>873</v>
      </c>
      <c r="E15" t="s">
        <v>1079</v>
      </c>
      <c r="F15" s="50" t="str">
        <f t="shared" si="0"/>
        <v>14|137|H|Jeollanam-do (South Jeolla Province)</v>
      </c>
    </row>
    <row r="16" spans="2:8">
      <c r="B16" s="6">
        <v>15</v>
      </c>
      <c r="C16" s="6">
        <v>137</v>
      </c>
      <c r="D16" t="s">
        <v>891</v>
      </c>
      <c r="E16" t="s">
        <v>1085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871</v>
      </c>
      <c r="E17" t="s">
        <v>1086</v>
      </c>
      <c r="F17" s="50" t="str">
        <f t="shared" si="0"/>
        <v>16|137|S|Ulsan Gwanq'yeogsi (Ulsan Metropolitan City)</v>
      </c>
    </row>
    <row r="19" spans="2:6">
      <c r="F19" s="26" t="s">
        <v>1070</v>
      </c>
    </row>
    <row r="20" spans="2:6">
      <c r="F20" s="26" t="s">
        <v>1069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3650</v>
      </c>
    </row>
    <row r="2" spans="2:8">
      <c r="B2" s="6">
        <v>1</v>
      </c>
      <c r="C2" s="6">
        <v>138</v>
      </c>
      <c r="D2" t="s">
        <v>752</v>
      </c>
      <c r="E2" t="s">
        <v>1088</v>
      </c>
      <c r="F2" s="50" t="str">
        <f>B2&amp;"|"&amp;C2&amp;"|"&amp;D2&amp;"|"&amp;E2</f>
        <v>1|138|KI|Kure Island</v>
      </c>
      <c r="H2" s="107" t="s">
        <v>1341</v>
      </c>
    </row>
    <row r="3" spans="2:8">
      <c r="H3" s="109" t="s">
        <v>1342</v>
      </c>
    </row>
    <row r="4" spans="2:8">
      <c r="F4" s="26" t="s">
        <v>3572</v>
      </c>
      <c r="H4" s="109" t="s">
        <v>1349</v>
      </c>
    </row>
    <row r="5" spans="2:8">
      <c r="F5" s="26" t="s">
        <v>1088</v>
      </c>
      <c r="H5" s="109" t="s">
        <v>3651</v>
      </c>
    </row>
    <row r="6" spans="2:8">
      <c r="H6" s="109" t="s">
        <v>1345</v>
      </c>
    </row>
    <row r="7" spans="2:8">
      <c r="H7" s="109" t="s">
        <v>3652</v>
      </c>
    </row>
    <row r="8" spans="2:8">
      <c r="H8" s="107" t="s">
        <v>1347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H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3653</v>
      </c>
    </row>
    <row r="2" spans="2:8">
      <c r="B2" s="6">
        <v>1</v>
      </c>
      <c r="C2" s="6">
        <v>144</v>
      </c>
      <c r="D2" t="s">
        <v>707</v>
      </c>
      <c r="E2" t="s">
        <v>1099</v>
      </c>
      <c r="F2" s="50" t="str">
        <f>B2&amp;"|"&amp;C2&amp;"|"&amp;D2&amp;"|"&amp;E2</f>
        <v>1|144|MO|Montevideo</v>
      </c>
      <c r="H2" s="107" t="s">
        <v>1341</v>
      </c>
    </row>
    <row r="3" spans="2:8">
      <c r="B3" s="6">
        <v>2</v>
      </c>
      <c r="C3" s="6">
        <v>144</v>
      </c>
      <c r="D3" t="s">
        <v>814</v>
      </c>
      <c r="E3" t="s">
        <v>1100</v>
      </c>
      <c r="F3" s="50" t="str">
        <f t="shared" ref="F3:F20" si="0">B3&amp;"|"&amp;C3&amp;"|"&amp;D3&amp;"|"&amp;E3</f>
        <v>2|144|CA|Canelones</v>
      </c>
      <c r="H3" s="109" t="s">
        <v>1342</v>
      </c>
    </row>
    <row r="4" spans="2:8">
      <c r="B4" s="6">
        <v>3</v>
      </c>
      <c r="C4" s="6">
        <v>144</v>
      </c>
      <c r="D4" t="s">
        <v>846</v>
      </c>
      <c r="E4" t="s">
        <v>1101</v>
      </c>
      <c r="F4" s="50" t="str">
        <f t="shared" si="0"/>
        <v>3|144|SJ|San José</v>
      </c>
      <c r="H4" s="109" t="s">
        <v>1349</v>
      </c>
    </row>
    <row r="5" spans="2:8">
      <c r="B5" s="6">
        <v>4</v>
      </c>
      <c r="C5" s="6">
        <v>144</v>
      </c>
      <c r="D5" t="s">
        <v>838</v>
      </c>
      <c r="E5" t="s">
        <v>1102</v>
      </c>
      <c r="F5" s="50" t="str">
        <f t="shared" si="0"/>
        <v>4|144|CO|Colonia</v>
      </c>
      <c r="H5" s="109" t="s">
        <v>3654</v>
      </c>
    </row>
    <row r="6" spans="2:8">
      <c r="B6" s="6">
        <v>5</v>
      </c>
      <c r="C6" s="6">
        <v>144</v>
      </c>
      <c r="D6" t="s">
        <v>772</v>
      </c>
      <c r="E6" t="s">
        <v>1103</v>
      </c>
      <c r="F6" s="50" t="str">
        <f t="shared" si="0"/>
        <v>5|144|SO|Soriano</v>
      </c>
      <c r="H6" s="109" t="s">
        <v>1345</v>
      </c>
    </row>
    <row r="7" spans="2:8">
      <c r="B7" s="6">
        <v>6</v>
      </c>
      <c r="C7" s="6">
        <v>144</v>
      </c>
      <c r="D7" t="s">
        <v>940</v>
      </c>
      <c r="E7" t="s">
        <v>1104</v>
      </c>
      <c r="F7" s="50" t="str">
        <f t="shared" si="0"/>
        <v>6|144|RN|Rio Negro</v>
      </c>
      <c r="H7" s="109" t="s">
        <v>3655</v>
      </c>
    </row>
    <row r="8" spans="2:8">
      <c r="B8" s="6">
        <v>7</v>
      </c>
      <c r="C8" s="6">
        <v>144</v>
      </c>
      <c r="D8" t="s">
        <v>817</v>
      </c>
      <c r="E8" t="s">
        <v>1105</v>
      </c>
      <c r="F8" s="50" t="str">
        <f t="shared" si="0"/>
        <v>7|144|PA|Paysandu</v>
      </c>
      <c r="H8" s="107" t="s">
        <v>1347</v>
      </c>
    </row>
    <row r="9" spans="2:8">
      <c r="B9" s="6">
        <v>8</v>
      </c>
      <c r="C9" s="6">
        <v>144</v>
      </c>
      <c r="D9" t="s">
        <v>744</v>
      </c>
      <c r="E9" t="s">
        <v>1106</v>
      </c>
      <c r="F9" s="50" t="str">
        <f t="shared" si="0"/>
        <v>8|144|SA|Salto</v>
      </c>
    </row>
    <row r="10" spans="2:8">
      <c r="B10" s="6">
        <v>9</v>
      </c>
      <c r="C10" s="6">
        <v>144</v>
      </c>
      <c r="D10" t="s">
        <v>694</v>
      </c>
      <c r="E10" t="s">
        <v>1107</v>
      </c>
      <c r="F10" s="50" t="str">
        <f t="shared" si="0"/>
        <v>9|144|AR|Artigsa</v>
      </c>
    </row>
    <row r="11" spans="2:8">
      <c r="B11" s="6">
        <v>10</v>
      </c>
      <c r="C11" s="6">
        <v>144</v>
      </c>
      <c r="D11" t="s">
        <v>1108</v>
      </c>
      <c r="E11" t="s">
        <v>1109</v>
      </c>
      <c r="F11" s="50" t="str">
        <f t="shared" si="0"/>
        <v>10|144|FD|Florida</v>
      </c>
    </row>
    <row r="12" spans="2:8">
      <c r="B12" s="6">
        <v>11</v>
      </c>
      <c r="C12" s="6">
        <v>144</v>
      </c>
      <c r="D12" t="s">
        <v>1110</v>
      </c>
      <c r="E12" t="s">
        <v>1111</v>
      </c>
      <c r="F12" s="50" t="str">
        <f t="shared" si="0"/>
        <v>11|144|FS|Flores</v>
      </c>
    </row>
    <row r="13" spans="2:8">
      <c r="B13" s="6">
        <v>12</v>
      </c>
      <c r="C13" s="6">
        <v>144</v>
      </c>
      <c r="D13" t="s">
        <v>1112</v>
      </c>
      <c r="E13" t="s">
        <v>1113</v>
      </c>
      <c r="F13" s="50" t="str">
        <f t="shared" si="0"/>
        <v>12|144|DU|Durazno</v>
      </c>
    </row>
    <row r="14" spans="2:8">
      <c r="B14" s="6">
        <v>13</v>
      </c>
      <c r="C14" s="6">
        <v>144</v>
      </c>
      <c r="D14" t="s">
        <v>754</v>
      </c>
      <c r="E14" t="s">
        <v>1114</v>
      </c>
      <c r="F14" s="50" t="str">
        <f t="shared" si="0"/>
        <v>13|144|TA|Tacuarembo</v>
      </c>
    </row>
    <row r="15" spans="2:8">
      <c r="B15" s="6">
        <v>14</v>
      </c>
      <c r="C15" s="6">
        <v>144</v>
      </c>
      <c r="D15" t="s">
        <v>1115</v>
      </c>
      <c r="E15" t="s">
        <v>1116</v>
      </c>
      <c r="F15" s="50" t="str">
        <f t="shared" si="0"/>
        <v>14|144|RV|Rivera</v>
      </c>
    </row>
    <row r="16" spans="2:8">
      <c r="B16" s="6">
        <v>15</v>
      </c>
      <c r="C16" s="6">
        <v>144</v>
      </c>
      <c r="D16" t="s">
        <v>569</v>
      </c>
      <c r="E16" t="s">
        <v>1117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1118</v>
      </c>
      <c r="E17" t="s">
        <v>1119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774</v>
      </c>
      <c r="E18" t="s">
        <v>1120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1121</v>
      </c>
      <c r="E19" t="s">
        <v>1122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1123</v>
      </c>
      <c r="E20" t="s">
        <v>1124</v>
      </c>
      <c r="F20" s="50" t="str">
        <f t="shared" si="0"/>
        <v>19|144|CL|Cerro Largo</v>
      </c>
    </row>
    <row r="22" spans="2:6">
      <c r="F22" s="26" t="s">
        <v>1541</v>
      </c>
    </row>
    <row r="23" spans="2:6">
      <c r="F23" s="26" t="s">
        <v>1098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10" t="s">
        <v>3750</v>
      </c>
      <c r="B1" s="3" t="s">
        <v>3844</v>
      </c>
      <c r="C1" s="3" t="s">
        <v>3845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5" t="s">
        <v>3826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15" t="s">
        <v>3827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15" t="s">
        <v>1341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3842</v>
      </c>
      <c r="Q4" s="48" t="str">
        <f t="shared" si="2"/>
        <v>3|Cities/Gun</v>
      </c>
      <c r="S4" s="116" t="s">
        <v>3846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16" t="s">
        <v>3847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593</v>
      </c>
      <c r="S6" s="116" t="s">
        <v>3828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16" t="s">
        <v>3829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16" t="s">
        <v>3830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16" t="s">
        <v>3831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16" t="s">
        <v>3832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15" t="s">
        <v>3833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15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15" t="s">
        <v>3834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15" t="s">
        <v>3835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15" t="s">
        <v>1341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16" t="s">
        <v>3848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16" t="s">
        <v>3836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16" t="s">
        <v>3837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15" t="s">
        <v>1347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15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15" t="s">
        <v>3838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15" t="s">
        <v>3839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15" t="s">
        <v>1341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16" t="s">
        <v>3849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16" t="s">
        <v>3840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16" t="s">
        <v>3841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5" t="s">
        <v>1347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592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2" t="s">
        <v>591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3656</v>
      </c>
    </row>
    <row r="2" spans="2:8">
      <c r="B2" s="6">
        <v>1</v>
      </c>
      <c r="C2" s="6">
        <v>147</v>
      </c>
      <c r="D2" t="s">
        <v>1126</v>
      </c>
      <c r="E2" t="s">
        <v>1125</v>
      </c>
      <c r="F2" s="50" t="str">
        <f>B2&amp;"|"&amp;C2&amp;"|"&amp;D2&amp;"|"&amp;E2</f>
        <v>1|147|LH|Lord Howe Is</v>
      </c>
      <c r="H2" s="107" t="s">
        <v>1341</v>
      </c>
    </row>
    <row r="3" spans="2:8">
      <c r="H3" s="109" t="s">
        <v>1342</v>
      </c>
    </row>
    <row r="4" spans="2:8">
      <c r="F4" s="26" t="s">
        <v>1542</v>
      </c>
      <c r="H4" s="109" t="s">
        <v>1349</v>
      </c>
    </row>
    <row r="5" spans="2:8">
      <c r="F5" s="26" t="s">
        <v>1125</v>
      </c>
      <c r="H5" s="109" t="s">
        <v>3657</v>
      </c>
    </row>
    <row r="6" spans="2:8">
      <c r="H6" s="109" t="s">
        <v>1345</v>
      </c>
    </row>
    <row r="7" spans="2:8">
      <c r="H7" s="109" t="s">
        <v>3658</v>
      </c>
    </row>
    <row r="8" spans="2:8">
      <c r="H8" s="107" t="s">
        <v>1347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H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3659</v>
      </c>
    </row>
    <row r="2" spans="2:8">
      <c r="B2" s="6">
        <v>1</v>
      </c>
      <c r="C2" s="6">
        <v>148</v>
      </c>
      <c r="D2" t="s">
        <v>524</v>
      </c>
      <c r="E2" t="s">
        <v>933</v>
      </c>
      <c r="F2" s="50" t="str">
        <f>B2&amp;"|"&amp;C2&amp;"|"&amp;D2&amp;"|"&amp;E2</f>
        <v>1|148|AM|Amazonas</v>
      </c>
      <c r="H2" s="107" t="s">
        <v>1341</v>
      </c>
    </row>
    <row r="3" spans="2:8">
      <c r="B3" s="6">
        <v>2</v>
      </c>
      <c r="C3" s="6">
        <v>148</v>
      </c>
      <c r="D3" t="s">
        <v>848</v>
      </c>
      <c r="E3" t="s">
        <v>1129</v>
      </c>
      <c r="F3" s="50" t="str">
        <f t="shared" ref="F3:F25" si="0">B3&amp;"|"&amp;C3&amp;"|"&amp;D3&amp;"|"&amp;E3</f>
        <v>2|148|AN|Anzoátegui</v>
      </c>
      <c r="H3" s="109" t="s">
        <v>1342</v>
      </c>
    </row>
    <row r="4" spans="2:8">
      <c r="B4" s="6">
        <v>3</v>
      </c>
      <c r="C4" s="6">
        <v>148</v>
      </c>
      <c r="D4" t="s">
        <v>935</v>
      </c>
      <c r="E4" t="s">
        <v>1130</v>
      </c>
      <c r="F4" s="50" t="str">
        <f t="shared" si="0"/>
        <v>3|148|AP|Apure</v>
      </c>
      <c r="H4" s="109" t="s">
        <v>1349</v>
      </c>
    </row>
    <row r="5" spans="2:8">
      <c r="B5" s="6">
        <v>4</v>
      </c>
      <c r="C5" s="6">
        <v>148</v>
      </c>
      <c r="D5" t="s">
        <v>694</v>
      </c>
      <c r="E5" t="s">
        <v>1131</v>
      </c>
      <c r="F5" s="50" t="str">
        <f t="shared" si="0"/>
        <v>4|148|AR|Aragua</v>
      </c>
      <c r="H5" s="109" t="s">
        <v>3660</v>
      </c>
    </row>
    <row r="6" spans="2:8">
      <c r="B6" s="6">
        <v>5</v>
      </c>
      <c r="C6" s="6">
        <v>148</v>
      </c>
      <c r="D6" t="s">
        <v>504</v>
      </c>
      <c r="E6" t="s">
        <v>1132</v>
      </c>
      <c r="F6" s="50" t="str">
        <f t="shared" si="0"/>
        <v>5|148|BA|Barinas</v>
      </c>
      <c r="H6" s="109" t="s">
        <v>1345</v>
      </c>
    </row>
    <row r="7" spans="2:8">
      <c r="B7" s="6">
        <v>6</v>
      </c>
      <c r="C7" s="6">
        <v>148</v>
      </c>
      <c r="D7" t="s">
        <v>740</v>
      </c>
      <c r="E7" t="s">
        <v>1133</v>
      </c>
      <c r="F7" s="50" t="str">
        <f t="shared" si="0"/>
        <v>6|148|BO|Bolívar</v>
      </c>
      <c r="H7" s="109" t="s">
        <v>3661</v>
      </c>
    </row>
    <row r="8" spans="2:8">
      <c r="B8" s="6">
        <v>7</v>
      </c>
      <c r="C8" s="6">
        <v>148</v>
      </c>
      <c r="D8" t="s">
        <v>814</v>
      </c>
      <c r="E8" t="s">
        <v>1134</v>
      </c>
      <c r="F8" s="50" t="str">
        <f t="shared" si="0"/>
        <v>7|148|CA|Carabobo</v>
      </c>
      <c r="H8" s="107" t="s">
        <v>1347</v>
      </c>
    </row>
    <row r="9" spans="2:8">
      <c r="B9" s="6">
        <v>8</v>
      </c>
      <c r="C9" s="6">
        <v>148</v>
      </c>
      <c r="D9" t="s">
        <v>838</v>
      </c>
      <c r="E9" t="s">
        <v>1135</v>
      </c>
      <c r="F9" s="50" t="str">
        <f t="shared" si="0"/>
        <v>8|148|CO|Cojedes</v>
      </c>
    </row>
    <row r="10" spans="2:8">
      <c r="B10" s="6">
        <v>9</v>
      </c>
      <c r="C10" s="6">
        <v>148</v>
      </c>
      <c r="D10" t="s">
        <v>782</v>
      </c>
      <c r="E10" t="s">
        <v>1136</v>
      </c>
      <c r="F10" s="50" t="str">
        <f t="shared" si="0"/>
        <v>9|148|DA|Delta Amacuro</v>
      </c>
    </row>
    <row r="11" spans="2:8">
      <c r="B11" s="6">
        <v>10</v>
      </c>
      <c r="C11" s="6">
        <v>148</v>
      </c>
      <c r="D11" t="s">
        <v>1137</v>
      </c>
      <c r="E11" t="s">
        <v>1138</v>
      </c>
      <c r="F11" s="50" t="str">
        <f t="shared" si="0"/>
        <v>10|148|DC|Distrito Capital</v>
      </c>
    </row>
    <row r="12" spans="2:8">
      <c r="B12" s="6">
        <v>11</v>
      </c>
      <c r="C12" s="6">
        <v>148</v>
      </c>
      <c r="D12" t="s">
        <v>1139</v>
      </c>
      <c r="E12" t="s">
        <v>1140</v>
      </c>
      <c r="F12" s="50" t="str">
        <f t="shared" si="0"/>
        <v>11|148|FA|Falcón</v>
      </c>
    </row>
    <row r="13" spans="2:8">
      <c r="B13" s="6">
        <v>12</v>
      </c>
      <c r="C13" s="6">
        <v>148</v>
      </c>
      <c r="D13" t="s">
        <v>1141</v>
      </c>
      <c r="E13" t="s">
        <v>1142</v>
      </c>
      <c r="F13" s="50" t="str">
        <f t="shared" si="0"/>
        <v>12|148|GU|Guárico</v>
      </c>
    </row>
    <row r="14" spans="2:8">
      <c r="B14" s="6">
        <v>13</v>
      </c>
      <c r="C14" s="6">
        <v>148</v>
      </c>
      <c r="D14" t="s">
        <v>1118</v>
      </c>
      <c r="E14" t="s">
        <v>1143</v>
      </c>
      <c r="F14" s="50" t="str">
        <f t="shared" si="0"/>
        <v>13|148|LA|Lara</v>
      </c>
    </row>
    <row r="15" spans="2:8">
      <c r="B15" s="6">
        <v>14</v>
      </c>
      <c r="C15" s="6">
        <v>148</v>
      </c>
      <c r="D15" t="s">
        <v>1144</v>
      </c>
      <c r="E15" t="s">
        <v>1145</v>
      </c>
      <c r="F15" s="50" t="str">
        <f t="shared" si="0"/>
        <v>14|148|ME|Mérida</v>
      </c>
    </row>
    <row r="16" spans="2:8">
      <c r="B16" s="6">
        <v>15</v>
      </c>
      <c r="C16" s="6">
        <v>148</v>
      </c>
      <c r="D16" t="s">
        <v>561</v>
      </c>
      <c r="E16" t="s">
        <v>1146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707</v>
      </c>
      <c r="E17" t="s">
        <v>1147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1148</v>
      </c>
      <c r="E18" t="s">
        <v>1149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1150</v>
      </c>
      <c r="E19" t="s">
        <v>1151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1152</v>
      </c>
      <c r="E20" t="s">
        <v>1153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754</v>
      </c>
      <c r="E21" t="s">
        <v>1154</v>
      </c>
      <c r="F21" s="50" t="str">
        <f t="shared" si="0"/>
        <v>20|148|TA|Táchira</v>
      </c>
    </row>
    <row r="22" spans="2:6">
      <c r="B22" s="6">
        <v>21</v>
      </c>
      <c r="C22" s="6">
        <v>148</v>
      </c>
      <c r="D22" t="s">
        <v>1155</v>
      </c>
      <c r="E22" t="s">
        <v>1156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1157</v>
      </c>
      <c r="E23" t="s">
        <v>1158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532</v>
      </c>
      <c r="E24" t="s">
        <v>1159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1160</v>
      </c>
      <c r="E25" t="s">
        <v>1161</v>
      </c>
      <c r="F25" s="50" t="str">
        <f t="shared" si="0"/>
        <v>24|148|ZU|Zulia</v>
      </c>
    </row>
    <row r="27" spans="2:6">
      <c r="F27" s="26" t="s">
        <v>1540</v>
      </c>
    </row>
    <row r="28" spans="2:6">
      <c r="F28" s="26" t="s">
        <v>1128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3662</v>
      </c>
    </row>
    <row r="2" spans="2:8">
      <c r="B2" s="6">
        <v>1</v>
      </c>
      <c r="C2" s="6">
        <v>149</v>
      </c>
      <c r="D2" t="s">
        <v>946</v>
      </c>
      <c r="E2" t="s">
        <v>1162</v>
      </c>
      <c r="F2" s="50" t="str">
        <f>B2&amp;"|"&amp;C2&amp;"|"&amp;D2&amp;"|"&amp;E2</f>
        <v>1|149|AC|Açores</v>
      </c>
      <c r="H2" s="107" t="s">
        <v>1341</v>
      </c>
    </row>
    <row r="3" spans="2:8">
      <c r="H3" s="109" t="s">
        <v>1342</v>
      </c>
    </row>
    <row r="4" spans="2:8">
      <c r="F4" s="26" t="s">
        <v>1543</v>
      </c>
      <c r="H4" s="109" t="s">
        <v>1349</v>
      </c>
    </row>
    <row r="5" spans="2:8">
      <c r="F5" s="26" t="s">
        <v>1163</v>
      </c>
      <c r="H5" s="109" t="s">
        <v>3663</v>
      </c>
    </row>
    <row r="6" spans="2:8">
      <c r="H6" s="109" t="s">
        <v>1345</v>
      </c>
    </row>
    <row r="7" spans="2:8">
      <c r="H7" s="109" t="s">
        <v>3664</v>
      </c>
    </row>
    <row r="8" spans="2:8">
      <c r="H8" s="107" t="s">
        <v>1347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3665</v>
      </c>
    </row>
    <row r="2" spans="2:8">
      <c r="B2" s="6">
        <v>1</v>
      </c>
      <c r="C2" s="6">
        <v>150</v>
      </c>
      <c r="D2" t="s">
        <v>1164</v>
      </c>
      <c r="E2" t="s">
        <v>1165</v>
      </c>
      <c r="F2" s="50" t="str">
        <f>B2&amp;"|"&amp;C2&amp;"|"&amp;D2&amp;"|"&amp;E2</f>
        <v>1|150|ACT|Australian Capital Territory</v>
      </c>
      <c r="H2" s="107" t="s">
        <v>1341</v>
      </c>
    </row>
    <row r="3" spans="2:8">
      <c r="B3" s="6">
        <v>2</v>
      </c>
      <c r="C3" s="6">
        <v>150</v>
      </c>
      <c r="D3" t="s">
        <v>1166</v>
      </c>
      <c r="E3" t="s">
        <v>1167</v>
      </c>
      <c r="F3" s="50" t="str">
        <f t="shared" ref="F3:F9" si="0">B3&amp;"|"&amp;C3&amp;"|"&amp;D3&amp;"|"&amp;E3</f>
        <v>2|150|NSW|New South Wales</v>
      </c>
      <c r="H3" s="109" t="s">
        <v>1342</v>
      </c>
    </row>
    <row r="4" spans="2:8">
      <c r="B4" s="6">
        <v>3</v>
      </c>
      <c r="C4" s="6">
        <v>150</v>
      </c>
      <c r="D4" t="s">
        <v>1168</v>
      </c>
      <c r="E4" t="s">
        <v>1169</v>
      </c>
      <c r="F4" s="50" t="str">
        <f t="shared" si="0"/>
        <v>3|150|VIC|Victoria</v>
      </c>
      <c r="H4" s="109" t="s">
        <v>1349</v>
      </c>
    </row>
    <row r="5" spans="2:8">
      <c r="B5" s="6">
        <v>4</v>
      </c>
      <c r="C5" s="6">
        <v>150</v>
      </c>
      <c r="D5" t="s">
        <v>1170</v>
      </c>
      <c r="E5" t="s">
        <v>1171</v>
      </c>
      <c r="F5" s="50" t="str">
        <f t="shared" si="0"/>
        <v>4|150|QLD|Queensland</v>
      </c>
      <c r="H5" s="109" t="s">
        <v>3666</v>
      </c>
    </row>
    <row r="6" spans="2:8">
      <c r="B6" s="6">
        <v>5</v>
      </c>
      <c r="C6" s="6">
        <v>150</v>
      </c>
      <c r="D6" t="s">
        <v>744</v>
      </c>
      <c r="E6" t="s">
        <v>1172</v>
      </c>
      <c r="F6" s="50" t="str">
        <f t="shared" si="0"/>
        <v>5|150|SA|South Australia</v>
      </c>
      <c r="H6" s="109" t="s">
        <v>1345</v>
      </c>
    </row>
    <row r="7" spans="2:8">
      <c r="B7" s="6">
        <v>6</v>
      </c>
      <c r="C7" s="6">
        <v>150</v>
      </c>
      <c r="D7" t="s">
        <v>1173</v>
      </c>
      <c r="E7" t="s">
        <v>1174</v>
      </c>
      <c r="F7" s="50" t="str">
        <f t="shared" si="0"/>
        <v>6|150|WA|Western Australia</v>
      </c>
      <c r="H7" s="109" t="s">
        <v>3667</v>
      </c>
    </row>
    <row r="8" spans="2:8">
      <c r="B8" s="6">
        <v>7</v>
      </c>
      <c r="C8" s="6">
        <v>150</v>
      </c>
      <c r="D8" t="s">
        <v>1175</v>
      </c>
      <c r="E8" t="s">
        <v>1176</v>
      </c>
      <c r="F8" s="50" t="str">
        <f t="shared" si="0"/>
        <v>7|150|TAS|Tasmania</v>
      </c>
      <c r="H8" s="107" t="s">
        <v>1347</v>
      </c>
    </row>
    <row r="9" spans="2:8">
      <c r="B9" s="6">
        <v>8</v>
      </c>
      <c r="C9" s="6">
        <v>150</v>
      </c>
      <c r="D9" t="s">
        <v>1092</v>
      </c>
      <c r="E9" t="s">
        <v>1177</v>
      </c>
      <c r="F9" s="50" t="str">
        <f t="shared" si="0"/>
        <v>8|150|NT|Northern Territory</v>
      </c>
    </row>
    <row r="11" spans="2:8">
      <c r="F11" s="26" t="s">
        <v>1539</v>
      </c>
    </row>
    <row r="12" spans="2:8">
      <c r="F12" s="26" t="s">
        <v>1179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5" t="s">
        <v>403</v>
      </c>
      <c r="C1" s="55" t="s">
        <v>413</v>
      </c>
      <c r="D1" s="55" t="s">
        <v>405</v>
      </c>
      <c r="E1" s="55" t="s">
        <v>474</v>
      </c>
      <c r="F1" s="55" t="s">
        <v>791</v>
      </c>
      <c r="G1" s="36" t="str">
        <f>B1&amp;"|"&amp;C1&amp;"|"&amp;D1&amp;"|"&amp;E1&amp;"|"&amp;F1</f>
        <v>id|dxcc_id|code|subdivision|import_only</v>
      </c>
      <c r="I1" s="107" t="s">
        <v>3668</v>
      </c>
    </row>
    <row r="2" spans="2:9">
      <c r="B2" s="6">
        <v>1</v>
      </c>
      <c r="C2" s="6">
        <v>151</v>
      </c>
      <c r="D2" t="s">
        <v>690</v>
      </c>
      <c r="E2" t="s">
        <v>1182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107" t="s">
        <v>1341</v>
      </c>
    </row>
    <row r="3" spans="2:9">
      <c r="B3" s="6">
        <v>2</v>
      </c>
      <c r="C3" s="6">
        <v>151</v>
      </c>
      <c r="D3" t="s">
        <v>1183</v>
      </c>
      <c r="E3" t="s">
        <v>1180</v>
      </c>
      <c r="F3" s="6">
        <v>1</v>
      </c>
      <c r="G3" s="50" t="str">
        <f t="shared" si="0"/>
        <v>2|151|MV|Malyj Vysotskij|1</v>
      </c>
      <c r="I3" s="109" t="s">
        <v>1342</v>
      </c>
    </row>
    <row r="4" spans="2:9">
      <c r="F4" s="6">
        <v>0</v>
      </c>
      <c r="I4" s="109" t="s">
        <v>1349</v>
      </c>
    </row>
    <row r="5" spans="2:9">
      <c r="G5" s="26" t="s">
        <v>1538</v>
      </c>
      <c r="I5" s="109" t="s">
        <v>3669</v>
      </c>
    </row>
    <row r="6" spans="2:9">
      <c r="G6" s="26" t="s">
        <v>1180</v>
      </c>
      <c r="I6" s="109" t="s">
        <v>1345</v>
      </c>
    </row>
    <row r="7" spans="2:9">
      <c r="I7" s="109" t="s">
        <v>2103</v>
      </c>
    </row>
    <row r="8" spans="2:9">
      <c r="I8" s="107" t="s">
        <v>3670</v>
      </c>
    </row>
    <row r="9" spans="2:9">
      <c r="I9" s="107" t="s">
        <v>1347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3671</v>
      </c>
    </row>
    <row r="2" spans="2:8">
      <c r="B2" s="6">
        <v>1</v>
      </c>
      <c r="C2" s="6">
        <v>153</v>
      </c>
      <c r="D2" t="s">
        <v>569</v>
      </c>
      <c r="E2" t="s">
        <v>1187</v>
      </c>
      <c r="F2" s="50" t="str">
        <f>B2&amp;"|"&amp;C2&amp;"|"&amp;D2&amp;"|"&amp;E2</f>
        <v>1|153|MA|Macquarie Is</v>
      </c>
      <c r="H2" s="107" t="s">
        <v>1341</v>
      </c>
    </row>
    <row r="3" spans="2:8">
      <c r="H3" s="109" t="s">
        <v>1342</v>
      </c>
    </row>
    <row r="4" spans="2:8">
      <c r="F4" s="26" t="s">
        <v>1537</v>
      </c>
      <c r="H4" s="109" t="s">
        <v>1349</v>
      </c>
    </row>
    <row r="5" spans="2:8">
      <c r="F5" s="26" t="s">
        <v>1187</v>
      </c>
      <c r="H5" s="109" t="s">
        <v>3672</v>
      </c>
    </row>
    <row r="6" spans="2:8">
      <c r="H6" s="109" t="s">
        <v>1345</v>
      </c>
    </row>
    <row r="7" spans="2:8">
      <c r="H7" s="109" t="s">
        <v>3673</v>
      </c>
    </row>
    <row r="8" spans="2:8">
      <c r="H8" s="107" t="s">
        <v>1347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3674</v>
      </c>
    </row>
    <row r="2" spans="2:8">
      <c r="B2" s="6">
        <v>1</v>
      </c>
      <c r="C2" s="6">
        <v>163</v>
      </c>
      <c r="D2" t="s">
        <v>1192</v>
      </c>
      <c r="E2" t="s">
        <v>1193</v>
      </c>
      <c r="F2" s="50" t="str">
        <f>B2&amp;"|"&amp;C2&amp;"|"&amp;D2&amp;"|"&amp;E2</f>
        <v>1|163|NCD|National Capital District (Port Moresby)</v>
      </c>
      <c r="H2" s="107" t="s">
        <v>1341</v>
      </c>
    </row>
    <row r="3" spans="2:8">
      <c r="B3" s="6">
        <v>2</v>
      </c>
      <c r="C3" s="6">
        <v>163</v>
      </c>
      <c r="D3" t="s">
        <v>1194</v>
      </c>
      <c r="E3" t="s">
        <v>1059</v>
      </c>
      <c r="F3" s="50" t="str">
        <f t="shared" ref="F3:F21" si="0">B3&amp;"|"&amp;C3&amp;"|"&amp;D3&amp;"|"&amp;E3</f>
        <v>2|163|CPM|Central</v>
      </c>
      <c r="H3" s="109" t="s">
        <v>1342</v>
      </c>
    </row>
    <row r="4" spans="2:8">
      <c r="B4" s="6">
        <v>3</v>
      </c>
      <c r="C4" s="6">
        <v>163</v>
      </c>
      <c r="D4" t="s">
        <v>1195</v>
      </c>
      <c r="E4" t="s">
        <v>1196</v>
      </c>
      <c r="F4" s="50" t="str">
        <f t="shared" si="0"/>
        <v>3|163|CPK|Chimbu</v>
      </c>
      <c r="H4" s="109" t="s">
        <v>1349</v>
      </c>
    </row>
    <row r="5" spans="2:8">
      <c r="B5" s="6">
        <v>4</v>
      </c>
      <c r="C5" s="6">
        <v>163</v>
      </c>
      <c r="D5" t="s">
        <v>1197</v>
      </c>
      <c r="E5" t="s">
        <v>1198</v>
      </c>
      <c r="F5" s="50" t="str">
        <f t="shared" si="0"/>
        <v>4|163|EHG|Eastern Highlands</v>
      </c>
      <c r="H5" s="109" t="s">
        <v>3675</v>
      </c>
    </row>
    <row r="6" spans="2:8">
      <c r="B6" s="6">
        <v>5</v>
      </c>
      <c r="C6" s="6">
        <v>163</v>
      </c>
      <c r="D6" t="s">
        <v>1199</v>
      </c>
      <c r="E6" t="s">
        <v>1200</v>
      </c>
      <c r="F6" s="50" t="str">
        <f t="shared" si="0"/>
        <v>5|163|EBR|East New Britain</v>
      </c>
      <c r="H6" s="109" t="s">
        <v>1345</v>
      </c>
    </row>
    <row r="7" spans="2:8">
      <c r="B7" s="6">
        <v>6</v>
      </c>
      <c r="C7" s="6">
        <v>163</v>
      </c>
      <c r="D7" t="s">
        <v>1201</v>
      </c>
      <c r="E7" t="s">
        <v>1202</v>
      </c>
      <c r="F7" s="50" t="str">
        <f t="shared" si="0"/>
        <v>6|163|ESW|East Sepik</v>
      </c>
      <c r="H7" s="109" t="s">
        <v>3676</v>
      </c>
    </row>
    <row r="8" spans="2:8">
      <c r="B8" s="6">
        <v>7</v>
      </c>
      <c r="C8" s="6">
        <v>163</v>
      </c>
      <c r="D8" t="s">
        <v>1203</v>
      </c>
      <c r="E8" t="s">
        <v>1204</v>
      </c>
      <c r="F8" s="50" t="str">
        <f t="shared" si="0"/>
        <v>7|163|EPW|Enga</v>
      </c>
      <c r="H8" s="107" t="s">
        <v>1347</v>
      </c>
    </row>
    <row r="9" spans="2:8">
      <c r="B9" s="6">
        <v>8</v>
      </c>
      <c r="C9" s="6">
        <v>163</v>
      </c>
      <c r="D9" t="s">
        <v>1205</v>
      </c>
      <c r="E9" t="s">
        <v>1206</v>
      </c>
      <c r="F9" s="50" t="str">
        <f t="shared" si="0"/>
        <v>8|163|GPK|Gulf</v>
      </c>
    </row>
    <row r="10" spans="2:8">
      <c r="B10" s="6">
        <v>9</v>
      </c>
      <c r="C10" s="6">
        <v>163</v>
      </c>
      <c r="D10" t="s">
        <v>1207</v>
      </c>
      <c r="E10" t="s">
        <v>1208</v>
      </c>
      <c r="F10" s="50" t="str">
        <f t="shared" si="0"/>
        <v>9|163|MPM|Madang</v>
      </c>
    </row>
    <row r="11" spans="2:8">
      <c r="B11" s="6">
        <v>10</v>
      </c>
      <c r="C11" s="6">
        <v>163</v>
      </c>
      <c r="D11" t="s">
        <v>1209</v>
      </c>
      <c r="E11" t="s">
        <v>1210</v>
      </c>
      <c r="F11" s="50" t="str">
        <f t="shared" si="0"/>
        <v>10|163|MRL|Manus</v>
      </c>
    </row>
    <row r="12" spans="2:8">
      <c r="B12" s="6">
        <v>11</v>
      </c>
      <c r="C12" s="6">
        <v>163</v>
      </c>
      <c r="D12" t="s">
        <v>1211</v>
      </c>
      <c r="E12" t="s">
        <v>1212</v>
      </c>
      <c r="F12" s="50" t="str">
        <f t="shared" si="0"/>
        <v>11|163|MBA|Milne Bay</v>
      </c>
    </row>
    <row r="13" spans="2:8">
      <c r="B13" s="6">
        <v>12</v>
      </c>
      <c r="C13" s="6">
        <v>163</v>
      </c>
      <c r="D13" t="s">
        <v>1213</v>
      </c>
      <c r="E13" t="s">
        <v>1214</v>
      </c>
      <c r="F13" s="50" t="str">
        <f t="shared" si="0"/>
        <v>12|163|MPL|Morobe</v>
      </c>
    </row>
    <row r="14" spans="2:8">
      <c r="B14" s="6">
        <v>13</v>
      </c>
      <c r="C14" s="6">
        <v>163</v>
      </c>
      <c r="D14" t="s">
        <v>1215</v>
      </c>
      <c r="E14" t="s">
        <v>1216</v>
      </c>
      <c r="F14" s="50" t="str">
        <f t="shared" si="0"/>
        <v>13|163|NIK|New Ireland</v>
      </c>
    </row>
    <row r="15" spans="2:8">
      <c r="B15" s="6">
        <v>14</v>
      </c>
      <c r="C15" s="6">
        <v>163</v>
      </c>
      <c r="D15" t="s">
        <v>1217</v>
      </c>
      <c r="E15" t="s">
        <v>1218</v>
      </c>
      <c r="F15" s="50" t="str">
        <f t="shared" si="0"/>
        <v>14|163|NPP|Northern</v>
      </c>
    </row>
    <row r="16" spans="2:8">
      <c r="B16" s="6">
        <v>15</v>
      </c>
      <c r="C16" s="6">
        <v>163</v>
      </c>
      <c r="D16" t="s">
        <v>1219</v>
      </c>
      <c r="E16" t="s">
        <v>1220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1221</v>
      </c>
      <c r="E17" t="s">
        <v>1222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1223</v>
      </c>
      <c r="E18" t="s">
        <v>1224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1225</v>
      </c>
      <c r="E19" t="s">
        <v>1226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1227</v>
      </c>
      <c r="E20" t="s">
        <v>1228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1229</v>
      </c>
      <c r="E21" t="s">
        <v>1230</v>
      </c>
      <c r="F21" s="50" t="str">
        <f t="shared" si="0"/>
        <v>20|163|WBR|West New Britain</v>
      </c>
    </row>
    <row r="23" spans="2:6">
      <c r="F23" s="26" t="s">
        <v>1191</v>
      </c>
    </row>
    <row r="24" spans="2:6">
      <c r="F24" s="26" t="s">
        <v>1190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3677</v>
      </c>
    </row>
    <row r="2" spans="2:8">
      <c r="B2" s="6">
        <v>1</v>
      </c>
      <c r="C2" s="6">
        <v>170</v>
      </c>
      <c r="D2" t="s">
        <v>1232</v>
      </c>
      <c r="E2" t="s">
        <v>1233</v>
      </c>
      <c r="F2" s="50" t="str">
        <f>B2&amp;"|"&amp;C2&amp;"|"&amp;D2&amp;"|"&amp;E2</f>
        <v>1|170|AUK|Auckland</v>
      </c>
      <c r="H2" s="107" t="s">
        <v>1341</v>
      </c>
    </row>
    <row r="3" spans="2:8">
      <c r="B3" s="6">
        <v>2</v>
      </c>
      <c r="C3" s="6">
        <v>170</v>
      </c>
      <c r="D3" t="s">
        <v>1234</v>
      </c>
      <c r="E3" t="s">
        <v>1235</v>
      </c>
      <c r="F3" s="50" t="str">
        <f t="shared" ref="F3:F17" si="0">B3&amp;"|"&amp;C3&amp;"|"&amp;D3&amp;"|"&amp;E3</f>
        <v>2|170|BOP|Bay of Plenty</v>
      </c>
      <c r="H3" s="109" t="s">
        <v>1342</v>
      </c>
    </row>
    <row r="4" spans="2:8">
      <c r="B4" s="6">
        <v>3</v>
      </c>
      <c r="C4" s="6">
        <v>170</v>
      </c>
      <c r="D4" t="s">
        <v>1236</v>
      </c>
      <c r="E4" t="s">
        <v>1237</v>
      </c>
      <c r="F4" s="50" t="str">
        <f t="shared" si="0"/>
        <v>3|170|NTL|Northland</v>
      </c>
      <c r="H4" s="109" t="s">
        <v>1349</v>
      </c>
    </row>
    <row r="5" spans="2:8">
      <c r="B5" s="6">
        <v>4</v>
      </c>
      <c r="C5" s="6">
        <v>170</v>
      </c>
      <c r="D5" t="s">
        <v>1238</v>
      </c>
      <c r="E5" t="s">
        <v>1239</v>
      </c>
      <c r="F5" s="50" t="str">
        <f t="shared" si="0"/>
        <v>4|170|WKO|Waikato</v>
      </c>
      <c r="H5" s="109" t="s">
        <v>3678</v>
      </c>
    </row>
    <row r="6" spans="2:8">
      <c r="B6" s="6">
        <v>5</v>
      </c>
      <c r="C6" s="6">
        <v>170</v>
      </c>
      <c r="D6" t="s">
        <v>1240</v>
      </c>
      <c r="E6" t="s">
        <v>1241</v>
      </c>
      <c r="F6" s="50" t="str">
        <f t="shared" si="0"/>
        <v>5|170|GIS|Gisborne</v>
      </c>
      <c r="H6" s="109" t="s">
        <v>1345</v>
      </c>
    </row>
    <row r="7" spans="2:8">
      <c r="B7" s="6">
        <v>6</v>
      </c>
      <c r="C7" s="6">
        <v>170</v>
      </c>
      <c r="D7" t="s">
        <v>1242</v>
      </c>
      <c r="E7" t="s">
        <v>1243</v>
      </c>
      <c r="F7" s="50" t="str">
        <f t="shared" si="0"/>
        <v>6|170|HKB|Hawkes Bay</v>
      </c>
      <c r="H7" s="109" t="s">
        <v>3679</v>
      </c>
    </row>
    <row r="8" spans="2:8">
      <c r="B8" s="6">
        <v>7</v>
      </c>
      <c r="C8" s="6">
        <v>170</v>
      </c>
      <c r="D8" t="s">
        <v>1244</v>
      </c>
      <c r="E8" t="s">
        <v>1245</v>
      </c>
      <c r="F8" s="50" t="str">
        <f t="shared" si="0"/>
        <v>7|170|MWT|Manawatu-Wanganui</v>
      </c>
      <c r="H8" s="107" t="s">
        <v>1347</v>
      </c>
    </row>
    <row r="9" spans="2:8">
      <c r="B9" s="6">
        <v>8</v>
      </c>
      <c r="C9" s="6">
        <v>170</v>
      </c>
      <c r="D9" t="s">
        <v>1246</v>
      </c>
      <c r="E9" t="s">
        <v>1247</v>
      </c>
      <c r="F9" s="50" t="str">
        <f t="shared" si="0"/>
        <v>8|170|TKI|Taranaki</v>
      </c>
    </row>
    <row r="10" spans="2:8">
      <c r="B10" s="6">
        <v>9</v>
      </c>
      <c r="C10" s="6">
        <v>170</v>
      </c>
      <c r="D10" t="s">
        <v>1248</v>
      </c>
      <c r="E10" t="s">
        <v>1249</v>
      </c>
      <c r="F10" s="50" t="str">
        <f t="shared" si="0"/>
        <v>9|170|WGN|Wellington</v>
      </c>
    </row>
    <row r="11" spans="2:8">
      <c r="B11" s="6">
        <v>10</v>
      </c>
      <c r="C11" s="6">
        <v>170</v>
      </c>
      <c r="D11" t="s">
        <v>1250</v>
      </c>
      <c r="E11" t="s">
        <v>1251</v>
      </c>
      <c r="F11" s="50" t="str">
        <f t="shared" si="0"/>
        <v>10|170|CAN|Canterbury</v>
      </c>
    </row>
    <row r="12" spans="2:8">
      <c r="B12" s="6">
        <v>11</v>
      </c>
      <c r="C12" s="6">
        <v>170</v>
      </c>
      <c r="D12" t="s">
        <v>1252</v>
      </c>
      <c r="E12" t="s">
        <v>1253</v>
      </c>
      <c r="F12" s="50" t="str">
        <f t="shared" si="0"/>
        <v>11|170|MBH|Marlborough</v>
      </c>
    </row>
    <row r="13" spans="2:8">
      <c r="B13" s="6">
        <v>12</v>
      </c>
      <c r="C13" s="6">
        <v>170</v>
      </c>
      <c r="D13" t="s">
        <v>1254</v>
      </c>
      <c r="E13" t="s">
        <v>1255</v>
      </c>
      <c r="F13" s="50" t="str">
        <f t="shared" si="0"/>
        <v>12|170|NSN|Nelson</v>
      </c>
    </row>
    <row r="14" spans="2:8">
      <c r="B14" s="6">
        <v>13</v>
      </c>
      <c r="C14" s="6">
        <v>170</v>
      </c>
      <c r="D14" t="s">
        <v>1175</v>
      </c>
      <c r="E14" t="s">
        <v>1256</v>
      </c>
      <c r="F14" s="50" t="str">
        <f t="shared" si="0"/>
        <v>13|170|TAS|Tasman</v>
      </c>
    </row>
    <row r="15" spans="2:8">
      <c r="B15" s="6">
        <v>14</v>
      </c>
      <c r="C15" s="6">
        <v>170</v>
      </c>
      <c r="D15" t="s">
        <v>1257</v>
      </c>
      <c r="E15" t="s">
        <v>1258</v>
      </c>
      <c r="F15" s="50" t="str">
        <f t="shared" si="0"/>
        <v>14|170|WTC|West Coast</v>
      </c>
    </row>
    <row r="16" spans="2:8">
      <c r="B16" s="6">
        <v>15</v>
      </c>
      <c r="C16" s="6">
        <v>170</v>
      </c>
      <c r="D16" t="s">
        <v>1259</v>
      </c>
      <c r="E16" t="s">
        <v>1260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1261</v>
      </c>
      <c r="E17" t="s">
        <v>1262</v>
      </c>
      <c r="F17" s="50" t="str">
        <f t="shared" si="0"/>
        <v>16|170|STL|Southland</v>
      </c>
    </row>
    <row r="19" spans="2:6">
      <c r="F19" s="26" t="s">
        <v>1544</v>
      </c>
    </row>
    <row r="20" spans="2:6">
      <c r="F20" s="26" t="s">
        <v>1231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3680</v>
      </c>
    </row>
    <row r="2" spans="2:8">
      <c r="B2" s="6">
        <v>1</v>
      </c>
      <c r="C2" s="6">
        <v>177</v>
      </c>
      <c r="D2" t="s">
        <v>845</v>
      </c>
      <c r="E2" t="s">
        <v>1264</v>
      </c>
      <c r="F2" s="50" t="str">
        <f>B2&amp;"|"&amp;C2&amp;"|"&amp;D2&amp;"|"&amp;E2</f>
        <v>1|177|MT|Minami Torishima</v>
      </c>
      <c r="H2" s="107" t="s">
        <v>1341</v>
      </c>
    </row>
    <row r="3" spans="2:8">
      <c r="H3" s="109" t="s">
        <v>1342</v>
      </c>
    </row>
    <row r="4" spans="2:8">
      <c r="F4" s="26" t="s">
        <v>1338</v>
      </c>
      <c r="H4" s="109" t="s">
        <v>1349</v>
      </c>
    </row>
    <row r="5" spans="2:8">
      <c r="F5" s="26" t="s">
        <v>1264</v>
      </c>
      <c r="H5" s="109" t="s">
        <v>3681</v>
      </c>
    </row>
    <row r="6" spans="2:8">
      <c r="H6" s="109" t="s">
        <v>1345</v>
      </c>
    </row>
    <row r="7" spans="2:8">
      <c r="H7" s="109" t="s">
        <v>3682</v>
      </c>
    </row>
    <row r="8" spans="2:8">
      <c r="H8" s="107" t="s">
        <v>1347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3683</v>
      </c>
    </row>
    <row r="2" spans="2:8">
      <c r="B2" s="6">
        <v>1</v>
      </c>
      <c r="C2" s="6">
        <v>179</v>
      </c>
      <c r="D2" t="s">
        <v>1265</v>
      </c>
      <c r="E2" t="s">
        <v>1266</v>
      </c>
      <c r="F2" s="50" t="str">
        <f>B2&amp;"|"&amp;C2&amp;"|"&amp;D2&amp;"|"&amp;E2</f>
        <v>1|179|ANE|Anenii Noi</v>
      </c>
      <c r="H2" s="107" t="s">
        <v>1341</v>
      </c>
    </row>
    <row r="3" spans="2:8">
      <c r="B3" s="6">
        <v>2</v>
      </c>
      <c r="C3" s="6">
        <v>179</v>
      </c>
      <c r="D3" t="s">
        <v>504</v>
      </c>
      <c r="E3" t="s">
        <v>1267</v>
      </c>
      <c r="F3" s="50" t="str">
        <f t="shared" ref="F3:F38" si="0">B3&amp;"|"&amp;C3&amp;"|"&amp;D3&amp;"|"&amp;E3</f>
        <v>2|179|BA|Balti</v>
      </c>
      <c r="H3" s="109" t="s">
        <v>1342</v>
      </c>
    </row>
    <row r="4" spans="2:8">
      <c r="B4" s="6">
        <v>3</v>
      </c>
      <c r="C4" s="6">
        <v>179</v>
      </c>
      <c r="D4" t="s">
        <v>1268</v>
      </c>
      <c r="E4" t="s">
        <v>1269</v>
      </c>
      <c r="F4" s="50" t="str">
        <f t="shared" si="0"/>
        <v>3|179|BAS|Basarabeasca</v>
      </c>
      <c r="H4" s="109" t="s">
        <v>1349</v>
      </c>
    </row>
    <row r="5" spans="2:8">
      <c r="B5" s="6">
        <v>4</v>
      </c>
      <c r="C5" s="6">
        <v>179</v>
      </c>
      <c r="D5" t="s">
        <v>1270</v>
      </c>
      <c r="E5" t="s">
        <v>1271</v>
      </c>
      <c r="F5" s="50" t="str">
        <f t="shared" si="0"/>
        <v>4|179|BRI|Briceni</v>
      </c>
      <c r="H5" s="109" t="s">
        <v>3684</v>
      </c>
    </row>
    <row r="6" spans="2:8">
      <c r="B6" s="6">
        <v>5</v>
      </c>
      <c r="C6" s="6">
        <v>179</v>
      </c>
      <c r="D6" t="s">
        <v>1272</v>
      </c>
      <c r="E6" t="s">
        <v>1273</v>
      </c>
      <c r="F6" s="50" t="str">
        <f t="shared" si="0"/>
        <v>5|179|CHL|Cahul</v>
      </c>
      <c r="H6" s="109" t="s">
        <v>1345</v>
      </c>
    </row>
    <row r="7" spans="2:8">
      <c r="B7" s="6">
        <v>6</v>
      </c>
      <c r="C7" s="6">
        <v>179</v>
      </c>
      <c r="D7" t="s">
        <v>1274</v>
      </c>
      <c r="E7" t="s">
        <v>1275</v>
      </c>
      <c r="F7" s="50" t="str">
        <f t="shared" si="0"/>
        <v>6|179|CAL|Calarasi</v>
      </c>
      <c r="H7" s="109" t="s">
        <v>3685</v>
      </c>
    </row>
    <row r="8" spans="2:8">
      <c r="B8" s="6">
        <v>7</v>
      </c>
      <c r="C8" s="6">
        <v>179</v>
      </c>
      <c r="D8" t="s">
        <v>1250</v>
      </c>
      <c r="E8" t="s">
        <v>1276</v>
      </c>
      <c r="F8" s="50" t="str">
        <f t="shared" si="0"/>
        <v>7|179|CAN|Cantemir</v>
      </c>
      <c r="H8" s="107" t="s">
        <v>1347</v>
      </c>
    </row>
    <row r="9" spans="2:8">
      <c r="B9" s="6">
        <v>8</v>
      </c>
      <c r="C9" s="6">
        <v>179</v>
      </c>
      <c r="D9" t="s">
        <v>1277</v>
      </c>
      <c r="E9" t="s">
        <v>1278</v>
      </c>
      <c r="F9" s="50" t="str">
        <f t="shared" si="0"/>
        <v>8|179|CAS|Causeni</v>
      </c>
    </row>
    <row r="10" spans="2:8">
      <c r="B10" s="6">
        <v>9</v>
      </c>
      <c r="C10" s="6">
        <v>179</v>
      </c>
      <c r="D10" t="s">
        <v>762</v>
      </c>
      <c r="E10" t="s">
        <v>1279</v>
      </c>
      <c r="F10" s="50" t="str">
        <f t="shared" si="0"/>
        <v>9|179|CU|Chisinau</v>
      </c>
    </row>
    <row r="11" spans="2:8">
      <c r="B11" s="6">
        <v>10</v>
      </c>
      <c r="C11" s="6">
        <v>179</v>
      </c>
      <c r="D11" t="s">
        <v>1280</v>
      </c>
      <c r="E11" t="s">
        <v>1281</v>
      </c>
      <c r="F11" s="50" t="str">
        <f t="shared" si="0"/>
        <v>10|179|CIM|Cimislia</v>
      </c>
    </row>
    <row r="12" spans="2:8">
      <c r="B12" s="6">
        <v>11</v>
      </c>
      <c r="C12" s="6">
        <v>179</v>
      </c>
      <c r="D12" t="s">
        <v>1282</v>
      </c>
      <c r="E12" t="s">
        <v>1283</v>
      </c>
      <c r="F12" s="50" t="str">
        <f t="shared" si="0"/>
        <v>11|179|CRI|Criuleni</v>
      </c>
    </row>
    <row r="13" spans="2:8">
      <c r="B13" s="6">
        <v>12</v>
      </c>
      <c r="C13" s="6">
        <v>179</v>
      </c>
      <c r="D13" t="s">
        <v>1284</v>
      </c>
      <c r="E13" t="s">
        <v>1285</v>
      </c>
      <c r="F13" s="50" t="str">
        <f t="shared" si="0"/>
        <v>12|179|DON|Donduseni</v>
      </c>
    </row>
    <row r="14" spans="2:8">
      <c r="B14" s="6">
        <v>13</v>
      </c>
      <c r="C14" s="6">
        <v>179</v>
      </c>
      <c r="D14" t="s">
        <v>1286</v>
      </c>
      <c r="E14" t="s">
        <v>1287</v>
      </c>
      <c r="F14" s="50" t="str">
        <f t="shared" si="0"/>
        <v>13|179|DRO|Drochia</v>
      </c>
    </row>
    <row r="15" spans="2:8">
      <c r="B15" s="6">
        <v>14</v>
      </c>
      <c r="C15" s="6">
        <v>179</v>
      </c>
      <c r="D15" t="s">
        <v>1288</v>
      </c>
      <c r="E15" t="s">
        <v>1289</v>
      </c>
      <c r="F15" s="50" t="str">
        <f t="shared" si="0"/>
        <v>14|179|DBI|Dubasari</v>
      </c>
    </row>
    <row r="16" spans="2:8">
      <c r="B16" s="6">
        <v>15</v>
      </c>
      <c r="C16" s="6">
        <v>179</v>
      </c>
      <c r="D16" t="s">
        <v>1290</v>
      </c>
      <c r="E16" t="s">
        <v>1291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1292</v>
      </c>
      <c r="E17" t="s">
        <v>1293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1294</v>
      </c>
      <c r="E18" t="s">
        <v>1295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510</v>
      </c>
      <c r="E19" t="s">
        <v>1296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1297</v>
      </c>
      <c r="E20" t="s">
        <v>1298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1299</v>
      </c>
      <c r="E21" t="s">
        <v>1300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1301</v>
      </c>
      <c r="E22" t="s">
        <v>1302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1303</v>
      </c>
      <c r="E23" t="s">
        <v>1304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1305</v>
      </c>
      <c r="E24" t="s">
        <v>1306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1307</v>
      </c>
      <c r="E25" t="s">
        <v>1308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1309</v>
      </c>
      <c r="E26" t="s">
        <v>1310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1311</v>
      </c>
      <c r="E27" t="s">
        <v>1312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1313</v>
      </c>
      <c r="E28" t="s">
        <v>1314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646</v>
      </c>
      <c r="E29" t="s">
        <v>1315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1316</v>
      </c>
      <c r="E30" t="s">
        <v>1317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1318</v>
      </c>
      <c r="E31" t="s">
        <v>1319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1320</v>
      </c>
      <c r="E32" t="s">
        <v>1321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1322</v>
      </c>
      <c r="E33" t="s">
        <v>1323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1324</v>
      </c>
      <c r="E34" t="s">
        <v>1325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1326</v>
      </c>
      <c r="E35" t="s">
        <v>1327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1328</v>
      </c>
      <c r="E36" t="s">
        <v>1329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1330</v>
      </c>
      <c r="E37" t="s">
        <v>1331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1332</v>
      </c>
      <c r="E38" t="s">
        <v>1333</v>
      </c>
      <c r="F38" s="50" t="str">
        <f t="shared" si="0"/>
        <v>37|179|UGI|Ungheni</v>
      </c>
    </row>
    <row r="40" spans="2:6">
      <c r="F40" s="26" t="s">
        <v>1536</v>
      </c>
    </row>
    <row r="41" spans="2:6">
      <c r="F41" s="26" t="s">
        <v>1334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10" t="s">
        <v>3750</v>
      </c>
      <c r="B1" s="39" t="s">
        <v>3850</v>
      </c>
      <c r="C1" s="39" t="s">
        <v>3845</v>
      </c>
      <c r="D1" s="55" t="s">
        <v>405</v>
      </c>
      <c r="E1" s="55" t="s">
        <v>474</v>
      </c>
      <c r="F1" s="36" t="str">
        <f>B1&amp;"|"&amp;C1&amp;"|"&amp;D1&amp;"|"&amp;E1</f>
        <v>pas1_id|dxcc_code|code|subdivision</v>
      </c>
      <c r="H1" s="120" t="s">
        <v>3859</v>
      </c>
      <c r="I1" s="120" t="s">
        <v>3850</v>
      </c>
      <c r="J1" s="120" t="s">
        <v>3860</v>
      </c>
      <c r="K1" s="52" t="str">
        <f>H1&amp;"|"&amp;I1&amp;"|"&amp;J1</f>
        <v>pas_cqzone_id|pas1_id|cqzone_id</v>
      </c>
      <c r="M1" s="35" t="s">
        <v>3867</v>
      </c>
      <c r="N1" s="35" t="s">
        <v>3850</v>
      </c>
      <c r="O1" s="35" t="s">
        <v>3868</v>
      </c>
      <c r="P1" s="36" t="str">
        <f>M1&amp;"|"&amp;N1&amp;"|"&amp;O1</f>
        <v>pas1_ituzone_id|pas1_id|ituzone_id</v>
      </c>
      <c r="R1" s="115" t="s">
        <v>3852</v>
      </c>
    </row>
    <row r="2" spans="1:18">
      <c r="B2" s="6">
        <v>1</v>
      </c>
      <c r="C2" s="6">
        <v>1</v>
      </c>
      <c r="D2" t="s">
        <v>496</v>
      </c>
      <c r="E2" t="s">
        <v>451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15" t="s">
        <v>1341</v>
      </c>
    </row>
    <row r="3" spans="1:18">
      <c r="B3" s="6">
        <v>2</v>
      </c>
      <c r="C3" s="6">
        <v>1</v>
      </c>
      <c r="D3" t="s">
        <v>1089</v>
      </c>
      <c r="E3" t="s">
        <v>3843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16" t="s">
        <v>3851</v>
      </c>
    </row>
    <row r="4" spans="1:18">
      <c r="B4" s="6">
        <v>3</v>
      </c>
      <c r="C4" s="6">
        <v>1</v>
      </c>
      <c r="D4" t="s">
        <v>1041</v>
      </c>
      <c r="E4" t="s">
        <v>452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16" t="s">
        <v>3847</v>
      </c>
    </row>
    <row r="5" spans="1:18">
      <c r="B5" s="6">
        <v>4</v>
      </c>
      <c r="C5" s="6">
        <v>1</v>
      </c>
      <c r="D5" t="s">
        <v>1090</v>
      </c>
      <c r="E5" t="s">
        <v>453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16" t="s">
        <v>3575</v>
      </c>
    </row>
    <row r="6" spans="1:18">
      <c r="B6" s="6">
        <v>5</v>
      </c>
      <c r="C6" s="6">
        <v>1</v>
      </c>
      <c r="D6" t="s">
        <v>1091</v>
      </c>
      <c r="E6" t="s">
        <v>454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16" t="s">
        <v>1345</v>
      </c>
    </row>
    <row r="7" spans="1:18">
      <c r="B7" s="6">
        <v>6</v>
      </c>
      <c r="C7" s="6">
        <v>1</v>
      </c>
      <c r="D7" t="s">
        <v>479</v>
      </c>
      <c r="E7" t="s">
        <v>455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16" t="s">
        <v>3861</v>
      </c>
    </row>
    <row r="8" spans="1:18">
      <c r="B8" s="6">
        <v>7</v>
      </c>
      <c r="C8" s="6">
        <v>1</v>
      </c>
      <c r="D8" t="s">
        <v>632</v>
      </c>
      <c r="E8" t="s">
        <v>456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15" t="s">
        <v>1347</v>
      </c>
    </row>
    <row r="9" spans="1:18">
      <c r="B9" s="6">
        <v>8</v>
      </c>
      <c r="C9" s="6">
        <v>1</v>
      </c>
      <c r="D9" t="s">
        <v>1092</v>
      </c>
      <c r="E9" t="s">
        <v>457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15"/>
    </row>
    <row r="10" spans="1:18">
      <c r="B10" s="6">
        <v>9</v>
      </c>
      <c r="C10" s="6">
        <v>1</v>
      </c>
      <c r="D10" t="s">
        <v>1093</v>
      </c>
      <c r="E10" t="s">
        <v>458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15" t="s">
        <v>3862</v>
      </c>
    </row>
    <row r="11" spans="1:18">
      <c r="B11" s="6">
        <v>10</v>
      </c>
      <c r="C11" s="6">
        <v>1</v>
      </c>
      <c r="D11" t="s">
        <v>642</v>
      </c>
      <c r="E11" t="s">
        <v>459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15" t="s">
        <v>3853</v>
      </c>
    </row>
    <row r="12" spans="1:18">
      <c r="B12" s="6">
        <v>11</v>
      </c>
      <c r="C12" s="6">
        <v>1</v>
      </c>
      <c r="D12" t="s">
        <v>1094</v>
      </c>
      <c r="E12" t="s">
        <v>460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15" t="s">
        <v>1341</v>
      </c>
    </row>
    <row r="13" spans="1:18">
      <c r="B13" s="6">
        <v>12</v>
      </c>
      <c r="C13" s="6">
        <v>1</v>
      </c>
      <c r="D13" t="s">
        <v>746</v>
      </c>
      <c r="E13" t="s">
        <v>461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16" t="s">
        <v>3855</v>
      </c>
    </row>
    <row r="14" spans="1:18">
      <c r="B14" s="6">
        <v>13</v>
      </c>
      <c r="C14" s="6">
        <v>1</v>
      </c>
      <c r="D14" t="s">
        <v>1095</v>
      </c>
      <c r="E14" t="s">
        <v>462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16" t="s">
        <v>3857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16" t="s">
        <v>3863</v>
      </c>
    </row>
    <row r="16" spans="1:18">
      <c r="F16" s="53" t="s">
        <v>583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15" t="s">
        <v>1347</v>
      </c>
    </row>
    <row r="17" spans="1:18">
      <c r="F17" s="53" t="s">
        <v>580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15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15" t="s">
        <v>3864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15" t="s">
        <v>3854</v>
      </c>
    </row>
    <row r="20" spans="1:18">
      <c r="K20" s="53" t="s">
        <v>3858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15" t="s">
        <v>1341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16" t="s">
        <v>3856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3866</v>
      </c>
      <c r="R22" s="116" t="s">
        <v>3857</v>
      </c>
    </row>
    <row r="23" spans="1:18">
      <c r="R23" s="116" t="s">
        <v>3865</v>
      </c>
    </row>
    <row r="24" spans="1:18">
      <c r="R24" s="115" t="s">
        <v>1347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3686</v>
      </c>
    </row>
    <row r="2" spans="2:8">
      <c r="B2" s="6">
        <v>1</v>
      </c>
      <c r="C2" s="6">
        <v>192</v>
      </c>
      <c r="D2" t="s">
        <v>918</v>
      </c>
      <c r="E2" t="s">
        <v>1339</v>
      </c>
      <c r="F2" s="50" t="str">
        <f>B2&amp;"|"&amp;C2&amp;"|"&amp;D2&amp;"|"&amp;E2</f>
        <v>1|192|O|Ogasawara</v>
      </c>
      <c r="H2" s="107" t="s">
        <v>1341</v>
      </c>
    </row>
    <row r="3" spans="2:8">
      <c r="H3" s="109" t="s">
        <v>1342</v>
      </c>
    </row>
    <row r="4" spans="2:8">
      <c r="F4" s="26" t="s">
        <v>1535</v>
      </c>
      <c r="H4" s="109" t="s">
        <v>1349</v>
      </c>
    </row>
    <row r="5" spans="2:8">
      <c r="F5" s="26" t="s">
        <v>1339</v>
      </c>
      <c r="H5" s="109" t="s">
        <v>3687</v>
      </c>
    </row>
    <row r="6" spans="2:8">
      <c r="H6" s="109" t="s">
        <v>1345</v>
      </c>
    </row>
    <row r="7" spans="2:8">
      <c r="H7" s="109" t="s">
        <v>3688</v>
      </c>
    </row>
    <row r="8" spans="2:8">
      <c r="H8" s="107" t="s">
        <v>1347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8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1353</v>
      </c>
      <c r="E1" s="36" t="str">
        <f>B1&amp;"|"&amp;C1&amp;"|"&amp;D1</f>
        <v>id|dxcc_id|region</v>
      </c>
      <c r="G1" s="69" t="s">
        <v>403</v>
      </c>
      <c r="H1" s="69" t="s">
        <v>1352</v>
      </c>
      <c r="I1" s="70" t="s">
        <v>405</v>
      </c>
      <c r="J1" s="70" t="s">
        <v>474</v>
      </c>
      <c r="K1" s="71" t="s">
        <v>545</v>
      </c>
      <c r="L1" s="36" t="str">
        <f>G1&amp;"|"&amp;H1&amp;"|"&amp;I1&amp;"|"&amp;J1&amp;"|"&amp;K1</f>
        <v>id|pas_206_region_id|code|subdivision|before_date</v>
      </c>
      <c r="N1" s="63" t="s">
        <v>1348</v>
      </c>
    </row>
    <row r="2" spans="2:14">
      <c r="B2" s="6">
        <v>1</v>
      </c>
      <c r="C2" s="6">
        <v>206</v>
      </c>
      <c r="D2" t="s">
        <v>1355</v>
      </c>
      <c r="E2" s="50" t="str">
        <f t="shared" ref="E2:E10" si="0">B2&amp;"|"&amp;C2&amp;"|"&amp;D2</f>
        <v>1|206|Vienna (Wien)</v>
      </c>
      <c r="G2" s="6">
        <v>1</v>
      </c>
      <c r="H2" s="6">
        <v>1</v>
      </c>
      <c r="I2" t="s">
        <v>1356</v>
      </c>
      <c r="J2" t="s">
        <v>1357</v>
      </c>
      <c r="L2" s="50" t="str">
        <f>G2&amp;"|"&amp;H2&amp;"|"&amp;I2&amp;"|"&amp;J2&amp;"|"&amp;IF(K2 &lt;&gt; "",TEXT(K2,"yyyy-mm-dd"),"")</f>
        <v>1|1|WC|Wien|</v>
      </c>
      <c r="N2" s="63" t="s">
        <v>1341</v>
      </c>
    </row>
    <row r="3" spans="2:14">
      <c r="B3" s="6">
        <v>2</v>
      </c>
      <c r="C3" s="6">
        <v>206</v>
      </c>
      <c r="D3" t="s">
        <v>1358</v>
      </c>
      <c r="E3" s="50" t="str">
        <f t="shared" si="0"/>
        <v>2|206|Salzburg</v>
      </c>
      <c r="G3" s="6">
        <v>2</v>
      </c>
      <c r="H3" s="6">
        <v>2</v>
      </c>
      <c r="I3" t="s">
        <v>537</v>
      </c>
      <c r="J3" t="s">
        <v>1359</v>
      </c>
      <c r="L3" s="50" t="str">
        <f t="shared" ref="L3:L66" si="1">G3&amp;"|"&amp;H3&amp;"|"&amp;I3&amp;"|"&amp;J3&amp;"|"&amp;IF(K3 &lt;&gt; "",TEXT(K3,"yyyy-mm-dd"),"")</f>
        <v>2|2|HA|Hallein|</v>
      </c>
      <c r="N3" s="64" t="s">
        <v>1342</v>
      </c>
    </row>
    <row r="4" spans="2:14">
      <c r="B4" s="6">
        <v>3</v>
      </c>
      <c r="C4" s="6">
        <v>206</v>
      </c>
      <c r="D4" t="s">
        <v>1366</v>
      </c>
      <c r="E4" s="50" t="str">
        <f t="shared" si="0"/>
        <v>3|206|Lower Austria (Niederösterreich)</v>
      </c>
      <c r="G4" s="6">
        <v>3</v>
      </c>
      <c r="H4" s="6">
        <v>2</v>
      </c>
      <c r="I4" t="s">
        <v>1360</v>
      </c>
      <c r="J4" t="s">
        <v>1361</v>
      </c>
      <c r="L4" s="50" t="str">
        <f t="shared" si="1"/>
        <v>3|2|JO|St. Johann|</v>
      </c>
      <c r="N4" s="64" t="s">
        <v>1349</v>
      </c>
    </row>
    <row r="5" spans="2:14">
      <c r="B5" s="6">
        <v>4</v>
      </c>
      <c r="C5" s="6">
        <v>206</v>
      </c>
      <c r="D5" t="s">
        <v>1410</v>
      </c>
      <c r="E5" s="50" t="str">
        <f t="shared" si="0"/>
        <v>4|206|Burgenland</v>
      </c>
      <c r="G5" s="6">
        <v>4</v>
      </c>
      <c r="H5" s="6">
        <v>2</v>
      </c>
      <c r="I5" t="s">
        <v>928</v>
      </c>
      <c r="J5" t="s">
        <v>1358</v>
      </c>
      <c r="L5" s="50" t="str">
        <f t="shared" si="1"/>
        <v>4|2|SC|Salzburg|</v>
      </c>
      <c r="N5" s="64" t="s">
        <v>1350</v>
      </c>
    </row>
    <row r="6" spans="2:14">
      <c r="B6" s="6">
        <v>5</v>
      </c>
      <c r="C6" s="6">
        <v>206</v>
      </c>
      <c r="D6" t="s">
        <v>1426</v>
      </c>
      <c r="E6" s="50" t="str">
        <f t="shared" si="0"/>
        <v>5|206|Upper Austria (Oberösterreich)</v>
      </c>
      <c r="G6" s="6">
        <v>5</v>
      </c>
      <c r="H6" s="6">
        <v>2</v>
      </c>
      <c r="I6" t="s">
        <v>519</v>
      </c>
      <c r="J6" t="s">
        <v>1362</v>
      </c>
      <c r="L6" s="50" t="str">
        <f t="shared" si="1"/>
        <v>5|2|SL|Salzburg-Land|</v>
      </c>
      <c r="N6" s="64" t="s">
        <v>1351</v>
      </c>
    </row>
    <row r="7" spans="2:14">
      <c r="B7" s="6">
        <v>6</v>
      </c>
      <c r="C7" s="6">
        <v>206</v>
      </c>
      <c r="D7" t="s">
        <v>1455</v>
      </c>
      <c r="E7" s="50" t="str">
        <f t="shared" si="0"/>
        <v>6|206|Styria (Steiermark)</v>
      </c>
      <c r="G7" s="6">
        <v>6</v>
      </c>
      <c r="H7" s="6">
        <v>2</v>
      </c>
      <c r="I7" t="s">
        <v>754</v>
      </c>
      <c r="J7" t="s">
        <v>1363</v>
      </c>
      <c r="L7" s="50" t="str">
        <f t="shared" si="1"/>
        <v>6|2|TA|Tamsweg|</v>
      </c>
      <c r="N7" s="63" t="s">
        <v>1347</v>
      </c>
    </row>
    <row r="8" spans="2:14">
      <c r="B8" s="6">
        <v>7</v>
      </c>
      <c r="C8" s="6">
        <v>206</v>
      </c>
      <c r="D8" t="s">
        <v>1480</v>
      </c>
      <c r="E8" s="50" t="str">
        <f t="shared" si="0"/>
        <v>7|206|Tyrol (Tirol)</v>
      </c>
      <c r="G8" s="6">
        <v>7</v>
      </c>
      <c r="H8" s="6">
        <v>2</v>
      </c>
      <c r="I8" t="s">
        <v>1364</v>
      </c>
      <c r="J8" t="s">
        <v>1365</v>
      </c>
      <c r="L8" s="50" t="str">
        <f t="shared" si="1"/>
        <v>7|2|ZE|Zell Am See|</v>
      </c>
    </row>
    <row r="9" spans="2:14">
      <c r="B9" s="6">
        <v>8</v>
      </c>
      <c r="C9" s="6">
        <v>206</v>
      </c>
      <c r="D9" t="s">
        <v>1496</v>
      </c>
      <c r="E9" s="50" t="str">
        <f t="shared" si="0"/>
        <v>8|206|Carinthia (Kärnten)</v>
      </c>
      <c r="G9" s="6">
        <v>8</v>
      </c>
      <c r="H9" s="6">
        <v>3</v>
      </c>
      <c r="I9" t="s">
        <v>524</v>
      </c>
      <c r="J9" t="s">
        <v>1367</v>
      </c>
      <c r="L9" s="50" t="str">
        <f t="shared" si="1"/>
        <v>8|3|AM|Amstetten|</v>
      </c>
      <c r="N9" s="63" t="s">
        <v>1340</v>
      </c>
    </row>
    <row r="10" spans="2:14">
      <c r="B10" s="6">
        <v>9</v>
      </c>
      <c r="C10" s="6">
        <v>206</v>
      </c>
      <c r="D10" t="s">
        <v>1511</v>
      </c>
      <c r="E10" s="50" t="str">
        <f t="shared" si="0"/>
        <v>9|206|Vorarlberg</v>
      </c>
      <c r="G10" s="6">
        <v>9</v>
      </c>
      <c r="H10" s="6">
        <v>3</v>
      </c>
      <c r="I10" t="s">
        <v>1368</v>
      </c>
      <c r="J10" t="s">
        <v>1369</v>
      </c>
      <c r="L10" s="50" t="str">
        <f t="shared" si="1"/>
        <v>9|3|BL|Bruck/Leitha|</v>
      </c>
      <c r="N10" s="63" t="s">
        <v>1341</v>
      </c>
    </row>
    <row r="11" spans="2:14">
      <c r="G11" s="6">
        <v>10</v>
      </c>
      <c r="H11" s="6">
        <v>3</v>
      </c>
      <c r="I11" t="s">
        <v>1370</v>
      </c>
      <c r="J11" t="s">
        <v>1371</v>
      </c>
      <c r="L11" s="50" t="str">
        <f t="shared" si="1"/>
        <v>10|3|BN|Baden|</v>
      </c>
      <c r="N11" s="64" t="s">
        <v>1342</v>
      </c>
    </row>
    <row r="12" spans="2:14">
      <c r="E12" s="26" t="s">
        <v>1532</v>
      </c>
      <c r="G12" s="6">
        <v>11</v>
      </c>
      <c r="H12" s="6">
        <v>3</v>
      </c>
      <c r="I12" t="s">
        <v>1372</v>
      </c>
      <c r="J12" t="s">
        <v>1373</v>
      </c>
      <c r="L12" s="50" t="str">
        <f t="shared" si="1"/>
        <v>11|3|GD|Gmünd|</v>
      </c>
      <c r="N12" s="64" t="s">
        <v>1343</v>
      </c>
    </row>
    <row r="13" spans="2:14">
      <c r="E13" s="26" t="s">
        <v>1354</v>
      </c>
      <c r="G13" s="6">
        <v>12</v>
      </c>
      <c r="H13" s="6">
        <v>3</v>
      </c>
      <c r="I13" t="s">
        <v>1374</v>
      </c>
      <c r="J13" t="s">
        <v>1375</v>
      </c>
      <c r="L13" s="50" t="str">
        <f t="shared" si="1"/>
        <v>12|3|GF|Gänserndorf|</v>
      </c>
      <c r="N13" s="64" t="s">
        <v>1344</v>
      </c>
    </row>
    <row r="14" spans="2:14">
      <c r="G14" s="6">
        <v>13</v>
      </c>
      <c r="H14" s="6">
        <v>3</v>
      </c>
      <c r="I14" t="s">
        <v>1376</v>
      </c>
      <c r="J14" t="s">
        <v>1377</v>
      </c>
      <c r="L14" s="50" t="str">
        <f t="shared" si="1"/>
        <v>13|3|HL|Hollabrunn|</v>
      </c>
      <c r="N14" s="64" t="s">
        <v>1345</v>
      </c>
    </row>
    <row r="15" spans="2:14">
      <c r="G15" s="6">
        <v>14</v>
      </c>
      <c r="H15" s="6">
        <v>3</v>
      </c>
      <c r="I15" t="s">
        <v>571</v>
      </c>
      <c r="J15" t="s">
        <v>1378</v>
      </c>
      <c r="L15" s="50" t="str">
        <f t="shared" si="1"/>
        <v>14|3|HO|Horn|</v>
      </c>
      <c r="N15" s="64" t="s">
        <v>1534</v>
      </c>
    </row>
    <row r="16" spans="2:14">
      <c r="G16" s="6">
        <v>15</v>
      </c>
      <c r="H16" s="6">
        <v>3</v>
      </c>
      <c r="I16" t="s">
        <v>506</v>
      </c>
      <c r="J16" t="s">
        <v>1379</v>
      </c>
      <c r="L16" s="50" t="str">
        <f t="shared" si="1"/>
        <v>15|3|KO|Korneuburg|</v>
      </c>
      <c r="N16" s="64" t="s">
        <v>1346</v>
      </c>
    </row>
    <row r="17" spans="5:14">
      <c r="G17" s="6">
        <v>16</v>
      </c>
      <c r="H17" s="6">
        <v>3</v>
      </c>
      <c r="I17" t="s">
        <v>764</v>
      </c>
      <c r="J17" t="s">
        <v>1380</v>
      </c>
      <c r="L17" s="50" t="str">
        <f t="shared" si="1"/>
        <v>16|3|KR|Krems-Region|</v>
      </c>
      <c r="N17" s="63" t="s">
        <v>1347</v>
      </c>
    </row>
    <row r="18" spans="5:14">
      <c r="E18" s="66"/>
      <c r="G18" s="6">
        <v>17</v>
      </c>
      <c r="H18" s="6">
        <v>3</v>
      </c>
      <c r="I18" t="s">
        <v>719</v>
      </c>
      <c r="J18" t="s">
        <v>1381</v>
      </c>
      <c r="L18" s="50" t="str">
        <f t="shared" si="1"/>
        <v>17|3|KS|Krems|</v>
      </c>
    </row>
    <row r="19" spans="5:14">
      <c r="G19" s="6">
        <v>18</v>
      </c>
      <c r="H19" s="6">
        <v>3</v>
      </c>
      <c r="I19" t="s">
        <v>1382</v>
      </c>
      <c r="J19" t="s">
        <v>1383</v>
      </c>
      <c r="L19" s="50" t="str">
        <f t="shared" si="1"/>
        <v>18|3|LF|Lilienfeld|</v>
      </c>
    </row>
    <row r="20" spans="5:14">
      <c r="E20" s="66"/>
      <c r="G20" s="6">
        <v>19</v>
      </c>
      <c r="H20" s="6">
        <v>3</v>
      </c>
      <c r="I20" t="s">
        <v>758</v>
      </c>
      <c r="J20" t="s">
        <v>1384</v>
      </c>
      <c r="L20" s="50" t="str">
        <f t="shared" si="1"/>
        <v>19|3|MD|Mödling|</v>
      </c>
    </row>
    <row r="21" spans="5:14">
      <c r="G21" s="6">
        <v>20</v>
      </c>
      <c r="H21" s="6">
        <v>3</v>
      </c>
      <c r="I21" t="s">
        <v>1144</v>
      </c>
      <c r="J21" t="s">
        <v>1385</v>
      </c>
      <c r="L21" s="50" t="str">
        <f t="shared" si="1"/>
        <v>20|3|ME|Melk|</v>
      </c>
    </row>
    <row r="22" spans="5:14">
      <c r="G22" s="6">
        <v>21</v>
      </c>
      <c r="H22" s="6">
        <v>3</v>
      </c>
      <c r="I22" t="s">
        <v>561</v>
      </c>
      <c r="J22" t="s">
        <v>1386</v>
      </c>
      <c r="L22" s="50" t="str">
        <f t="shared" si="1"/>
        <v>21|3|MI|Mistelbach|</v>
      </c>
    </row>
    <row r="23" spans="5:14">
      <c r="G23" s="6">
        <v>22</v>
      </c>
      <c r="H23" s="6">
        <v>3</v>
      </c>
      <c r="I23" t="s">
        <v>1387</v>
      </c>
      <c r="J23" t="s">
        <v>1388</v>
      </c>
      <c r="L23" s="50" t="str">
        <f t="shared" si="1"/>
        <v>22|3|NK|Neunkirchen|</v>
      </c>
    </row>
    <row r="24" spans="5:14">
      <c r="G24" s="6">
        <v>23</v>
      </c>
      <c r="H24" s="6">
        <v>3</v>
      </c>
      <c r="I24" t="s">
        <v>1389</v>
      </c>
      <c r="J24" t="s">
        <v>1390</v>
      </c>
      <c r="L24" s="50" t="str">
        <f t="shared" si="1"/>
        <v>23|3|PC|St. Pölten|</v>
      </c>
    </row>
    <row r="25" spans="5:14">
      <c r="G25" s="6">
        <v>24</v>
      </c>
      <c r="H25" s="6">
        <v>3</v>
      </c>
      <c r="I25" t="s">
        <v>1391</v>
      </c>
      <c r="J25" t="s">
        <v>1392</v>
      </c>
      <c r="L25" s="50" t="str">
        <f t="shared" si="1"/>
        <v>24|3|PL|St. Pölten-Land|</v>
      </c>
    </row>
    <row r="26" spans="5:14">
      <c r="G26" s="6">
        <v>25</v>
      </c>
      <c r="H26" s="6">
        <v>3</v>
      </c>
      <c r="I26" t="s">
        <v>1393</v>
      </c>
      <c r="J26" t="s">
        <v>1394</v>
      </c>
      <c r="L26" s="50" t="str">
        <f t="shared" si="1"/>
        <v>25|3|SB|Scheibbs|</v>
      </c>
    </row>
    <row r="27" spans="5:14">
      <c r="E27" s="66"/>
      <c r="G27" s="6">
        <v>26</v>
      </c>
      <c r="H27" s="6">
        <v>3</v>
      </c>
      <c r="I27" t="s">
        <v>1395</v>
      </c>
      <c r="J27" t="s">
        <v>1396</v>
      </c>
      <c r="L27" s="50" t="str">
        <f t="shared" si="1"/>
        <v>26|3|SW|Schwechat|</v>
      </c>
    </row>
    <row r="28" spans="5:14">
      <c r="G28" s="6">
        <v>27</v>
      </c>
      <c r="H28" s="6">
        <v>3</v>
      </c>
      <c r="I28" t="s">
        <v>540</v>
      </c>
      <c r="J28" t="s">
        <v>1397</v>
      </c>
      <c r="L28" s="50" t="str">
        <f t="shared" si="1"/>
        <v>27|3|TU|Tulln|</v>
      </c>
    </row>
    <row r="29" spans="5:14">
      <c r="G29" s="6">
        <v>28</v>
      </c>
      <c r="H29" s="6">
        <v>3</v>
      </c>
      <c r="I29" t="s">
        <v>1398</v>
      </c>
      <c r="J29" t="s">
        <v>1399</v>
      </c>
      <c r="L29" s="50" t="str">
        <f t="shared" si="1"/>
        <v>28|3|WB|Wr.Neustadt-Bezirk|</v>
      </c>
    </row>
    <row r="30" spans="5:14">
      <c r="G30" s="6">
        <v>29</v>
      </c>
      <c r="H30" s="6">
        <v>3</v>
      </c>
      <c r="I30" t="s">
        <v>1400</v>
      </c>
      <c r="J30" t="s">
        <v>1401</v>
      </c>
      <c r="L30" s="50" t="str">
        <f t="shared" si="1"/>
        <v>29|3|WN|Wr.Neustadt|</v>
      </c>
    </row>
    <row r="31" spans="5:14">
      <c r="G31" s="6">
        <v>30</v>
      </c>
      <c r="H31" s="6">
        <v>3</v>
      </c>
      <c r="I31" t="s">
        <v>1402</v>
      </c>
      <c r="J31" t="s">
        <v>1403</v>
      </c>
      <c r="L31" s="50" t="str">
        <f t="shared" si="1"/>
        <v>30|3|WT|Waidhofen/Thaya|</v>
      </c>
    </row>
    <row r="32" spans="5:14">
      <c r="G32" s="6">
        <v>31</v>
      </c>
      <c r="H32" s="6">
        <v>3</v>
      </c>
      <c r="I32" t="s">
        <v>1404</v>
      </c>
      <c r="J32" t="s">
        <v>1405</v>
      </c>
      <c r="L32" s="50" t="str">
        <f t="shared" si="1"/>
        <v>31|3|WU|Wien-Umgebung|</v>
      </c>
    </row>
    <row r="33" spans="7:12">
      <c r="G33" s="6">
        <v>32</v>
      </c>
      <c r="H33" s="6">
        <v>3</v>
      </c>
      <c r="I33" t="s">
        <v>1406</v>
      </c>
      <c r="J33" t="s">
        <v>1407</v>
      </c>
      <c r="L33" s="50" t="str">
        <f t="shared" si="1"/>
        <v>32|3|WY|Waidhofen/Ybbs|</v>
      </c>
    </row>
    <row r="34" spans="7:12">
      <c r="G34" s="6">
        <v>33</v>
      </c>
      <c r="H34" s="6">
        <v>3</v>
      </c>
      <c r="I34" t="s">
        <v>1408</v>
      </c>
      <c r="J34" t="s">
        <v>1409</v>
      </c>
      <c r="L34" s="50" t="str">
        <f t="shared" si="1"/>
        <v>33|3|ZT|Zwettl|</v>
      </c>
    </row>
    <row r="35" spans="7:12">
      <c r="G35" s="6">
        <v>34</v>
      </c>
      <c r="H35" s="6">
        <v>4</v>
      </c>
      <c r="I35" t="s">
        <v>1411</v>
      </c>
      <c r="J35" t="s">
        <v>1412</v>
      </c>
      <c r="L35" s="50" t="str">
        <f t="shared" si="1"/>
        <v>34|4|EC|Eisenstadt|</v>
      </c>
    </row>
    <row r="36" spans="7:12">
      <c r="G36" s="6">
        <v>35</v>
      </c>
      <c r="H36" s="6">
        <v>4</v>
      </c>
      <c r="I36" t="s">
        <v>1413</v>
      </c>
      <c r="J36" t="s">
        <v>1414</v>
      </c>
      <c r="L36" s="50" t="str">
        <f t="shared" si="1"/>
        <v>35|4|EU|Eisenstadt-Umgebung|</v>
      </c>
    </row>
    <row r="37" spans="7:12">
      <c r="G37" s="6">
        <v>36</v>
      </c>
      <c r="H37" s="6">
        <v>4</v>
      </c>
      <c r="I37" t="s">
        <v>1415</v>
      </c>
      <c r="J37" t="s">
        <v>1416</v>
      </c>
      <c r="L37" s="50" t="str">
        <f t="shared" si="1"/>
        <v>36|4|GS|Güssing|</v>
      </c>
    </row>
    <row r="38" spans="7:12">
      <c r="G38" s="6">
        <v>37</v>
      </c>
      <c r="H38" s="6">
        <v>4</v>
      </c>
      <c r="I38" t="s">
        <v>1417</v>
      </c>
      <c r="J38" t="s">
        <v>1418</v>
      </c>
      <c r="L38" s="50" t="str">
        <f t="shared" si="1"/>
        <v>37|4|JE|Jennersdorf|</v>
      </c>
    </row>
    <row r="39" spans="7:12">
      <c r="G39" s="6">
        <v>38</v>
      </c>
      <c r="H39" s="6">
        <v>4</v>
      </c>
      <c r="I39" t="s">
        <v>569</v>
      </c>
      <c r="J39" t="s">
        <v>1419</v>
      </c>
      <c r="L39" s="50" t="str">
        <f t="shared" si="1"/>
        <v>38|4|MA|Mattersburg|</v>
      </c>
    </row>
    <row r="40" spans="7:12">
      <c r="G40" s="6">
        <v>39</v>
      </c>
      <c r="H40" s="6">
        <v>4</v>
      </c>
      <c r="I40" t="s">
        <v>1420</v>
      </c>
      <c r="J40" t="s">
        <v>1421</v>
      </c>
      <c r="L40" s="50" t="str">
        <f t="shared" si="1"/>
        <v>39|4|ND|Neusiedl/See|</v>
      </c>
    </row>
    <row r="41" spans="7:12">
      <c r="G41" s="6">
        <v>40</v>
      </c>
      <c r="H41" s="6">
        <v>4</v>
      </c>
      <c r="I41" t="s">
        <v>1422</v>
      </c>
      <c r="J41" t="s">
        <v>1423</v>
      </c>
      <c r="L41" s="50" t="str">
        <f t="shared" si="1"/>
        <v>40|4|OP|Oberpullendorf|</v>
      </c>
    </row>
    <row r="42" spans="7:12">
      <c r="G42" s="6">
        <v>41</v>
      </c>
      <c r="H42" s="6">
        <v>4</v>
      </c>
      <c r="I42" t="s">
        <v>1424</v>
      </c>
      <c r="J42" t="s">
        <v>1425</v>
      </c>
      <c r="L42" s="50" t="str">
        <f t="shared" si="1"/>
        <v>41|4|OW|Oberwart|</v>
      </c>
    </row>
    <row r="43" spans="7:12">
      <c r="G43" s="6">
        <v>42</v>
      </c>
      <c r="H43" s="6">
        <v>5</v>
      </c>
      <c r="I43" t="s">
        <v>563</v>
      </c>
      <c r="J43" t="s">
        <v>1427</v>
      </c>
      <c r="L43" s="50" t="str">
        <f t="shared" si="1"/>
        <v>42|5|BR|Braunau/Inn|</v>
      </c>
    </row>
    <row r="44" spans="7:12">
      <c r="G44" s="6">
        <v>43</v>
      </c>
      <c r="H44" s="6">
        <v>5</v>
      </c>
      <c r="I44" t="s">
        <v>1428</v>
      </c>
      <c r="J44" t="s">
        <v>1429</v>
      </c>
      <c r="L44" s="50" t="str">
        <f t="shared" si="1"/>
        <v>43|5|EF|Eferding|</v>
      </c>
    </row>
    <row r="45" spans="7:12">
      <c r="G45" s="6">
        <v>44</v>
      </c>
      <c r="H45" s="6">
        <v>5</v>
      </c>
      <c r="I45" t="s">
        <v>1430</v>
      </c>
      <c r="J45" t="s">
        <v>1431</v>
      </c>
      <c r="L45" s="50" t="str">
        <f t="shared" si="1"/>
        <v>44|5|FR|Freistadt|</v>
      </c>
    </row>
    <row r="46" spans="7:12">
      <c r="G46" s="6">
        <v>45</v>
      </c>
      <c r="H46" s="6">
        <v>5</v>
      </c>
      <c r="I46" t="s">
        <v>1432</v>
      </c>
      <c r="J46" t="s">
        <v>1433</v>
      </c>
      <c r="L46" s="50" t="str">
        <f t="shared" si="1"/>
        <v>45|5|GM|Gmunden|</v>
      </c>
    </row>
    <row r="47" spans="7:12">
      <c r="G47" s="6">
        <v>46</v>
      </c>
      <c r="H47" s="6">
        <v>5</v>
      </c>
      <c r="I47" t="s">
        <v>840</v>
      </c>
      <c r="J47" t="s">
        <v>1434</v>
      </c>
      <c r="L47" s="50" t="str">
        <f t="shared" si="1"/>
        <v>46|5|GR|Grieskirchen|</v>
      </c>
    </row>
    <row r="48" spans="7:12">
      <c r="G48" s="6">
        <v>47</v>
      </c>
      <c r="H48" s="6">
        <v>5</v>
      </c>
      <c r="I48" t="s">
        <v>752</v>
      </c>
      <c r="J48" t="s">
        <v>1435</v>
      </c>
      <c r="L48" s="50" t="str">
        <f t="shared" si="1"/>
        <v>47|5|KI|Kirchdorf|</v>
      </c>
    </row>
    <row r="49" spans="5:12">
      <c r="G49" s="6">
        <v>48</v>
      </c>
      <c r="H49" s="6">
        <v>5</v>
      </c>
      <c r="I49" t="s">
        <v>1436</v>
      </c>
      <c r="J49" t="s">
        <v>1437</v>
      </c>
      <c r="L49" s="50" t="str">
        <f t="shared" si="1"/>
        <v>48|5|LC|Linz|</v>
      </c>
    </row>
    <row r="50" spans="5:12">
      <c r="G50" s="6">
        <v>49</v>
      </c>
      <c r="H50" s="6">
        <v>5</v>
      </c>
      <c r="I50" t="s">
        <v>1438</v>
      </c>
      <c r="J50" t="s">
        <v>1439</v>
      </c>
      <c r="L50" s="50" t="str">
        <f t="shared" si="1"/>
        <v>49|5|LL|Linz-Land|</v>
      </c>
    </row>
    <row r="51" spans="5:12">
      <c r="G51" s="6">
        <v>50</v>
      </c>
      <c r="H51" s="6">
        <v>5</v>
      </c>
      <c r="I51" t="s">
        <v>746</v>
      </c>
      <c r="J51" t="s">
        <v>1440</v>
      </c>
      <c r="L51" s="50" t="str">
        <f t="shared" si="1"/>
        <v>50|5|PE|Perg|</v>
      </c>
    </row>
    <row r="52" spans="5:12">
      <c r="G52" s="6">
        <v>51</v>
      </c>
      <c r="H52" s="6">
        <v>5</v>
      </c>
      <c r="I52" t="s">
        <v>847</v>
      </c>
      <c r="J52" t="s">
        <v>1441</v>
      </c>
      <c r="L52" s="50" t="str">
        <f t="shared" si="1"/>
        <v>51|5|RI|Ried/Innkreis|</v>
      </c>
    </row>
    <row r="53" spans="5:12">
      <c r="G53" s="6">
        <v>52</v>
      </c>
      <c r="H53" s="6">
        <v>5</v>
      </c>
      <c r="I53" t="s">
        <v>774</v>
      </c>
      <c r="J53" t="s">
        <v>1442</v>
      </c>
      <c r="L53" s="50" t="str">
        <f t="shared" si="1"/>
        <v>52|5|RO|Rohrbach|</v>
      </c>
    </row>
    <row r="54" spans="5:12">
      <c r="E54" s="66"/>
      <c r="G54" s="6">
        <v>53</v>
      </c>
      <c r="H54" s="6">
        <v>5</v>
      </c>
      <c r="I54" t="s">
        <v>1443</v>
      </c>
      <c r="J54" t="s">
        <v>1444</v>
      </c>
      <c r="L54" s="50" t="str">
        <f t="shared" si="1"/>
        <v>53|5|SD|Schärding|</v>
      </c>
    </row>
    <row r="55" spans="5:12">
      <c r="G55" s="6">
        <v>54</v>
      </c>
      <c r="H55" s="6">
        <v>5</v>
      </c>
      <c r="I55" t="s">
        <v>930</v>
      </c>
      <c r="J55" t="s">
        <v>1445</v>
      </c>
      <c r="L55" s="50" t="str">
        <f t="shared" si="1"/>
        <v>54|5|SE|Steyr-Land|</v>
      </c>
    </row>
    <row r="56" spans="5:12">
      <c r="G56" s="6">
        <v>55</v>
      </c>
      <c r="H56" s="6">
        <v>5</v>
      </c>
      <c r="I56" t="s">
        <v>748</v>
      </c>
      <c r="J56" t="s">
        <v>1446</v>
      </c>
      <c r="L56" s="50" t="str">
        <f t="shared" si="1"/>
        <v>55|5|SR|Steyr|</v>
      </c>
    </row>
    <row r="57" spans="5:12">
      <c r="G57" s="6">
        <v>56</v>
      </c>
      <c r="H57" s="6">
        <v>5</v>
      </c>
      <c r="I57" t="s">
        <v>1447</v>
      </c>
      <c r="J57" t="s">
        <v>1448</v>
      </c>
      <c r="L57" s="50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1449</v>
      </c>
      <c r="J58" t="s">
        <v>1450</v>
      </c>
      <c r="L58" s="50" t="str">
        <f t="shared" si="1"/>
        <v>57|5|VB|Vöcklabruck|</v>
      </c>
    </row>
    <row r="59" spans="5:12">
      <c r="G59" s="6">
        <v>58</v>
      </c>
      <c r="H59" s="6">
        <v>5</v>
      </c>
      <c r="I59" t="s">
        <v>1451</v>
      </c>
      <c r="J59" t="s">
        <v>1452</v>
      </c>
      <c r="L59" s="50" t="str">
        <f t="shared" si="1"/>
        <v>58|5|WE|Wels|</v>
      </c>
    </row>
    <row r="60" spans="5:12">
      <c r="G60" s="6">
        <v>59</v>
      </c>
      <c r="H60" s="6">
        <v>5</v>
      </c>
      <c r="I60" t="s">
        <v>1453</v>
      </c>
      <c r="J60" t="s">
        <v>1454</v>
      </c>
      <c r="L60" s="50" t="str">
        <f t="shared" si="1"/>
        <v>59|5|WL|Wels-Land|</v>
      </c>
    </row>
    <row r="61" spans="5:12">
      <c r="G61" s="6">
        <v>60</v>
      </c>
      <c r="H61" s="6">
        <v>6</v>
      </c>
      <c r="I61" t="s">
        <v>504</v>
      </c>
      <c r="J61" t="s">
        <v>1519</v>
      </c>
      <c r="K61" s="68">
        <v>40909</v>
      </c>
      <c r="L61" s="50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1456</v>
      </c>
      <c r="J62" t="s">
        <v>1520</v>
      </c>
      <c r="K62" s="68">
        <v>41275</v>
      </c>
      <c r="L62" s="50" t="str">
        <f t="shared" si="1"/>
        <v>61|6|BM|Bruck/Mur|2013-01-01</v>
      </c>
    </row>
    <row r="63" spans="5:12">
      <c r="E63" s="66"/>
      <c r="G63" s="6">
        <v>62</v>
      </c>
      <c r="H63" s="6">
        <v>6</v>
      </c>
      <c r="I63" t="s">
        <v>1456</v>
      </c>
      <c r="J63" t="s">
        <v>1521</v>
      </c>
      <c r="K63" s="68">
        <v>41275</v>
      </c>
      <c r="L63" s="50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1457</v>
      </c>
      <c r="J64" t="s">
        <v>1458</v>
      </c>
      <c r="L64" s="50" t="str">
        <f t="shared" si="1"/>
        <v>63|6|DL|Deutschlandsberg|</v>
      </c>
    </row>
    <row r="65" spans="7:12">
      <c r="G65" s="6">
        <v>64</v>
      </c>
      <c r="H65" s="6">
        <v>6</v>
      </c>
      <c r="I65" t="s">
        <v>1459</v>
      </c>
      <c r="J65" t="s">
        <v>1522</v>
      </c>
      <c r="K65" s="68">
        <v>41275</v>
      </c>
      <c r="L65" s="50" t="str">
        <f t="shared" si="1"/>
        <v>64|6|FB|Feldbach|2013-01-01</v>
      </c>
    </row>
    <row r="66" spans="7:12">
      <c r="G66" s="6">
        <v>65</v>
      </c>
      <c r="H66" s="6">
        <v>6</v>
      </c>
      <c r="I66" t="s">
        <v>1460</v>
      </c>
      <c r="J66" t="s">
        <v>1523</v>
      </c>
      <c r="K66" s="68">
        <v>41275</v>
      </c>
      <c r="L66" s="50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1461</v>
      </c>
      <c r="J67" t="s">
        <v>1462</v>
      </c>
      <c r="L67" s="50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576</v>
      </c>
      <c r="J68" t="s">
        <v>1463</v>
      </c>
      <c r="L68" s="50" t="str">
        <f t="shared" si="2"/>
        <v>67|6|GC|Graz|</v>
      </c>
    </row>
    <row r="69" spans="7:12">
      <c r="G69" s="6">
        <v>68</v>
      </c>
      <c r="H69" s="6">
        <v>6</v>
      </c>
      <c r="I69" t="s">
        <v>1141</v>
      </c>
      <c r="J69" t="s">
        <v>1464</v>
      </c>
      <c r="L69" s="50" t="str">
        <f t="shared" si="2"/>
        <v>68|6|GU|Graz-Umgebung|</v>
      </c>
    </row>
    <row r="70" spans="7:12">
      <c r="G70" s="6">
        <v>69</v>
      </c>
      <c r="H70" s="6">
        <v>6</v>
      </c>
      <c r="I70" t="s">
        <v>1465</v>
      </c>
      <c r="J70" t="s">
        <v>1524</v>
      </c>
      <c r="K70" s="68">
        <v>41275</v>
      </c>
      <c r="L70" s="50" t="str">
        <f t="shared" si="2"/>
        <v>69|6|HB|Hartberg|2013-01-01</v>
      </c>
    </row>
    <row r="71" spans="7:12">
      <c r="G71" s="6">
        <v>70</v>
      </c>
      <c r="H71" s="6">
        <v>6</v>
      </c>
      <c r="I71" t="s">
        <v>1466</v>
      </c>
      <c r="J71" t="s">
        <v>1525</v>
      </c>
      <c r="K71" s="68">
        <v>41275</v>
      </c>
      <c r="L71" s="50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1467</v>
      </c>
      <c r="J72" t="s">
        <v>1526</v>
      </c>
      <c r="K72" s="68">
        <v>40909</v>
      </c>
      <c r="L72" s="50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1468</v>
      </c>
      <c r="J73" t="s">
        <v>1527</v>
      </c>
      <c r="K73" s="68">
        <v>40909</v>
      </c>
      <c r="L73" s="50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1469</v>
      </c>
      <c r="J74" t="s">
        <v>1470</v>
      </c>
      <c r="L74" s="50" t="str">
        <f t="shared" si="2"/>
        <v>73|6|LB|Leibnitz|</v>
      </c>
    </row>
    <row r="75" spans="7:12">
      <c r="G75" s="6">
        <v>74</v>
      </c>
      <c r="H75" s="6">
        <v>6</v>
      </c>
      <c r="I75" t="s">
        <v>842</v>
      </c>
      <c r="J75" t="s">
        <v>1471</v>
      </c>
      <c r="L75" s="50" t="str">
        <f t="shared" si="2"/>
        <v>74|6|LE|Leoben|</v>
      </c>
    </row>
    <row r="76" spans="7:12">
      <c r="G76" s="6">
        <v>75</v>
      </c>
      <c r="H76" s="6">
        <v>6</v>
      </c>
      <c r="I76" t="s">
        <v>816</v>
      </c>
      <c r="J76" t="s">
        <v>1472</v>
      </c>
      <c r="L76" s="50" t="str">
        <f t="shared" si="2"/>
        <v>75|6|LI|Liezen|</v>
      </c>
    </row>
    <row r="77" spans="7:12">
      <c r="G77" s="6">
        <v>76</v>
      </c>
      <c r="H77" s="6">
        <v>6</v>
      </c>
      <c r="I77" t="s">
        <v>1473</v>
      </c>
      <c r="J77" t="s">
        <v>1474</v>
      </c>
      <c r="L77" s="50" t="str">
        <f t="shared" si="2"/>
        <v>76|6|LN|Leoben-Land|</v>
      </c>
    </row>
    <row r="78" spans="7:12">
      <c r="G78" s="6">
        <v>77</v>
      </c>
      <c r="H78" s="6">
        <v>6</v>
      </c>
      <c r="I78" t="s">
        <v>845</v>
      </c>
      <c r="J78" t="s">
        <v>1528</v>
      </c>
      <c r="K78" s="68">
        <v>40909</v>
      </c>
      <c r="L78" s="50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704</v>
      </c>
      <c r="J79" t="s">
        <v>1475</v>
      </c>
      <c r="L79" s="50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1476</v>
      </c>
      <c r="J80" t="s">
        <v>1529</v>
      </c>
      <c r="K80" s="68">
        <v>41275</v>
      </c>
      <c r="L80" s="50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727</v>
      </c>
      <c r="J81" t="s">
        <v>1530</v>
      </c>
      <c r="K81" s="68">
        <v>41275</v>
      </c>
      <c r="L81" s="50" t="str">
        <f t="shared" si="3"/>
        <v>80|6|RA|Radkersburg|2013-01-01</v>
      </c>
    </row>
    <row r="82" spans="5:12">
      <c r="E82" s="66"/>
      <c r="G82" s="6">
        <v>81</v>
      </c>
      <c r="H82" s="6">
        <v>6</v>
      </c>
      <c r="I82" t="s">
        <v>772</v>
      </c>
      <c r="J82" t="s">
        <v>1531</v>
      </c>
      <c r="K82" s="68">
        <v>41275</v>
      </c>
      <c r="L82" s="50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698</v>
      </c>
      <c r="J83" t="s">
        <v>1477</v>
      </c>
      <c r="L83" s="50" t="str">
        <f t="shared" si="3"/>
        <v>82|6|VO|Voitsberg|</v>
      </c>
    </row>
    <row r="84" spans="5:12">
      <c r="G84" s="6">
        <v>83</v>
      </c>
      <c r="H84" s="6">
        <v>6</v>
      </c>
      <c r="I84" t="s">
        <v>1478</v>
      </c>
      <c r="J84" t="s">
        <v>1479</v>
      </c>
      <c r="L84" s="50" t="str">
        <f t="shared" si="3"/>
        <v>83|6|WZ|Weiz|</v>
      </c>
    </row>
    <row r="85" spans="5:12">
      <c r="G85" s="6">
        <v>84</v>
      </c>
      <c r="H85" s="6">
        <v>7</v>
      </c>
      <c r="I85" t="s">
        <v>1481</v>
      </c>
      <c r="J85" t="s">
        <v>1482</v>
      </c>
      <c r="L85" s="50" t="str">
        <f t="shared" si="3"/>
        <v>84|7|IC|Innsbruck|</v>
      </c>
    </row>
    <row r="86" spans="5:12">
      <c r="G86" s="6">
        <v>85</v>
      </c>
      <c r="H86" s="6">
        <v>7</v>
      </c>
      <c r="I86" t="s">
        <v>1483</v>
      </c>
      <c r="J86" t="s">
        <v>1484</v>
      </c>
      <c r="L86" s="50" t="str">
        <f t="shared" si="3"/>
        <v>85|7|IL|Innsbruck-Land|</v>
      </c>
    </row>
    <row r="87" spans="5:12">
      <c r="G87" s="6">
        <v>86</v>
      </c>
      <c r="H87" s="6">
        <v>7</v>
      </c>
      <c r="I87" t="s">
        <v>1485</v>
      </c>
      <c r="J87" t="s">
        <v>1486</v>
      </c>
      <c r="L87" s="50" t="str">
        <f t="shared" si="3"/>
        <v>86|7|IM|Imst|</v>
      </c>
    </row>
    <row r="88" spans="5:12">
      <c r="G88" s="6">
        <v>87</v>
      </c>
      <c r="H88" s="6">
        <v>7</v>
      </c>
      <c r="I88" t="s">
        <v>784</v>
      </c>
      <c r="J88" t="s">
        <v>1487</v>
      </c>
      <c r="L88" s="50" t="str">
        <f t="shared" si="3"/>
        <v>87|7|KB|Kitzbühel|</v>
      </c>
    </row>
    <row r="89" spans="5:12">
      <c r="G89" s="6">
        <v>88</v>
      </c>
      <c r="H89" s="6">
        <v>7</v>
      </c>
      <c r="I89" t="s">
        <v>735</v>
      </c>
      <c r="J89" t="s">
        <v>1488</v>
      </c>
      <c r="L89" s="50" t="str">
        <f t="shared" si="3"/>
        <v>88|7|KU|Kufstein|</v>
      </c>
    </row>
    <row r="90" spans="5:12">
      <c r="G90" s="6">
        <v>89</v>
      </c>
      <c r="H90" s="6">
        <v>7</v>
      </c>
      <c r="I90" t="s">
        <v>1118</v>
      </c>
      <c r="J90" t="s">
        <v>1489</v>
      </c>
      <c r="L90" s="50" t="str">
        <f t="shared" si="3"/>
        <v>89|7|LA|Landeck|</v>
      </c>
    </row>
    <row r="91" spans="5:12">
      <c r="G91" s="6">
        <v>90</v>
      </c>
      <c r="H91" s="6">
        <v>7</v>
      </c>
      <c r="I91" t="s">
        <v>1490</v>
      </c>
      <c r="J91" t="s">
        <v>1491</v>
      </c>
      <c r="L91" s="50" t="str">
        <f t="shared" si="3"/>
        <v>90|7|LZ|Lienz|</v>
      </c>
    </row>
    <row r="92" spans="5:12">
      <c r="G92" s="6">
        <v>91</v>
      </c>
      <c r="H92" s="6">
        <v>7</v>
      </c>
      <c r="I92" t="s">
        <v>1492</v>
      </c>
      <c r="J92" t="s">
        <v>1493</v>
      </c>
      <c r="L92" s="50" t="str">
        <f t="shared" si="3"/>
        <v>91|7|RE|Reutte|</v>
      </c>
    </row>
    <row r="93" spans="5:12">
      <c r="G93" s="6">
        <v>92</v>
      </c>
      <c r="H93" s="6">
        <v>7</v>
      </c>
      <c r="I93" t="s">
        <v>1494</v>
      </c>
      <c r="J93" t="s">
        <v>1495</v>
      </c>
      <c r="L93" s="50" t="str">
        <f t="shared" si="3"/>
        <v>92|7|SZ|Schwaz|</v>
      </c>
    </row>
    <row r="94" spans="5:12">
      <c r="G94" s="6">
        <v>93</v>
      </c>
      <c r="H94" s="6">
        <v>8</v>
      </c>
      <c r="I94" t="s">
        <v>1497</v>
      </c>
      <c r="J94" t="s">
        <v>1498</v>
      </c>
      <c r="L94" s="50" t="str">
        <f t="shared" si="3"/>
        <v>93|8|FE|Feldkirchen|</v>
      </c>
    </row>
    <row r="95" spans="5:12">
      <c r="G95" s="6">
        <v>94</v>
      </c>
      <c r="H95" s="6">
        <v>8</v>
      </c>
      <c r="I95" t="s">
        <v>1499</v>
      </c>
      <c r="J95" t="s">
        <v>1500</v>
      </c>
      <c r="L95" s="50" t="str">
        <f t="shared" si="3"/>
        <v>94|8|HE|Hermagor|</v>
      </c>
    </row>
    <row r="96" spans="5:12">
      <c r="G96" s="6">
        <v>95</v>
      </c>
      <c r="H96" s="6">
        <v>8</v>
      </c>
      <c r="I96" t="s">
        <v>766</v>
      </c>
      <c r="J96" t="s">
        <v>1501</v>
      </c>
      <c r="L96" s="50" t="str">
        <f t="shared" si="3"/>
        <v>95|8|KC|Klagenfurt|</v>
      </c>
    </row>
    <row r="97" spans="5:12">
      <c r="G97" s="6">
        <v>96</v>
      </c>
      <c r="H97" s="6">
        <v>8</v>
      </c>
      <c r="I97" t="s">
        <v>692</v>
      </c>
      <c r="J97" t="s">
        <v>1502</v>
      </c>
      <c r="L97" s="50" t="str">
        <f t="shared" si="3"/>
        <v>96|8|KL|Klagenfurt-Land|</v>
      </c>
    </row>
    <row r="98" spans="5:12">
      <c r="G98" s="6">
        <v>97</v>
      </c>
      <c r="H98" s="6">
        <v>8</v>
      </c>
      <c r="I98" t="s">
        <v>688</v>
      </c>
      <c r="J98" t="s">
        <v>1503</v>
      </c>
      <c r="L98" s="50" t="str">
        <f t="shared" si="3"/>
        <v>97|8|SP|Spittal/Drau|</v>
      </c>
    </row>
    <row r="99" spans="5:12">
      <c r="G99" s="6">
        <v>98</v>
      </c>
      <c r="H99" s="6">
        <v>8</v>
      </c>
      <c r="I99" t="s">
        <v>482</v>
      </c>
      <c r="J99" t="s">
        <v>1504</v>
      </c>
      <c r="L99" s="50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567</v>
      </c>
      <c r="J100" t="s">
        <v>1505</v>
      </c>
      <c r="L100" s="50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1506</v>
      </c>
      <c r="J101" t="s">
        <v>1507</v>
      </c>
      <c r="L101" s="50" t="str">
        <f t="shared" si="4"/>
        <v>100|8|VK|Völkermarkt|</v>
      </c>
    </row>
    <row r="102" spans="5:12">
      <c r="G102" s="6">
        <v>101</v>
      </c>
      <c r="H102" s="6">
        <v>8</v>
      </c>
      <c r="I102" t="s">
        <v>733</v>
      </c>
      <c r="J102" t="s">
        <v>1508</v>
      </c>
      <c r="L102" s="50" t="str">
        <f t="shared" si="4"/>
        <v>101|8|VL|Villach-Land|</v>
      </c>
    </row>
    <row r="103" spans="5:12">
      <c r="G103" s="6">
        <v>102</v>
      </c>
      <c r="H103" s="6">
        <v>8</v>
      </c>
      <c r="I103" t="s">
        <v>1509</v>
      </c>
      <c r="J103" t="s">
        <v>1510</v>
      </c>
      <c r="L103" s="50" t="str">
        <f t="shared" si="4"/>
        <v>102|8|WO|Wolfsberg|</v>
      </c>
    </row>
    <row r="104" spans="5:12">
      <c r="G104" s="6">
        <v>103</v>
      </c>
      <c r="H104" s="6">
        <v>9</v>
      </c>
      <c r="I104" t="s">
        <v>632</v>
      </c>
      <c r="J104" t="s">
        <v>1512</v>
      </c>
      <c r="L104" s="50" t="str">
        <f t="shared" si="4"/>
        <v>103|9|BC|Bregenz|</v>
      </c>
    </row>
    <row r="105" spans="5:12">
      <c r="G105" s="6">
        <v>104</v>
      </c>
      <c r="H105" s="6">
        <v>9</v>
      </c>
      <c r="I105" t="s">
        <v>1513</v>
      </c>
      <c r="J105" t="s">
        <v>1514</v>
      </c>
      <c r="L105" s="50" t="str">
        <f t="shared" si="4"/>
        <v>104|9|BZ|Bludenz|</v>
      </c>
    </row>
    <row r="106" spans="5:12">
      <c r="G106" s="6">
        <v>105</v>
      </c>
      <c r="H106" s="6">
        <v>9</v>
      </c>
      <c r="I106" t="s">
        <v>1515</v>
      </c>
      <c r="J106" t="s">
        <v>1516</v>
      </c>
      <c r="L106" s="50" t="str">
        <f t="shared" si="4"/>
        <v>105|9|DO|Dornbirn|</v>
      </c>
    </row>
    <row r="107" spans="5:12">
      <c r="E107" s="66"/>
      <c r="G107" s="6">
        <v>106</v>
      </c>
      <c r="H107" s="6">
        <v>9</v>
      </c>
      <c r="I107" t="s">
        <v>1517</v>
      </c>
      <c r="J107" t="s">
        <v>1518</v>
      </c>
      <c r="L107" s="50" t="str">
        <f t="shared" si="4"/>
        <v>106|9|FK|Feldkirch|</v>
      </c>
    </row>
    <row r="109" spans="5:12">
      <c r="L109" s="26" t="s">
        <v>1533</v>
      </c>
    </row>
    <row r="110" spans="5:12">
      <c r="L110" s="26" t="s">
        <v>1354</v>
      </c>
    </row>
    <row r="117" spans="5:5">
      <c r="E117" s="66"/>
    </row>
    <row r="128" spans="5:5">
      <c r="E128" s="6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3689</v>
      </c>
    </row>
    <row r="2" spans="2:8">
      <c r="B2" s="6">
        <v>1</v>
      </c>
      <c r="C2" s="6">
        <v>209</v>
      </c>
      <c r="D2" t="s">
        <v>848</v>
      </c>
      <c r="E2" t="s">
        <v>1549</v>
      </c>
      <c r="F2" s="50" t="str">
        <f>B2&amp;"|"&amp;C2&amp;"|"&amp;D2&amp;"|"&amp;E2</f>
        <v>1|209|AN|Antwerpen</v>
      </c>
      <c r="H2" s="107" t="s">
        <v>1341</v>
      </c>
    </row>
    <row r="3" spans="2:8">
      <c r="B3" s="6">
        <v>2</v>
      </c>
      <c r="C3" s="6">
        <v>209</v>
      </c>
      <c r="D3" t="s">
        <v>563</v>
      </c>
      <c r="E3" t="s">
        <v>1550</v>
      </c>
      <c r="F3" s="50" t="str">
        <f t="shared" ref="F3:F12" si="0">B3&amp;"|"&amp;C3&amp;"|"&amp;D3&amp;"|"&amp;E3</f>
        <v>2|209|BR|Brussels</v>
      </c>
      <c r="H3" s="109" t="s">
        <v>1342</v>
      </c>
    </row>
    <row r="4" spans="2:8">
      <c r="B4" s="6">
        <v>3</v>
      </c>
      <c r="C4" s="6">
        <v>209</v>
      </c>
      <c r="D4" t="s">
        <v>1551</v>
      </c>
      <c r="E4" t="s">
        <v>1552</v>
      </c>
      <c r="F4" s="50" t="str">
        <f t="shared" si="0"/>
        <v>3|209|BW|Brabant Wallon</v>
      </c>
      <c r="H4" s="109" t="s">
        <v>1349</v>
      </c>
    </row>
    <row r="5" spans="2:8">
      <c r="B5" s="6">
        <v>4</v>
      </c>
      <c r="C5" s="6">
        <v>209</v>
      </c>
      <c r="D5" t="s">
        <v>1553</v>
      </c>
      <c r="E5" t="s">
        <v>1554</v>
      </c>
      <c r="F5" s="50" t="str">
        <f t="shared" si="0"/>
        <v>4|209|HT|Hainaut</v>
      </c>
      <c r="H5" s="109" t="s">
        <v>3690</v>
      </c>
    </row>
    <row r="6" spans="2:8">
      <c r="B6" s="6">
        <v>5</v>
      </c>
      <c r="C6" s="6">
        <v>209</v>
      </c>
      <c r="D6" t="s">
        <v>1469</v>
      </c>
      <c r="E6" t="s">
        <v>1555</v>
      </c>
      <c r="F6" s="50" t="str">
        <f t="shared" si="0"/>
        <v>5|209|LB|Limburg</v>
      </c>
      <c r="H6" s="109" t="s">
        <v>1345</v>
      </c>
    </row>
    <row r="7" spans="2:8">
      <c r="B7" s="6">
        <v>6</v>
      </c>
      <c r="C7" s="6">
        <v>209</v>
      </c>
      <c r="D7" t="s">
        <v>1556</v>
      </c>
      <c r="E7" t="s">
        <v>1557</v>
      </c>
      <c r="F7" s="50" t="str">
        <f t="shared" si="0"/>
        <v>6|209|LG|Liêge</v>
      </c>
      <c r="H7" s="109" t="s">
        <v>3691</v>
      </c>
    </row>
    <row r="8" spans="2:8">
      <c r="B8" s="6">
        <v>7</v>
      </c>
      <c r="C8" s="6">
        <v>209</v>
      </c>
      <c r="D8" t="s">
        <v>1558</v>
      </c>
      <c r="E8" t="s">
        <v>1559</v>
      </c>
      <c r="F8" s="50" t="str">
        <f t="shared" si="0"/>
        <v>7|209|NM|Namur</v>
      </c>
      <c r="H8" s="107" t="s">
        <v>1347</v>
      </c>
    </row>
    <row r="9" spans="2:8">
      <c r="B9" s="6">
        <v>8</v>
      </c>
      <c r="C9" s="6">
        <v>209</v>
      </c>
      <c r="D9" t="s">
        <v>1560</v>
      </c>
      <c r="E9" t="s">
        <v>1561</v>
      </c>
      <c r="F9" s="50" t="str">
        <f t="shared" si="0"/>
        <v>8|209|LU|Luxembourg</v>
      </c>
    </row>
    <row r="10" spans="2:8">
      <c r="B10" s="6">
        <v>9</v>
      </c>
      <c r="C10" s="6">
        <v>209</v>
      </c>
      <c r="D10" t="s">
        <v>1562</v>
      </c>
      <c r="E10" t="s">
        <v>1563</v>
      </c>
      <c r="F10" s="50" t="str">
        <f t="shared" si="0"/>
        <v>9|209|OV|Oost-Vlaanderen</v>
      </c>
    </row>
    <row r="11" spans="2:8">
      <c r="B11" s="6">
        <v>10</v>
      </c>
      <c r="C11" s="6">
        <v>209</v>
      </c>
      <c r="D11" t="s">
        <v>1449</v>
      </c>
      <c r="E11" t="s">
        <v>1564</v>
      </c>
      <c r="F11" s="50" t="str">
        <f t="shared" si="0"/>
        <v>10|209|VB|Vlaams Brabant</v>
      </c>
    </row>
    <row r="12" spans="2:8">
      <c r="B12" s="6">
        <v>11</v>
      </c>
      <c r="C12" s="6">
        <v>209</v>
      </c>
      <c r="D12" t="s">
        <v>1565</v>
      </c>
      <c r="E12" t="s">
        <v>1566</v>
      </c>
      <c r="F12" s="50" t="str">
        <f t="shared" si="0"/>
        <v>11|209|WV|West-Vlaanderen</v>
      </c>
    </row>
    <row r="14" spans="2:8">
      <c r="F14" s="26" t="s">
        <v>1547</v>
      </c>
    </row>
    <row r="15" spans="2:8">
      <c r="F15" s="26" t="s">
        <v>1548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0" t="s">
        <v>3750</v>
      </c>
      <c r="B1" s="67" t="s">
        <v>403</v>
      </c>
      <c r="C1" s="67" t="s">
        <v>413</v>
      </c>
      <c r="D1" s="65" t="s">
        <v>1353</v>
      </c>
      <c r="E1" s="36" t="str">
        <f>B1&amp;"|"&amp;C1&amp;"|"&amp;D1</f>
        <v>id|dxcc_id|region</v>
      </c>
      <c r="G1" s="69" t="s">
        <v>403</v>
      </c>
      <c r="H1" s="69" t="s">
        <v>1352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1569</v>
      </c>
    </row>
    <row r="2" spans="1:13">
      <c r="B2" s="6">
        <v>1</v>
      </c>
      <c r="C2" s="6">
        <v>212</v>
      </c>
      <c r="D2" t="s">
        <v>1572</v>
      </c>
      <c r="E2" s="50" t="str">
        <f t="shared" ref="E2:E10" si="0">B2&amp;"|"&amp;C2&amp;"|"&amp;D2</f>
        <v>1|212|Burgas</v>
      </c>
      <c r="G2" s="6">
        <v>1</v>
      </c>
      <c r="H2" s="6">
        <v>1</v>
      </c>
      <c r="I2" t="s">
        <v>530</v>
      </c>
      <c r="J2" t="s">
        <v>1572</v>
      </c>
      <c r="K2" s="50" t="str">
        <f>G2&amp;"|"&amp;H2&amp;"|"&amp;I2&amp;"|"&amp;J2</f>
        <v>1|1|BU|Burgas</v>
      </c>
      <c r="M2" s="63" t="s">
        <v>1341</v>
      </c>
    </row>
    <row r="3" spans="1:13">
      <c r="B3" s="6">
        <v>2</v>
      </c>
      <c r="C3" s="6">
        <v>212</v>
      </c>
      <c r="D3" t="s">
        <v>1575</v>
      </c>
      <c r="E3" s="50" t="str">
        <f t="shared" si="0"/>
        <v>2|212|City of Sofia</v>
      </c>
      <c r="G3" s="6">
        <v>2</v>
      </c>
      <c r="H3" s="6">
        <v>1</v>
      </c>
      <c r="I3" t="s">
        <v>519</v>
      </c>
      <c r="J3" t="s">
        <v>1573</v>
      </c>
      <c r="K3" s="50" t="str">
        <f t="shared" ref="K3:K29" si="1">G3&amp;"|"&amp;H3&amp;"|"&amp;I3&amp;"|"&amp;J3</f>
        <v>2|1|SL|Sliven</v>
      </c>
      <c r="M3" s="64" t="s">
        <v>1342</v>
      </c>
    </row>
    <row r="4" spans="1:13">
      <c r="B4" s="6">
        <v>3</v>
      </c>
      <c r="C4" s="6">
        <v>212</v>
      </c>
      <c r="D4" t="s">
        <v>1577</v>
      </c>
      <c r="E4" s="50" t="str">
        <f t="shared" si="0"/>
        <v>3|212|Hashkovo</v>
      </c>
      <c r="G4" s="6">
        <v>3</v>
      </c>
      <c r="H4" s="6">
        <v>1</v>
      </c>
      <c r="I4" t="s">
        <v>532</v>
      </c>
      <c r="J4" t="s">
        <v>1574</v>
      </c>
      <c r="K4" s="50" t="str">
        <f t="shared" si="1"/>
        <v>3|1|YA|Yambol (Jambol)</v>
      </c>
      <c r="M4" s="64" t="s">
        <v>1349</v>
      </c>
    </row>
    <row r="5" spans="1:13">
      <c r="B5" s="6">
        <v>4</v>
      </c>
      <c r="C5" s="6">
        <v>212</v>
      </c>
      <c r="D5" t="s">
        <v>1580</v>
      </c>
      <c r="E5" s="50" t="str">
        <f t="shared" si="0"/>
        <v>4|212|Plovdiv</v>
      </c>
      <c r="G5" s="6">
        <v>4</v>
      </c>
      <c r="H5" s="6">
        <v>2</v>
      </c>
      <c r="I5" t="s">
        <v>772</v>
      </c>
      <c r="J5" t="s">
        <v>1576</v>
      </c>
      <c r="K5" s="50" t="str">
        <f t="shared" si="1"/>
        <v>4|2|SO|Sofija Grad</v>
      </c>
      <c r="M5" s="64" t="s">
        <v>1570</v>
      </c>
    </row>
    <row r="6" spans="1:13">
      <c r="B6" s="6">
        <v>5</v>
      </c>
      <c r="C6" s="6">
        <v>212</v>
      </c>
      <c r="D6" t="s">
        <v>1583</v>
      </c>
      <c r="E6" s="50" t="str">
        <f t="shared" si="0"/>
        <v>5|212|Sofia</v>
      </c>
      <c r="G6" s="6">
        <v>5</v>
      </c>
      <c r="H6" s="6">
        <v>3</v>
      </c>
      <c r="I6" t="s">
        <v>537</v>
      </c>
      <c r="J6" t="s">
        <v>1578</v>
      </c>
      <c r="K6" s="50" t="str">
        <f t="shared" si="1"/>
        <v>5|3|HA|Haskovo</v>
      </c>
      <c r="M6" s="64" t="s">
        <v>1571</v>
      </c>
    </row>
    <row r="7" spans="1:13">
      <c r="B7" s="6">
        <v>6</v>
      </c>
      <c r="C7" s="6">
        <v>212</v>
      </c>
      <c r="D7" t="s">
        <v>3825</v>
      </c>
      <c r="E7" s="50" t="str">
        <f t="shared" si="0"/>
        <v>6|212|Lovec</v>
      </c>
      <c r="G7" s="6">
        <v>6</v>
      </c>
      <c r="H7" s="6">
        <v>3</v>
      </c>
      <c r="I7" t="s">
        <v>1016</v>
      </c>
      <c r="J7" t="s">
        <v>3818</v>
      </c>
      <c r="K7" s="50" t="str">
        <f t="shared" si="1"/>
        <v>6|3|KA|Kardzali</v>
      </c>
      <c r="M7" s="63" t="s">
        <v>1347</v>
      </c>
    </row>
    <row r="8" spans="1:13">
      <c r="B8" s="6">
        <v>7</v>
      </c>
      <c r="C8" s="6">
        <v>212</v>
      </c>
      <c r="D8" t="s">
        <v>1594</v>
      </c>
      <c r="E8" s="50" t="str">
        <f t="shared" si="0"/>
        <v>7|212|Montanta</v>
      </c>
      <c r="G8" s="6">
        <v>7</v>
      </c>
      <c r="H8" s="6">
        <v>3</v>
      </c>
      <c r="I8" t="s">
        <v>1494</v>
      </c>
      <c r="J8" t="s">
        <v>1579</v>
      </c>
      <c r="K8" s="50" t="str">
        <f t="shared" si="1"/>
        <v>7|3|SZ|Stara Zagora</v>
      </c>
    </row>
    <row r="9" spans="1:13">
      <c r="B9" s="6">
        <v>8</v>
      </c>
      <c r="C9" s="6">
        <v>212</v>
      </c>
      <c r="D9" t="s">
        <v>1599</v>
      </c>
      <c r="E9" s="50" t="str">
        <f t="shared" si="0"/>
        <v>8|212|Ruse</v>
      </c>
      <c r="G9" s="6">
        <v>8</v>
      </c>
      <c r="H9" s="6">
        <v>4</v>
      </c>
      <c r="I9" t="s">
        <v>817</v>
      </c>
      <c r="J9" t="s">
        <v>3819</v>
      </c>
      <c r="K9" s="50" t="str">
        <f t="shared" si="1"/>
        <v>8|4|PA|Pazardzik</v>
      </c>
      <c r="M9" s="63" t="s">
        <v>3568</v>
      </c>
    </row>
    <row r="10" spans="1:13">
      <c r="B10" s="6">
        <v>9</v>
      </c>
      <c r="C10" s="6">
        <v>212</v>
      </c>
      <c r="D10" t="s">
        <v>1603</v>
      </c>
      <c r="E10" s="50" t="str">
        <f t="shared" si="0"/>
        <v>9|212|Varna</v>
      </c>
      <c r="G10" s="6">
        <v>9</v>
      </c>
      <c r="H10" s="6">
        <v>4</v>
      </c>
      <c r="I10" t="s">
        <v>1581</v>
      </c>
      <c r="J10" t="s">
        <v>1580</v>
      </c>
      <c r="K10" s="50" t="str">
        <f t="shared" si="1"/>
        <v>9|4|PD|Plovdiv</v>
      </c>
      <c r="M10" s="63" t="s">
        <v>1341</v>
      </c>
    </row>
    <row r="11" spans="1:13">
      <c r="G11" s="6">
        <v>10</v>
      </c>
      <c r="H11" s="6">
        <v>4</v>
      </c>
      <c r="I11" t="s">
        <v>715</v>
      </c>
      <c r="J11" t="s">
        <v>1582</v>
      </c>
      <c r="K11" s="50" t="str">
        <f t="shared" si="1"/>
        <v>10|4|SM|Smoljan</v>
      </c>
      <c r="M11" s="64" t="s">
        <v>1342</v>
      </c>
    </row>
    <row r="12" spans="1:13">
      <c r="E12" s="26" t="s">
        <v>1567</v>
      </c>
      <c r="G12" s="6">
        <v>11</v>
      </c>
      <c r="H12" s="6">
        <v>5</v>
      </c>
      <c r="I12" t="s">
        <v>1368</v>
      </c>
      <c r="J12" t="s">
        <v>1584</v>
      </c>
      <c r="K12" s="50" t="str">
        <f t="shared" si="1"/>
        <v>11|5|BL|Blagoevgrad</v>
      </c>
      <c r="M12" s="64" t="s">
        <v>3569</v>
      </c>
    </row>
    <row r="13" spans="1:13">
      <c r="E13" s="26" t="s">
        <v>1568</v>
      </c>
      <c r="G13" s="6">
        <v>12</v>
      </c>
      <c r="H13" s="6">
        <v>5</v>
      </c>
      <c r="I13" t="s">
        <v>1585</v>
      </c>
      <c r="J13" t="s">
        <v>1586</v>
      </c>
      <c r="K13" s="50" t="str">
        <f t="shared" si="1"/>
        <v>12|5|KD|Kjustendil</v>
      </c>
      <c r="M13" s="64" t="s">
        <v>1344</v>
      </c>
    </row>
    <row r="14" spans="1:13">
      <c r="G14" s="6">
        <v>13</v>
      </c>
      <c r="H14" s="6">
        <v>5</v>
      </c>
      <c r="I14" t="s">
        <v>528</v>
      </c>
      <c r="J14" t="s">
        <v>1587</v>
      </c>
      <c r="K14" s="50" t="str">
        <f t="shared" si="1"/>
        <v>13|5|PK|Pernik</v>
      </c>
      <c r="M14" s="64" t="s">
        <v>3570</v>
      </c>
    </row>
    <row r="15" spans="1:13">
      <c r="G15" s="6">
        <v>14</v>
      </c>
      <c r="H15" s="6">
        <v>5</v>
      </c>
      <c r="I15" t="s">
        <v>1588</v>
      </c>
      <c r="J15" t="s">
        <v>1589</v>
      </c>
      <c r="K15" s="50" t="str">
        <f t="shared" si="1"/>
        <v>14|5|SF|Sofija (Sofia)</v>
      </c>
      <c r="M15" s="64" t="s">
        <v>3571</v>
      </c>
    </row>
    <row r="16" spans="1:13">
      <c r="G16" s="6">
        <v>15</v>
      </c>
      <c r="H16" s="6">
        <v>6</v>
      </c>
      <c r="I16" t="s">
        <v>510</v>
      </c>
      <c r="J16" t="s">
        <v>1590</v>
      </c>
      <c r="K16" s="50" t="str">
        <f t="shared" si="1"/>
        <v>15|6|GA|Gabrovo</v>
      </c>
      <c r="M16" s="63" t="s">
        <v>1347</v>
      </c>
    </row>
    <row r="17" spans="3:11">
      <c r="G17" s="6">
        <v>16</v>
      </c>
      <c r="H17" s="6">
        <v>6</v>
      </c>
      <c r="I17" t="s">
        <v>1591</v>
      </c>
      <c r="J17" t="s">
        <v>3820</v>
      </c>
      <c r="K17" s="50" t="str">
        <f t="shared" si="1"/>
        <v>16|6|LV|Lovec (Lovech)</v>
      </c>
    </row>
    <row r="18" spans="3:11">
      <c r="C18" s="73"/>
      <c r="E18" s="66"/>
      <c r="G18" s="6">
        <v>17</v>
      </c>
      <c r="H18" s="6">
        <v>6</v>
      </c>
      <c r="I18" t="s">
        <v>1391</v>
      </c>
      <c r="J18" t="s">
        <v>1592</v>
      </c>
      <c r="K18" s="50" t="str">
        <f t="shared" si="1"/>
        <v>17|6|PL|Pleven</v>
      </c>
    </row>
    <row r="19" spans="3:11">
      <c r="G19" s="6">
        <v>18</v>
      </c>
      <c r="H19" s="6">
        <v>6</v>
      </c>
      <c r="I19" t="s">
        <v>1593</v>
      </c>
      <c r="J19" t="s">
        <v>3821</v>
      </c>
      <c r="K19" s="50" t="str">
        <f t="shared" si="1"/>
        <v>18|6|VT|Veliko Tarnovo</v>
      </c>
    </row>
    <row r="20" spans="3:11">
      <c r="E20" s="66"/>
      <c r="G20" s="6">
        <v>19</v>
      </c>
      <c r="H20" s="6">
        <v>7</v>
      </c>
      <c r="I20" t="s">
        <v>843</v>
      </c>
      <c r="J20" t="s">
        <v>1595</v>
      </c>
      <c r="K20" s="50" t="str">
        <f t="shared" si="1"/>
        <v>19|7|MN|Montana</v>
      </c>
    </row>
    <row r="21" spans="3:11">
      <c r="G21" s="6">
        <v>20</v>
      </c>
      <c r="H21" s="6">
        <v>7</v>
      </c>
      <c r="I21" t="s">
        <v>1596</v>
      </c>
      <c r="J21" t="s">
        <v>1597</v>
      </c>
      <c r="K21" s="50" t="str">
        <f t="shared" si="1"/>
        <v>20|7|VD|Vidin</v>
      </c>
    </row>
    <row r="22" spans="3:11">
      <c r="C22" s="73"/>
      <c r="G22" s="6">
        <v>21</v>
      </c>
      <c r="H22" s="6">
        <v>7</v>
      </c>
      <c r="I22" t="s">
        <v>723</v>
      </c>
      <c r="J22" t="s">
        <v>1598</v>
      </c>
      <c r="K22" s="50" t="str">
        <f t="shared" si="1"/>
        <v>21|7|VR|Vraca</v>
      </c>
    </row>
    <row r="23" spans="3:11">
      <c r="G23" s="6">
        <v>22</v>
      </c>
      <c r="H23" s="6">
        <v>8</v>
      </c>
      <c r="I23" t="s">
        <v>1600</v>
      </c>
      <c r="J23" t="s">
        <v>1601</v>
      </c>
      <c r="K23" s="50" t="str">
        <f t="shared" si="1"/>
        <v>22|8|RZ|Razgrad</v>
      </c>
    </row>
    <row r="24" spans="3:11">
      <c r="C24" s="73"/>
      <c r="G24" s="6">
        <v>23</v>
      </c>
      <c r="H24" s="6">
        <v>8</v>
      </c>
      <c r="I24" t="s">
        <v>955</v>
      </c>
      <c r="J24" t="s">
        <v>1599</v>
      </c>
      <c r="K24" s="50" t="str">
        <f t="shared" si="1"/>
        <v>23|8|RS|Ruse</v>
      </c>
    </row>
    <row r="25" spans="3:11">
      <c r="G25" s="6">
        <v>24</v>
      </c>
      <c r="H25" s="6">
        <v>8</v>
      </c>
      <c r="I25" t="s">
        <v>819</v>
      </c>
      <c r="J25" t="s">
        <v>1602</v>
      </c>
      <c r="K25" s="50" t="str">
        <f t="shared" si="1"/>
        <v>24|8|SS|Silistra</v>
      </c>
    </row>
    <row r="26" spans="3:11">
      <c r="G26" s="6">
        <v>25</v>
      </c>
      <c r="H26" s="6">
        <v>8</v>
      </c>
      <c r="I26" t="s">
        <v>754</v>
      </c>
      <c r="J26" t="s">
        <v>3822</v>
      </c>
      <c r="K26" s="50" t="str">
        <f t="shared" si="1"/>
        <v>25|8|TA|Targoviste</v>
      </c>
    </row>
    <row r="27" spans="3:11">
      <c r="E27" s="66"/>
      <c r="G27" s="6">
        <v>26</v>
      </c>
      <c r="H27" s="6">
        <v>9</v>
      </c>
      <c r="I27" t="s">
        <v>1515</v>
      </c>
      <c r="J27" t="s">
        <v>3823</v>
      </c>
      <c r="K27" s="50" t="str">
        <f t="shared" si="1"/>
        <v>26|9|DO|Dobric</v>
      </c>
    </row>
    <row r="28" spans="3:11">
      <c r="C28" s="73"/>
      <c r="G28" s="6">
        <v>27</v>
      </c>
      <c r="H28" s="6">
        <v>9</v>
      </c>
      <c r="I28" t="s">
        <v>1330</v>
      </c>
      <c r="J28" t="s">
        <v>3824</v>
      </c>
      <c r="K28" s="50" t="str">
        <f t="shared" si="1"/>
        <v>27|9|SN|Sumen</v>
      </c>
    </row>
    <row r="29" spans="3:11">
      <c r="G29" s="6">
        <v>28</v>
      </c>
      <c r="H29" s="6">
        <v>9</v>
      </c>
      <c r="I29" t="s">
        <v>1604</v>
      </c>
      <c r="J29" t="s">
        <v>1603</v>
      </c>
      <c r="K29" s="50" t="str">
        <f t="shared" si="1"/>
        <v>28|9|VN|Varna</v>
      </c>
    </row>
    <row r="31" spans="3:11">
      <c r="K31" s="26" t="s">
        <v>1605</v>
      </c>
    </row>
    <row r="32" spans="3:11">
      <c r="K32" s="26" t="s">
        <v>1568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3692</v>
      </c>
    </row>
    <row r="2" spans="2:8">
      <c r="B2" s="6">
        <v>1</v>
      </c>
      <c r="C2" s="6">
        <v>214</v>
      </c>
      <c r="D2" t="s">
        <v>1610</v>
      </c>
      <c r="E2" t="s">
        <v>1611</v>
      </c>
      <c r="F2" s="50" t="str">
        <f>B2&amp;"|"&amp;C2&amp;"|"&amp;D2&amp;"|"&amp;E2</f>
        <v>1|214|2A|Corse-du-Sud</v>
      </c>
      <c r="H2" s="107" t="s">
        <v>1341</v>
      </c>
    </row>
    <row r="3" spans="2:8">
      <c r="B3" s="6">
        <v>2</v>
      </c>
      <c r="C3" s="6">
        <v>214</v>
      </c>
      <c r="D3" t="s">
        <v>1612</v>
      </c>
      <c r="E3" t="s">
        <v>1613</v>
      </c>
      <c r="F3" s="50" t="str">
        <f t="shared" ref="F3" si="0">B3&amp;"|"&amp;C3&amp;"|"&amp;D3&amp;"|"&amp;E3</f>
        <v>2|214|2B|Haute-Corse</v>
      </c>
      <c r="H3" s="109" t="s">
        <v>1342</v>
      </c>
    </row>
    <row r="4" spans="2:8">
      <c r="H4" s="109" t="s">
        <v>1349</v>
      </c>
    </row>
    <row r="5" spans="2:8">
      <c r="F5" s="26" t="s">
        <v>1608</v>
      </c>
      <c r="H5" s="109" t="s">
        <v>3693</v>
      </c>
    </row>
    <row r="6" spans="2:8">
      <c r="F6" s="26" t="s">
        <v>1609</v>
      </c>
      <c r="H6" s="109" t="s">
        <v>1345</v>
      </c>
    </row>
    <row r="7" spans="2:8">
      <c r="H7" s="109" t="s">
        <v>3694</v>
      </c>
    </row>
    <row r="8" spans="2:8">
      <c r="H8" s="107" t="s">
        <v>1347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3695</v>
      </c>
    </row>
    <row r="2" spans="2:8">
      <c r="B2" s="6">
        <v>1</v>
      </c>
      <c r="C2" s="6">
        <v>221</v>
      </c>
      <c r="D2" s="6">
        <v>15</v>
      </c>
      <c r="E2" t="s">
        <v>1618</v>
      </c>
      <c r="F2" s="50" t="str">
        <f>B2&amp;"|"&amp;C2&amp;"|"&amp;D2&amp;"|"&amp;E2</f>
        <v>1|221|15|Koebenhavns amt</v>
      </c>
      <c r="H2" s="107" t="s">
        <v>1341</v>
      </c>
    </row>
    <row r="3" spans="2:8">
      <c r="B3" s="6">
        <v>2</v>
      </c>
      <c r="C3" s="6">
        <v>221</v>
      </c>
      <c r="D3" s="6">
        <v>20</v>
      </c>
      <c r="E3" t="s">
        <v>1619</v>
      </c>
      <c r="F3" s="50" t="str">
        <f t="shared" ref="F3:F17" si="0">B3&amp;"|"&amp;C3&amp;"|"&amp;D3&amp;"|"&amp;E3</f>
        <v>2|221|20|Frederiksborg amt</v>
      </c>
      <c r="H3" s="109" t="s">
        <v>1342</v>
      </c>
    </row>
    <row r="4" spans="2:8">
      <c r="B4" s="6">
        <v>3</v>
      </c>
      <c r="C4" s="6">
        <v>221</v>
      </c>
      <c r="D4" s="6">
        <v>25</v>
      </c>
      <c r="E4" t="s">
        <v>1620</v>
      </c>
      <c r="F4" s="50" t="str">
        <f t="shared" si="0"/>
        <v>3|221|25|Roskilde amt</v>
      </c>
      <c r="H4" s="109" t="s">
        <v>1349</v>
      </c>
    </row>
    <row r="5" spans="2:8">
      <c r="B5" s="6">
        <v>4</v>
      </c>
      <c r="C5" s="6">
        <v>221</v>
      </c>
      <c r="D5" s="6">
        <v>30</v>
      </c>
      <c r="E5" t="s">
        <v>1621</v>
      </c>
      <c r="F5" s="50" t="str">
        <f t="shared" si="0"/>
        <v>4|221|30|Vestsjaellands amt</v>
      </c>
      <c r="H5" s="109" t="s">
        <v>3696</v>
      </c>
    </row>
    <row r="6" spans="2:8">
      <c r="B6" s="6">
        <v>5</v>
      </c>
      <c r="C6" s="6">
        <v>221</v>
      </c>
      <c r="D6" s="6">
        <v>35</v>
      </c>
      <c r="E6" t="s">
        <v>1622</v>
      </c>
      <c r="F6" s="50" t="str">
        <f t="shared" si="0"/>
        <v>5|221|35|Storstrøm amt (Storstroems)</v>
      </c>
      <c r="H6" s="109" t="s">
        <v>1345</v>
      </c>
    </row>
    <row r="7" spans="2:8">
      <c r="B7" s="6">
        <v>6</v>
      </c>
      <c r="C7" s="6">
        <v>221</v>
      </c>
      <c r="D7" s="6">
        <v>40</v>
      </c>
      <c r="E7" t="s">
        <v>1623</v>
      </c>
      <c r="F7" s="50" t="str">
        <f t="shared" si="0"/>
        <v>6|221|40|Bornholms amt</v>
      </c>
      <c r="H7" s="109" t="s">
        <v>3697</v>
      </c>
    </row>
    <row r="8" spans="2:8">
      <c r="B8" s="6">
        <v>7</v>
      </c>
      <c r="C8" s="6">
        <v>221</v>
      </c>
      <c r="D8" s="6">
        <v>42</v>
      </c>
      <c r="E8" t="s">
        <v>1624</v>
      </c>
      <c r="F8" s="50" t="str">
        <f t="shared" si="0"/>
        <v>7|221|42|Fyns amt</v>
      </c>
      <c r="H8" s="107" t="s">
        <v>1347</v>
      </c>
    </row>
    <row r="9" spans="2:8">
      <c r="B9" s="6">
        <v>8</v>
      </c>
      <c r="C9" s="6">
        <v>221</v>
      </c>
      <c r="D9" s="6">
        <v>50</v>
      </c>
      <c r="E9" t="s">
        <v>1625</v>
      </c>
      <c r="F9" s="50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1626</v>
      </c>
      <c r="F10" s="50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1627</v>
      </c>
      <c r="F11" s="50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1628</v>
      </c>
      <c r="F12" s="50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1629</v>
      </c>
      <c r="F13" s="50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1630</v>
      </c>
      <c r="F14" s="50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1631</v>
      </c>
      <c r="F15" s="50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1632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1633</v>
      </c>
      <c r="F17" s="50" t="str">
        <f t="shared" si="0"/>
        <v>16|221|147|Frederiksberg</v>
      </c>
    </row>
    <row r="19" spans="2:6">
      <c r="F19" s="26" t="s">
        <v>1616</v>
      </c>
    </row>
    <row r="20" spans="2:6">
      <c r="F20" s="26" t="s">
        <v>1617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1353</v>
      </c>
      <c r="E1" s="36" t="str">
        <f>B1&amp;"|"&amp;C1&amp;"|"&amp;D1</f>
        <v>id|dxcc_id|region</v>
      </c>
      <c r="G1" s="69" t="s">
        <v>403</v>
      </c>
      <c r="H1" s="69" t="s">
        <v>1352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1634</v>
      </c>
    </row>
    <row r="2" spans="2:13">
      <c r="B2" s="6">
        <v>1</v>
      </c>
      <c r="C2" s="6">
        <v>224</v>
      </c>
      <c r="D2" t="s">
        <v>1640</v>
      </c>
      <c r="E2" s="50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1641</v>
      </c>
      <c r="K2" s="50" t="str">
        <f>G2&amp;"|"&amp;H2&amp;"|"&amp;I2&amp;"|"&amp;J2</f>
        <v>1|1|100|Somero</v>
      </c>
      <c r="M2" s="63" t="s">
        <v>1341</v>
      </c>
    </row>
    <row r="3" spans="2:13">
      <c r="B3" s="6">
        <v>2</v>
      </c>
      <c r="C3" s="6">
        <v>224</v>
      </c>
      <c r="D3" t="s">
        <v>1728</v>
      </c>
      <c r="E3" s="50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1642</v>
      </c>
      <c r="K3" s="50" t="str">
        <f t="shared" ref="K3:K66" si="1">G3&amp;"|"&amp;H3&amp;"|"&amp;I3&amp;"|"&amp;J3</f>
        <v>2|1|102|Alastaro</v>
      </c>
      <c r="M3" s="64" t="s">
        <v>1342</v>
      </c>
    </row>
    <row r="4" spans="2:13">
      <c r="B4" s="6">
        <v>3</v>
      </c>
      <c r="C4" s="6">
        <v>224</v>
      </c>
      <c r="D4" t="s">
        <v>1765</v>
      </c>
      <c r="E4" s="50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1643</v>
      </c>
      <c r="K4" s="50" t="str">
        <f t="shared" si="1"/>
        <v>3|1|103|Askainen</v>
      </c>
      <c r="M4" s="64" t="s">
        <v>1349</v>
      </c>
    </row>
    <row r="5" spans="2:13">
      <c r="B5" s="6">
        <v>4</v>
      </c>
      <c r="C5" s="6">
        <v>224</v>
      </c>
      <c r="D5" t="s">
        <v>1819</v>
      </c>
      <c r="E5" s="50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1644</v>
      </c>
      <c r="K5" s="50" t="str">
        <f t="shared" si="1"/>
        <v>4|1|104|Aura</v>
      </c>
      <c r="M5" s="64" t="s">
        <v>1570</v>
      </c>
    </row>
    <row r="6" spans="2:13">
      <c r="B6" s="6">
        <v>5</v>
      </c>
      <c r="C6" s="6">
        <v>224</v>
      </c>
      <c r="D6" t="s">
        <v>1845</v>
      </c>
      <c r="E6" s="50" t="str">
        <f t="shared" si="0"/>
        <v>5|224|Kymi (Kymen lääni)</v>
      </c>
      <c r="G6" s="6">
        <v>5</v>
      </c>
      <c r="H6" s="6">
        <v>1</v>
      </c>
      <c r="I6">
        <v>105</v>
      </c>
      <c r="J6" t="s">
        <v>1645</v>
      </c>
      <c r="K6" s="50" t="str">
        <f t="shared" si="1"/>
        <v>5|1|105|Dragsfjärd</v>
      </c>
      <c r="M6" s="64" t="s">
        <v>1635</v>
      </c>
    </row>
    <row r="7" spans="2:13">
      <c r="B7" s="6">
        <v>6</v>
      </c>
      <c r="C7" s="6">
        <v>224</v>
      </c>
      <c r="D7" t="s">
        <v>1872</v>
      </c>
      <c r="E7" s="50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1646</v>
      </c>
      <c r="K7" s="50" t="str">
        <f t="shared" si="1"/>
        <v>6|1|106|Eura</v>
      </c>
      <c r="M7" s="63" t="s">
        <v>1347</v>
      </c>
    </row>
    <row r="8" spans="2:13">
      <c r="B8" s="6">
        <v>7</v>
      </c>
      <c r="C8" s="6">
        <v>224</v>
      </c>
      <c r="D8" t="s">
        <v>1960</v>
      </c>
      <c r="E8" s="50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1647</v>
      </c>
      <c r="K8" s="50" t="str">
        <f t="shared" si="1"/>
        <v>7|1|107|Eurajoki</v>
      </c>
    </row>
    <row r="9" spans="2:13">
      <c r="B9" s="6">
        <v>8</v>
      </c>
      <c r="C9" s="6">
        <v>224</v>
      </c>
      <c r="D9" t="s">
        <v>2004</v>
      </c>
      <c r="E9" s="50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1648</v>
      </c>
      <c r="K9" s="50" t="str">
        <f t="shared" si="1"/>
        <v>8|1|108|Halikko</v>
      </c>
      <c r="M9" s="63" t="s">
        <v>1636</v>
      </c>
    </row>
    <row r="10" spans="2:13">
      <c r="B10" s="6">
        <v>9</v>
      </c>
      <c r="C10" s="6">
        <v>224</v>
      </c>
      <c r="D10" t="s">
        <v>2056</v>
      </c>
      <c r="E10" s="50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1649</v>
      </c>
      <c r="K10" s="50" t="str">
        <f t="shared" si="1"/>
        <v>9|1|109|Harjavalta</v>
      </c>
      <c r="M10" s="63" t="s">
        <v>1341</v>
      </c>
    </row>
    <row r="11" spans="2:13">
      <c r="G11" s="6">
        <v>10</v>
      </c>
      <c r="H11" s="6">
        <v>1</v>
      </c>
      <c r="I11">
        <v>110</v>
      </c>
      <c r="J11" t="s">
        <v>1650</v>
      </c>
      <c r="K11" s="50" t="str">
        <f t="shared" si="1"/>
        <v>10|1|110|Honkajoki</v>
      </c>
      <c r="M11" s="64" t="s">
        <v>1342</v>
      </c>
    </row>
    <row r="12" spans="2:13">
      <c r="E12" s="26" t="s">
        <v>2080</v>
      </c>
      <c r="G12" s="6">
        <v>11</v>
      </c>
      <c r="H12" s="6">
        <v>1</v>
      </c>
      <c r="I12">
        <v>111</v>
      </c>
      <c r="J12" t="s">
        <v>1651</v>
      </c>
      <c r="K12" s="50" t="str">
        <f t="shared" si="1"/>
        <v>11|1|111|Houtskari</v>
      </c>
      <c r="M12" s="64" t="s">
        <v>1637</v>
      </c>
    </row>
    <row r="13" spans="2:13">
      <c r="E13" s="26" t="s">
        <v>2079</v>
      </c>
      <c r="G13" s="6">
        <v>12</v>
      </c>
      <c r="H13" s="6">
        <v>1</v>
      </c>
      <c r="I13">
        <v>112</v>
      </c>
      <c r="J13" t="s">
        <v>1652</v>
      </c>
      <c r="K13" s="50" t="str">
        <f t="shared" si="1"/>
        <v>12|1|112|Huittinen</v>
      </c>
      <c r="M13" s="64" t="s">
        <v>1638</v>
      </c>
    </row>
    <row r="14" spans="2:13">
      <c r="C14" s="74"/>
      <c r="D14" s="1"/>
      <c r="G14" s="6">
        <v>13</v>
      </c>
      <c r="H14" s="6">
        <v>1</v>
      </c>
      <c r="I14">
        <v>115</v>
      </c>
      <c r="J14" t="s">
        <v>1653</v>
      </c>
      <c r="K14" s="50" t="str">
        <f t="shared" si="1"/>
        <v>13|1|115|Iniö</v>
      </c>
      <c r="M14" s="64" t="s">
        <v>1345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1654</v>
      </c>
      <c r="K15" s="50" t="str">
        <f t="shared" si="1"/>
        <v>14|1|116|Jämijärvi</v>
      </c>
      <c r="M15" s="64" t="s">
        <v>1639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1655</v>
      </c>
      <c r="K16" s="50" t="str">
        <f t="shared" si="1"/>
        <v>15|1|117|Kaarina</v>
      </c>
      <c r="M16" s="63" t="s">
        <v>1347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1656</v>
      </c>
      <c r="K17" s="50" t="str">
        <f t="shared" si="1"/>
        <v>16|1|119|Kankaanpää</v>
      </c>
    </row>
    <row r="18" spans="3:11">
      <c r="C18" s="1"/>
      <c r="D18" s="1"/>
      <c r="E18" s="66"/>
      <c r="G18" s="6">
        <v>17</v>
      </c>
      <c r="H18" s="6">
        <v>1</v>
      </c>
      <c r="I18">
        <v>120</v>
      </c>
      <c r="J18" t="s">
        <v>1657</v>
      </c>
      <c r="K18" s="50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1658</v>
      </c>
      <c r="K19" s="50" t="str">
        <f t="shared" si="1"/>
        <v>18|1|122|Karvia</v>
      </c>
    </row>
    <row r="20" spans="3:11">
      <c r="C20" s="1"/>
      <c r="D20" s="1"/>
      <c r="E20" s="66"/>
      <c r="G20" s="6">
        <v>19</v>
      </c>
      <c r="H20" s="6">
        <v>1</v>
      </c>
      <c r="I20">
        <v>123</v>
      </c>
      <c r="J20" t="s">
        <v>1659</v>
      </c>
      <c r="K20" s="50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1660</v>
      </c>
      <c r="K21" s="50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1661</v>
      </c>
      <c r="K22" s="50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1662</v>
      </c>
      <c r="K23" s="50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1663</v>
      </c>
      <c r="K24" s="50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1664</v>
      </c>
      <c r="K25" s="50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1665</v>
      </c>
      <c r="K26" s="50" t="str">
        <f t="shared" si="1"/>
        <v>25|1|131|Kodisjoki</v>
      </c>
    </row>
    <row r="27" spans="3:11">
      <c r="C27" s="1"/>
      <c r="D27" s="1"/>
      <c r="E27" s="66"/>
      <c r="G27" s="6">
        <v>26</v>
      </c>
      <c r="H27" s="6">
        <v>1</v>
      </c>
      <c r="I27">
        <v>132</v>
      </c>
      <c r="J27" t="s">
        <v>1666</v>
      </c>
      <c r="K27" s="50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1667</v>
      </c>
      <c r="K28" s="50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1668</v>
      </c>
      <c r="K29" s="50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1669</v>
      </c>
      <c r="K30" s="50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1670</v>
      </c>
      <c r="K31" s="50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1671</v>
      </c>
      <c r="K32" s="50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1672</v>
      </c>
      <c r="K33" s="50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1673</v>
      </c>
      <c r="K34" s="50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1674</v>
      </c>
      <c r="K35" s="50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1675</v>
      </c>
      <c r="K36" s="50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1676</v>
      </c>
      <c r="K37" s="50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1677</v>
      </c>
      <c r="K38" s="50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1678</v>
      </c>
      <c r="K39" s="50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1679</v>
      </c>
      <c r="K40" s="50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1680</v>
      </c>
      <c r="K41" s="50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1681</v>
      </c>
      <c r="K42" s="50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1682</v>
      </c>
      <c r="K43" s="50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1683</v>
      </c>
      <c r="K44" s="50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1684</v>
      </c>
      <c r="K45" s="50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1685</v>
      </c>
      <c r="K46" s="50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1686</v>
      </c>
      <c r="K47" s="50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1687</v>
      </c>
      <c r="K48" s="50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1688</v>
      </c>
      <c r="K49" s="50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1689</v>
      </c>
      <c r="K50" s="50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1690</v>
      </c>
      <c r="K51" s="50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1691</v>
      </c>
      <c r="K52" s="50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1692</v>
      </c>
      <c r="K53" s="50" t="str">
        <f t="shared" si="1"/>
        <v>52|1|161|Noormarkku</v>
      </c>
    </row>
    <row r="54" spans="3:11">
      <c r="C54" s="1"/>
      <c r="D54" s="1"/>
      <c r="E54" s="66"/>
      <c r="G54" s="6">
        <v>53</v>
      </c>
      <c r="H54" s="6">
        <v>1</v>
      </c>
      <c r="I54">
        <v>162</v>
      </c>
      <c r="J54" t="s">
        <v>1693</v>
      </c>
      <c r="K54" s="50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1694</v>
      </c>
      <c r="K55" s="50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1695</v>
      </c>
      <c r="K56" s="50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1696</v>
      </c>
      <c r="K57" s="50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1697</v>
      </c>
      <c r="K58" s="50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1698</v>
      </c>
      <c r="K59" s="50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1699</v>
      </c>
      <c r="K60" s="50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1700</v>
      </c>
      <c r="K61" s="50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1701</v>
      </c>
      <c r="K62" s="50" t="str">
        <f t="shared" si="1"/>
        <v>61|1|171|Pori</v>
      </c>
    </row>
    <row r="63" spans="3:11">
      <c r="C63" s="1"/>
      <c r="D63" s="1"/>
      <c r="E63" s="66"/>
      <c r="G63" s="6">
        <v>62</v>
      </c>
      <c r="H63" s="6">
        <v>1</v>
      </c>
      <c r="I63">
        <v>172</v>
      </c>
      <c r="J63" t="s">
        <v>1702</v>
      </c>
      <c r="K63" s="50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1703</v>
      </c>
      <c r="K64" s="50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1704</v>
      </c>
      <c r="K65" s="50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1705</v>
      </c>
      <c r="K66" s="50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1706</v>
      </c>
      <c r="K67" s="50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1707</v>
      </c>
      <c r="K68" s="50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1708</v>
      </c>
      <c r="K69" s="50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1709</v>
      </c>
      <c r="K70" s="50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1710</v>
      </c>
      <c r="K71" s="50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1711</v>
      </c>
      <c r="K72" s="50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1712</v>
      </c>
      <c r="K73" s="50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1713</v>
      </c>
      <c r="K74" s="50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1714</v>
      </c>
      <c r="K75" s="50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1715</v>
      </c>
      <c r="K76" s="50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1716</v>
      </c>
      <c r="K77" s="50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1717</v>
      </c>
      <c r="K78" s="50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1718</v>
      </c>
      <c r="K79" s="50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1719</v>
      </c>
      <c r="K80" s="50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1720</v>
      </c>
      <c r="K81" s="50" t="str">
        <f t="shared" si="2"/>
        <v>80|1|191|Uusikaupunki</v>
      </c>
    </row>
    <row r="82" spans="3:11">
      <c r="C82" s="1"/>
      <c r="D82" s="1"/>
      <c r="E82" s="66"/>
      <c r="G82" s="6">
        <v>81</v>
      </c>
      <c r="H82" s="6">
        <v>1</v>
      </c>
      <c r="I82">
        <v>192</v>
      </c>
      <c r="J82" t="s">
        <v>1721</v>
      </c>
      <c r="K82" s="50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1722</v>
      </c>
      <c r="K83" s="50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1723</v>
      </c>
      <c r="K84" s="50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1724</v>
      </c>
      <c r="K85" s="50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1725</v>
      </c>
      <c r="K86" s="50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1726</v>
      </c>
      <c r="K87" s="50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1727</v>
      </c>
      <c r="K88" s="50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1729</v>
      </c>
      <c r="K89" s="50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1730</v>
      </c>
      <c r="K90" s="50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1731</v>
      </c>
      <c r="K91" s="50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1732</v>
      </c>
      <c r="K92" s="50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1733</v>
      </c>
      <c r="K93" s="50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1734</v>
      </c>
      <c r="K94" s="50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1735</v>
      </c>
      <c r="K95" s="50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1736</v>
      </c>
      <c r="K96" s="50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1737</v>
      </c>
      <c r="K97" s="50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1738</v>
      </c>
      <c r="K98" s="50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1739</v>
      </c>
      <c r="K99" s="50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1740</v>
      </c>
      <c r="K100" s="50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1741</v>
      </c>
      <c r="K101" s="50" t="str">
        <f t="shared" si="2"/>
        <v>100|2|214|Kerava</v>
      </c>
    </row>
    <row r="102" spans="3:11">
      <c r="C102" s="74"/>
      <c r="D102" s="1"/>
      <c r="G102" s="6">
        <v>101</v>
      </c>
      <c r="H102" s="6">
        <v>2</v>
      </c>
      <c r="I102">
        <v>215</v>
      </c>
      <c r="J102" t="s">
        <v>1742</v>
      </c>
      <c r="K102" s="50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1743</v>
      </c>
      <c r="K103" s="50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1744</v>
      </c>
      <c r="K104" s="50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1745</v>
      </c>
      <c r="K105" s="50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1746</v>
      </c>
      <c r="K106" s="50" t="str">
        <f t="shared" si="2"/>
        <v>105|2|220|Loviisa</v>
      </c>
    </row>
    <row r="107" spans="3:11">
      <c r="C107" s="1"/>
      <c r="D107" s="1"/>
      <c r="E107" s="66"/>
      <c r="G107" s="6">
        <v>106</v>
      </c>
      <c r="H107" s="6">
        <v>2</v>
      </c>
      <c r="I107">
        <v>221</v>
      </c>
      <c r="J107" t="s">
        <v>1747</v>
      </c>
      <c r="K107" s="50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1748</v>
      </c>
      <c r="K108" s="50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1749</v>
      </c>
      <c r="K109" s="50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1750</v>
      </c>
      <c r="K110" s="50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1751</v>
      </c>
      <c r="K111" s="50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1752</v>
      </c>
      <c r="K112" s="50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1753</v>
      </c>
      <c r="K113" s="50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1754</v>
      </c>
      <c r="K114" s="50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1755</v>
      </c>
      <c r="K115" s="50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1756</v>
      </c>
      <c r="K116" s="50" t="str">
        <f t="shared" si="2"/>
        <v>115|2|231|Pukkila</v>
      </c>
    </row>
    <row r="117" spans="3:11">
      <c r="C117" s="1"/>
      <c r="D117" s="1"/>
      <c r="E117" s="66"/>
      <c r="G117" s="6">
        <v>116</v>
      </c>
      <c r="H117" s="6">
        <v>2</v>
      </c>
      <c r="I117">
        <v>233</v>
      </c>
      <c r="J117" t="s">
        <v>1757</v>
      </c>
      <c r="K117" s="50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1758</v>
      </c>
      <c r="K118" s="50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1759</v>
      </c>
      <c r="K119" s="50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1760</v>
      </c>
      <c r="K120" s="50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1761</v>
      </c>
      <c r="K121" s="50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1762</v>
      </c>
      <c r="K122" s="50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1763</v>
      </c>
      <c r="K123" s="50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1764</v>
      </c>
      <c r="K124" s="50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1766</v>
      </c>
      <c r="K125" s="50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1767</v>
      </c>
      <c r="K126" s="50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1768</v>
      </c>
      <c r="K127" s="50" t="str">
        <f t="shared" si="2"/>
        <v>126|3|304|Hattula</v>
      </c>
    </row>
    <row r="128" spans="3:11">
      <c r="C128" s="1"/>
      <c r="D128" s="1"/>
      <c r="E128" s="66"/>
      <c r="G128" s="6">
        <v>127</v>
      </c>
      <c r="H128" s="6">
        <v>3</v>
      </c>
      <c r="I128">
        <v>305</v>
      </c>
      <c r="J128" t="s">
        <v>1769</v>
      </c>
      <c r="K128" s="50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1770</v>
      </c>
      <c r="K129" s="50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1771</v>
      </c>
      <c r="K130" s="50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1772</v>
      </c>
      <c r="K131" s="50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1773</v>
      </c>
      <c r="K132" s="50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1774</v>
      </c>
      <c r="K133" s="50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1775</v>
      </c>
      <c r="K134" s="50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1776</v>
      </c>
      <c r="K135" s="50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1777</v>
      </c>
      <c r="K136" s="50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1778</v>
      </c>
      <c r="K137" s="50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1779</v>
      </c>
      <c r="K138" s="50" t="str">
        <f t="shared" si="3"/>
        <v>137|3|315|Hämeenkoski</v>
      </c>
    </row>
    <row r="139" spans="3:11">
      <c r="C139" s="74"/>
      <c r="D139" s="1"/>
      <c r="G139" s="6">
        <v>138</v>
      </c>
      <c r="H139" s="6">
        <v>3</v>
      </c>
      <c r="I139">
        <v>316</v>
      </c>
      <c r="J139" t="s">
        <v>1780</v>
      </c>
      <c r="K139" s="50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1781</v>
      </c>
      <c r="K140" s="50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1782</v>
      </c>
      <c r="K141" s="50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1783</v>
      </c>
      <c r="K142" s="50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1784</v>
      </c>
      <c r="K143" s="50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1785</v>
      </c>
      <c r="K144" s="50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1786</v>
      </c>
      <c r="K145" s="50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1787</v>
      </c>
      <c r="K146" s="50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1788</v>
      </c>
      <c r="K147" s="50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1789</v>
      </c>
      <c r="K148" s="50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1790</v>
      </c>
      <c r="K149" s="50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1791</v>
      </c>
      <c r="K150" s="50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1792</v>
      </c>
      <c r="K151" s="50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1793</v>
      </c>
      <c r="K152" s="50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1794</v>
      </c>
      <c r="K153" s="50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1795</v>
      </c>
      <c r="K154" s="50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1796</v>
      </c>
      <c r="K155" s="50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1797</v>
      </c>
      <c r="K156" s="50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1798</v>
      </c>
      <c r="K157" s="50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1799</v>
      </c>
      <c r="K158" s="50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1800</v>
      </c>
      <c r="K159" s="50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1801</v>
      </c>
      <c r="K160" s="50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1802</v>
      </c>
      <c r="K161" s="50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1803</v>
      </c>
      <c r="K162" s="50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1804</v>
      </c>
      <c r="K163" s="50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1805</v>
      </c>
      <c r="K164" s="50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1806</v>
      </c>
      <c r="K165" s="50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1807</v>
      </c>
      <c r="K166" s="50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1808</v>
      </c>
      <c r="K167" s="50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1809</v>
      </c>
      <c r="K168" s="50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1810</v>
      </c>
      <c r="K169" s="50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1811</v>
      </c>
      <c r="K170" s="50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1812</v>
      </c>
      <c r="K171" s="50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1813</v>
      </c>
      <c r="K172" s="50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1814</v>
      </c>
      <c r="K173" s="50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1815</v>
      </c>
      <c r="K174" s="50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1816</v>
      </c>
      <c r="K175" s="50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1817</v>
      </c>
      <c r="K176" s="50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1818</v>
      </c>
      <c r="K177" s="50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1820</v>
      </c>
      <c r="K178" s="50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1821</v>
      </c>
      <c r="K179" s="50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1822</v>
      </c>
      <c r="K180" s="50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1823</v>
      </c>
      <c r="K181" s="50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1824</v>
      </c>
      <c r="K182" s="50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1825</v>
      </c>
      <c r="K183" s="50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1826</v>
      </c>
      <c r="K184" s="50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1827</v>
      </c>
      <c r="K185" s="50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1828</v>
      </c>
      <c r="K186" s="50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1829</v>
      </c>
      <c r="K187" s="50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1830</v>
      </c>
      <c r="K188" s="50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1831</v>
      </c>
      <c r="K189" s="50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1832</v>
      </c>
      <c r="K190" s="50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1833</v>
      </c>
      <c r="K191" s="50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1834</v>
      </c>
      <c r="K192" s="50" t="str">
        <f t="shared" si="3"/>
        <v>191|4|418|Pertunmaa</v>
      </c>
    </row>
    <row r="193" spans="3:11">
      <c r="C193" s="74"/>
      <c r="D193" s="1"/>
      <c r="G193" s="6">
        <v>192</v>
      </c>
      <c r="H193" s="6">
        <v>4</v>
      </c>
      <c r="I193">
        <v>419</v>
      </c>
      <c r="J193" t="s">
        <v>1835</v>
      </c>
      <c r="K193" s="50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1836</v>
      </c>
      <c r="K194" s="50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1837</v>
      </c>
      <c r="K195" s="50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1838</v>
      </c>
      <c r="K196" s="50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1839</v>
      </c>
      <c r="K197" s="50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1840</v>
      </c>
      <c r="K198" s="50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1841</v>
      </c>
      <c r="K199" s="50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1842</v>
      </c>
      <c r="K200" s="50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1843</v>
      </c>
      <c r="K201" s="50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1844</v>
      </c>
      <c r="K202" s="50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1846</v>
      </c>
      <c r="K203" s="50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1847</v>
      </c>
      <c r="K204" s="50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1848</v>
      </c>
      <c r="K205" s="50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1849</v>
      </c>
      <c r="K206" s="50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1850</v>
      </c>
      <c r="K207" s="50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1851</v>
      </c>
      <c r="K208" s="50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1852</v>
      </c>
      <c r="K209" s="50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1853</v>
      </c>
      <c r="K210" s="50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1854</v>
      </c>
      <c r="K211" s="50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1855</v>
      </c>
      <c r="K212" s="50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1856</v>
      </c>
      <c r="K213" s="50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1857</v>
      </c>
      <c r="K214" s="50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1858</v>
      </c>
      <c r="K215" s="50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1859</v>
      </c>
      <c r="K216" s="50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1860</v>
      </c>
      <c r="K217" s="50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1861</v>
      </c>
      <c r="K218" s="50" t="str">
        <f t="shared" si="4"/>
        <v>217|5|520|Rautjärvi</v>
      </c>
    </row>
    <row r="219" spans="3:11">
      <c r="C219" s="74"/>
      <c r="D219" s="1"/>
      <c r="G219" s="6">
        <v>218</v>
      </c>
      <c r="H219" s="6">
        <v>5</v>
      </c>
      <c r="I219">
        <v>521</v>
      </c>
      <c r="J219" t="s">
        <v>1862</v>
      </c>
      <c r="K219" s="50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1863</v>
      </c>
      <c r="K220" s="50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1864</v>
      </c>
      <c r="K221" s="50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1865</v>
      </c>
      <c r="K222" s="50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1866</v>
      </c>
      <c r="K223" s="50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1867</v>
      </c>
      <c r="K224" s="50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1868</v>
      </c>
      <c r="K225" s="50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1869</v>
      </c>
      <c r="K226" s="50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1870</v>
      </c>
      <c r="K227" s="50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1871</v>
      </c>
      <c r="K228" s="50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1873</v>
      </c>
      <c r="K229" s="50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1874</v>
      </c>
      <c r="K230" s="50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1875</v>
      </c>
      <c r="K231" s="50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1876</v>
      </c>
      <c r="K232" s="50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1877</v>
      </c>
      <c r="K233" s="50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1878</v>
      </c>
      <c r="K234" s="50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1879</v>
      </c>
      <c r="K235" s="50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1880</v>
      </c>
      <c r="K236" s="50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1881</v>
      </c>
      <c r="K237" s="50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1882</v>
      </c>
      <c r="K238" s="50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1883</v>
      </c>
      <c r="K239" s="50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1884</v>
      </c>
      <c r="K240" s="50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1885</v>
      </c>
      <c r="K241" s="50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1886</v>
      </c>
      <c r="K242" s="50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1887</v>
      </c>
      <c r="K243" s="50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1888</v>
      </c>
      <c r="K244" s="50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1889</v>
      </c>
      <c r="K245" s="50" t="str">
        <f t="shared" si="4"/>
        <v>244|6|617|Jämsänkoski</v>
      </c>
    </row>
    <row r="246" spans="3:11">
      <c r="C246" s="74"/>
      <c r="D246" s="1"/>
      <c r="G246" s="6">
        <v>245</v>
      </c>
      <c r="H246" s="6">
        <v>6</v>
      </c>
      <c r="I246">
        <v>619</v>
      </c>
      <c r="J246" t="s">
        <v>1890</v>
      </c>
      <c r="K246" s="50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1891</v>
      </c>
      <c r="K247" s="50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1892</v>
      </c>
      <c r="K248" s="50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1893</v>
      </c>
      <c r="K249" s="50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1894</v>
      </c>
      <c r="K250" s="50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1895</v>
      </c>
      <c r="K251" s="50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1896</v>
      </c>
      <c r="K252" s="50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1897</v>
      </c>
      <c r="K253" s="50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1898</v>
      </c>
      <c r="K254" s="50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1899</v>
      </c>
      <c r="K255" s="50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1900</v>
      </c>
      <c r="K256" s="50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1901</v>
      </c>
      <c r="K257" s="50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1902</v>
      </c>
      <c r="K258" s="50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1903</v>
      </c>
      <c r="K259" s="50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1904</v>
      </c>
      <c r="K260" s="50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1905</v>
      </c>
      <c r="K261" s="50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1906</v>
      </c>
      <c r="K262" s="50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1907</v>
      </c>
      <c r="K263" s="50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1908</v>
      </c>
      <c r="K264" s="50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1909</v>
      </c>
      <c r="K265" s="50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1910</v>
      </c>
      <c r="K266" s="50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1911</v>
      </c>
      <c r="K267" s="50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1912</v>
      </c>
      <c r="K268" s="50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1913</v>
      </c>
      <c r="K269" s="50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1914</v>
      </c>
      <c r="K270" s="50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1915</v>
      </c>
      <c r="K271" s="50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1916</v>
      </c>
      <c r="K272" s="50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1917</v>
      </c>
      <c r="K273" s="50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1918</v>
      </c>
      <c r="K274" s="50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1919</v>
      </c>
      <c r="K275" s="50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1920</v>
      </c>
      <c r="K276" s="50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1921</v>
      </c>
      <c r="K277" s="50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1922</v>
      </c>
      <c r="K278" s="50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1923</v>
      </c>
      <c r="K279" s="50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1924</v>
      </c>
      <c r="K280" s="50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1925</v>
      </c>
      <c r="K281" s="50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1926</v>
      </c>
      <c r="K282" s="50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1927</v>
      </c>
      <c r="K283" s="50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1928</v>
      </c>
      <c r="K284" s="50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1929</v>
      </c>
      <c r="K285" s="50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1930</v>
      </c>
      <c r="K286" s="50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1931</v>
      </c>
      <c r="K287" s="50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1932</v>
      </c>
      <c r="K288" s="50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1933</v>
      </c>
      <c r="K289" s="50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1934</v>
      </c>
      <c r="K290" s="50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1935</v>
      </c>
      <c r="K291" s="50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1936</v>
      </c>
      <c r="K292" s="50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1937</v>
      </c>
      <c r="K293" s="50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1938</v>
      </c>
      <c r="K294" s="50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1939</v>
      </c>
      <c r="K295" s="50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1940</v>
      </c>
      <c r="K296" s="50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1941</v>
      </c>
      <c r="K297" s="50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1942</v>
      </c>
      <c r="K298" s="50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1943</v>
      </c>
      <c r="K299" s="50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1944</v>
      </c>
      <c r="K300" s="50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1945</v>
      </c>
      <c r="K301" s="50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1946</v>
      </c>
      <c r="K302" s="50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1947</v>
      </c>
      <c r="K303" s="50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1948</v>
      </c>
      <c r="K304" s="50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1949</v>
      </c>
      <c r="K305" s="50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1950</v>
      </c>
      <c r="K306" s="50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1951</v>
      </c>
      <c r="K307" s="50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1952</v>
      </c>
      <c r="K308" s="50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1953</v>
      </c>
      <c r="K309" s="50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1954</v>
      </c>
      <c r="K310" s="50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1955</v>
      </c>
      <c r="K311" s="50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1956</v>
      </c>
      <c r="K312" s="50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1957</v>
      </c>
      <c r="K313" s="50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1958</v>
      </c>
      <c r="K314" s="50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1959</v>
      </c>
      <c r="K315" s="50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1961</v>
      </c>
      <c r="K316" s="50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1962</v>
      </c>
      <c r="K317" s="50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1963</v>
      </c>
      <c r="K318" s="50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1964</v>
      </c>
      <c r="K319" s="50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1965</v>
      </c>
      <c r="K320" s="50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1966</v>
      </c>
      <c r="K321" s="50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1967</v>
      </c>
      <c r="K322" s="50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1968</v>
      </c>
      <c r="K323" s="50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1969</v>
      </c>
      <c r="K324" s="50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1970</v>
      </c>
      <c r="K325" s="50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1971</v>
      </c>
      <c r="K326" s="50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1972</v>
      </c>
      <c r="K327" s="50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1973</v>
      </c>
      <c r="K328" s="50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1974</v>
      </c>
      <c r="K329" s="50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1975</v>
      </c>
      <c r="K330" s="50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1976</v>
      </c>
      <c r="K331" s="50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1977</v>
      </c>
      <c r="K332" s="50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1978</v>
      </c>
      <c r="K333" s="50" t="str">
        <f t="shared" si="6"/>
        <v>332|7|718|Lieksa</v>
      </c>
    </row>
    <row r="334" spans="3:11">
      <c r="C334" s="74"/>
      <c r="D334" s="1"/>
      <c r="G334" s="6">
        <v>333</v>
      </c>
      <c r="H334" s="6">
        <v>7</v>
      </c>
      <c r="I334">
        <v>719</v>
      </c>
      <c r="J334" t="s">
        <v>1979</v>
      </c>
      <c r="K334" s="50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1980</v>
      </c>
      <c r="K335" s="50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1981</v>
      </c>
      <c r="K336" s="50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1982</v>
      </c>
      <c r="K337" s="50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1983</v>
      </c>
      <c r="K338" s="50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1984</v>
      </c>
      <c r="K339" s="50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1985</v>
      </c>
      <c r="K340" s="50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1986</v>
      </c>
      <c r="K341" s="50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1987</v>
      </c>
      <c r="K342" s="50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1988</v>
      </c>
      <c r="K343" s="50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1989</v>
      </c>
      <c r="K344" s="50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1990</v>
      </c>
      <c r="K345" s="50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1991</v>
      </c>
      <c r="K346" s="50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1992</v>
      </c>
      <c r="K347" s="50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1993</v>
      </c>
      <c r="K348" s="50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1994</v>
      </c>
      <c r="K349" s="50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1995</v>
      </c>
      <c r="K350" s="50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1996</v>
      </c>
      <c r="K351" s="50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1997</v>
      </c>
      <c r="K352" s="50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1998</v>
      </c>
      <c r="K353" s="50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1999</v>
      </c>
      <c r="K354" s="50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2000</v>
      </c>
      <c r="K355" s="50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2001</v>
      </c>
      <c r="K356" s="50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2002</v>
      </c>
      <c r="K357" s="50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2003</v>
      </c>
      <c r="K358" s="50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2005</v>
      </c>
      <c r="K359" s="50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2006</v>
      </c>
      <c r="K360" s="50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2007</v>
      </c>
      <c r="K361" s="50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2008</v>
      </c>
      <c r="K362" s="50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2009</v>
      </c>
      <c r="K363" s="50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2010</v>
      </c>
      <c r="K364" s="50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2011</v>
      </c>
      <c r="K365" s="50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2012</v>
      </c>
      <c r="K366" s="50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2013</v>
      </c>
      <c r="K367" s="50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2014</v>
      </c>
      <c r="K368" s="50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2015</v>
      </c>
      <c r="K369" s="50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2016</v>
      </c>
      <c r="K370" s="50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2017</v>
      </c>
      <c r="K371" s="50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2018</v>
      </c>
      <c r="K372" s="50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2019</v>
      </c>
      <c r="K373" s="50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2020</v>
      </c>
      <c r="K374" s="50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2021</v>
      </c>
      <c r="K375" s="50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2022</v>
      </c>
      <c r="K376" s="50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2023</v>
      </c>
      <c r="K377" s="50" t="str">
        <f t="shared" si="6"/>
        <v>376|8|820|Merijärvi</v>
      </c>
    </row>
    <row r="378" spans="3:11">
      <c r="C378" s="74"/>
      <c r="D378" s="1"/>
      <c r="G378" s="6">
        <v>377</v>
      </c>
      <c r="H378" s="6">
        <v>8</v>
      </c>
      <c r="I378">
        <v>821</v>
      </c>
      <c r="J378" t="s">
        <v>2024</v>
      </c>
      <c r="K378" s="50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2025</v>
      </c>
      <c r="K379" s="50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2026</v>
      </c>
      <c r="K380" s="50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2027</v>
      </c>
      <c r="K381" s="50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2028</v>
      </c>
      <c r="K382" s="50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2029</v>
      </c>
      <c r="K383" s="50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2030</v>
      </c>
      <c r="K384" s="50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2031</v>
      </c>
      <c r="K385" s="50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2032</v>
      </c>
      <c r="K386" s="50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2033</v>
      </c>
      <c r="K387" s="50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2034</v>
      </c>
      <c r="K388" s="50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2035</v>
      </c>
      <c r="K389" s="50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2036</v>
      </c>
      <c r="K390" s="50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2037</v>
      </c>
      <c r="K391" s="50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2038</v>
      </c>
      <c r="K392" s="50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2039</v>
      </c>
      <c r="K393" s="50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2040</v>
      </c>
      <c r="K394" s="50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2041</v>
      </c>
      <c r="K395" s="50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2042</v>
      </c>
      <c r="K396" s="50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2043</v>
      </c>
      <c r="K397" s="50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2044</v>
      </c>
      <c r="K398" s="50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2045</v>
      </c>
      <c r="K399" s="50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2046</v>
      </c>
      <c r="K400" s="50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2047</v>
      </c>
      <c r="K401" s="50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2048</v>
      </c>
      <c r="K402" s="50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2049</v>
      </c>
      <c r="K403" s="50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2050</v>
      </c>
      <c r="K404" s="50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2051</v>
      </c>
      <c r="K405" s="50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2052</v>
      </c>
      <c r="K406" s="50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2053</v>
      </c>
      <c r="K407" s="50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2054</v>
      </c>
      <c r="K408" s="50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2055</v>
      </c>
      <c r="K409" s="50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2057</v>
      </c>
      <c r="K410" s="50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2058</v>
      </c>
      <c r="K411" s="50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2059</v>
      </c>
      <c r="K412" s="50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2060</v>
      </c>
      <c r="K413" s="50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2061</v>
      </c>
      <c r="K414" s="50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2062</v>
      </c>
      <c r="K415" s="50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2063</v>
      </c>
      <c r="K416" s="50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2064</v>
      </c>
      <c r="K417" s="50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2065</v>
      </c>
      <c r="K418" s="50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2066</v>
      </c>
      <c r="K419" s="50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2067</v>
      </c>
      <c r="K420" s="50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2068</v>
      </c>
      <c r="K421" s="50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2069</v>
      </c>
      <c r="K422" s="50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2070</v>
      </c>
      <c r="K423" s="50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2071</v>
      </c>
      <c r="K424" s="50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2072</v>
      </c>
      <c r="K425" s="50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2073</v>
      </c>
      <c r="K426" s="50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2074</v>
      </c>
      <c r="K427" s="50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2075</v>
      </c>
      <c r="K428" s="50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2076</v>
      </c>
      <c r="K429" s="50" t="str">
        <f t="shared" si="7"/>
        <v>428|9|921|Tornio</v>
      </c>
    </row>
    <row r="430" spans="3:11">
      <c r="C430" s="74"/>
      <c r="D430" s="1"/>
      <c r="G430" s="6">
        <v>429</v>
      </c>
      <c r="H430" s="6">
        <v>9</v>
      </c>
      <c r="I430">
        <v>922</v>
      </c>
      <c r="J430" t="s">
        <v>2077</v>
      </c>
      <c r="K430" s="50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2078</v>
      </c>
      <c r="K431" s="50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2081</v>
      </c>
    </row>
    <row r="434" spans="3:11">
      <c r="C434" s="1"/>
      <c r="D434" s="1"/>
      <c r="K434" s="26" t="s">
        <v>2079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1353</v>
      </c>
      <c r="E1" s="36" t="str">
        <f>B1&amp;"|"&amp;C1&amp;"|"&amp;D1</f>
        <v>id|dxcc_id|region</v>
      </c>
      <c r="G1" s="69" t="s">
        <v>403</v>
      </c>
      <c r="H1" s="69" t="s">
        <v>1352</v>
      </c>
      <c r="I1" s="70" t="s">
        <v>405</v>
      </c>
      <c r="J1" s="70" t="s">
        <v>474</v>
      </c>
      <c r="K1" s="70" t="s">
        <v>791</v>
      </c>
      <c r="L1" s="36" t="str">
        <f>G1&amp;"|"&amp;H1&amp;"|"&amp;I1&amp;"|"&amp;J1&amp;"|"&amp;K1</f>
        <v>id|pas_206_region_id|code|subdivision|import_only</v>
      </c>
      <c r="N1" s="63" t="s">
        <v>2105</v>
      </c>
    </row>
    <row r="2" spans="2:14">
      <c r="B2" s="6">
        <v>1</v>
      </c>
      <c r="C2" s="6">
        <v>225</v>
      </c>
      <c r="D2" t="s">
        <v>2087</v>
      </c>
      <c r="E2" s="50" t="str">
        <f t="shared" ref="E2" si="0">B2&amp;"|"&amp;C2&amp;"|"&amp;D2</f>
        <v>1|225|Sardinia (Sardegna)</v>
      </c>
      <c r="G2" s="6">
        <v>1</v>
      </c>
      <c r="H2" s="6">
        <v>1</v>
      </c>
      <c r="I2" t="s">
        <v>814</v>
      </c>
      <c r="J2" t="s">
        <v>2088</v>
      </c>
      <c r="K2" s="6">
        <v>0</v>
      </c>
      <c r="L2" s="50" t="str">
        <f t="shared" ref="L2:L10" si="1">G2&amp;"|"&amp;H2&amp;"|"&amp;I2&amp;"|"&amp;J2&amp;"|"&amp;K2</f>
        <v>1|1|CA|Cagliari|0</v>
      </c>
      <c r="N2" s="63" t="s">
        <v>1341</v>
      </c>
    </row>
    <row r="3" spans="2:14">
      <c r="G3" s="6">
        <v>2</v>
      </c>
      <c r="H3" s="6">
        <v>1</v>
      </c>
      <c r="I3" t="s">
        <v>837</v>
      </c>
      <c r="J3" t="s">
        <v>2089</v>
      </c>
      <c r="K3" s="6">
        <v>0</v>
      </c>
      <c r="L3" s="50" t="str">
        <f t="shared" si="1"/>
        <v>2|1|CI|Carbonia-Iglesias|0</v>
      </c>
      <c r="N3" s="64" t="s">
        <v>1342</v>
      </c>
    </row>
    <row r="4" spans="2:14">
      <c r="E4" s="26" t="s">
        <v>2084</v>
      </c>
      <c r="G4" s="6">
        <v>3</v>
      </c>
      <c r="H4" s="6">
        <v>1</v>
      </c>
      <c r="I4" t="s">
        <v>758</v>
      </c>
      <c r="J4" t="s">
        <v>2099</v>
      </c>
      <c r="K4" s="6">
        <v>1</v>
      </c>
      <c r="L4" s="50" t="str">
        <f t="shared" si="1"/>
        <v>3|1|MD|Medio Campidano|1</v>
      </c>
      <c r="N4" s="64" t="s">
        <v>1349</v>
      </c>
    </row>
    <row r="5" spans="2:14">
      <c r="E5" s="26" t="s">
        <v>2085</v>
      </c>
      <c r="G5" s="6">
        <v>4</v>
      </c>
      <c r="H5" s="6">
        <v>1</v>
      </c>
      <c r="I5" t="s">
        <v>1095</v>
      </c>
      <c r="J5" t="s">
        <v>2090</v>
      </c>
      <c r="K5" s="6">
        <v>0</v>
      </c>
      <c r="L5" s="50" t="str">
        <f t="shared" si="1"/>
        <v>4|1|NU|Nuoro|0</v>
      </c>
      <c r="N5" s="64" t="s">
        <v>1570</v>
      </c>
    </row>
    <row r="6" spans="2:14">
      <c r="G6" s="6">
        <v>5</v>
      </c>
      <c r="H6" s="6">
        <v>1</v>
      </c>
      <c r="I6" t="s">
        <v>2091</v>
      </c>
      <c r="J6" t="s">
        <v>2092</v>
      </c>
      <c r="K6" s="6">
        <v>0</v>
      </c>
      <c r="L6" s="50" t="str">
        <f t="shared" si="1"/>
        <v>5|1|OG|Ogliastra|0</v>
      </c>
      <c r="N6" s="64" t="s">
        <v>2106</v>
      </c>
    </row>
    <row r="7" spans="2:14">
      <c r="G7" s="6">
        <v>6</v>
      </c>
      <c r="H7" s="6">
        <v>1</v>
      </c>
      <c r="I7" t="s">
        <v>709</v>
      </c>
      <c r="J7" t="s">
        <v>2093</v>
      </c>
      <c r="K7" s="6">
        <v>0</v>
      </c>
      <c r="L7" s="50" t="str">
        <f t="shared" si="1"/>
        <v>6|1|OR|Oristano|0</v>
      </c>
      <c r="N7" s="63" t="s">
        <v>1347</v>
      </c>
    </row>
    <row r="8" spans="2:14">
      <c r="G8" s="6">
        <v>7</v>
      </c>
      <c r="H8" s="6">
        <v>1</v>
      </c>
      <c r="I8" t="s">
        <v>2094</v>
      </c>
      <c r="J8" t="s">
        <v>2095</v>
      </c>
      <c r="K8" s="6">
        <v>0</v>
      </c>
      <c r="L8" s="50" t="str">
        <f t="shared" si="1"/>
        <v>7|1|OT|Olbia-Tempio|0</v>
      </c>
    </row>
    <row r="9" spans="2:14">
      <c r="G9" s="6">
        <v>8</v>
      </c>
      <c r="H9" s="6">
        <v>1</v>
      </c>
      <c r="I9" t="s">
        <v>819</v>
      </c>
      <c r="J9" t="s">
        <v>2096</v>
      </c>
      <c r="K9" s="6">
        <v>0</v>
      </c>
      <c r="L9" s="50" t="str">
        <f t="shared" si="1"/>
        <v>8|1|SS|Sassari|0</v>
      </c>
      <c r="N9" s="63" t="s">
        <v>2100</v>
      </c>
    </row>
    <row r="10" spans="2:14">
      <c r="G10" s="6">
        <v>9</v>
      </c>
      <c r="H10" s="6">
        <v>1</v>
      </c>
      <c r="I10" t="s">
        <v>2097</v>
      </c>
      <c r="J10" t="s">
        <v>2098</v>
      </c>
      <c r="K10" s="6">
        <v>0</v>
      </c>
      <c r="L10" s="50" t="str">
        <f t="shared" si="1"/>
        <v>9|1|VS|MedioCampidano|0</v>
      </c>
      <c r="N10" s="63" t="s">
        <v>1341</v>
      </c>
    </row>
    <row r="11" spans="2:14">
      <c r="N11" s="64" t="s">
        <v>1342</v>
      </c>
    </row>
    <row r="12" spans="2:14">
      <c r="L12" s="26" t="s">
        <v>2086</v>
      </c>
      <c r="N12" s="64" t="s">
        <v>2101</v>
      </c>
    </row>
    <row r="13" spans="2:14">
      <c r="L13" s="26" t="s">
        <v>2085</v>
      </c>
      <c r="N13" s="64" t="s">
        <v>2102</v>
      </c>
    </row>
    <row r="14" spans="2:14">
      <c r="N14" s="64" t="s">
        <v>1345</v>
      </c>
    </row>
    <row r="15" spans="2:14">
      <c r="N15" s="64" t="s">
        <v>2103</v>
      </c>
    </row>
    <row r="16" spans="2:14">
      <c r="N16" s="64" t="s">
        <v>2104</v>
      </c>
    </row>
    <row r="17" spans="3:14">
      <c r="N17" s="63" t="s">
        <v>1347</v>
      </c>
    </row>
    <row r="19" spans="3:14">
      <c r="C19" s="73"/>
      <c r="E19" s="66"/>
    </row>
    <row r="21" spans="3:14">
      <c r="E21" s="66"/>
    </row>
    <row r="23" spans="3:14">
      <c r="C23" s="73"/>
    </row>
    <row r="25" spans="3:14">
      <c r="C25" s="73"/>
    </row>
    <row r="28" spans="3:14">
      <c r="E28" s="66"/>
    </row>
    <row r="29" spans="3:14">
      <c r="C29" s="73"/>
    </row>
    <row r="40" spans="5:5">
      <c r="E40" s="66"/>
    </row>
    <row r="51" spans="5:5">
      <c r="E51" s="66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3698</v>
      </c>
    </row>
    <row r="2" spans="2:8">
      <c r="B2" s="6">
        <v>1</v>
      </c>
      <c r="C2" s="6">
        <v>227</v>
      </c>
      <c r="D2" s="6">
        <v>1</v>
      </c>
      <c r="E2" t="s">
        <v>2112</v>
      </c>
      <c r="F2" s="50" t="str">
        <f>B2&amp;"|"&amp;C2&amp;"|"&amp;D2&amp;"|"&amp;E2</f>
        <v>1|227|1|Ain</v>
      </c>
      <c r="H2" s="107" t="s">
        <v>1341</v>
      </c>
    </row>
    <row r="3" spans="2:8">
      <c r="B3" s="6">
        <v>2</v>
      </c>
      <c r="C3" s="6">
        <v>227</v>
      </c>
      <c r="D3" s="6">
        <v>2</v>
      </c>
      <c r="E3" t="s">
        <v>2113</v>
      </c>
      <c r="F3" s="50" t="str">
        <f t="shared" ref="F3:F66" si="0">B3&amp;"|"&amp;C3&amp;"|"&amp;D3&amp;"|"&amp;E3</f>
        <v>2|227|2|Aisne</v>
      </c>
      <c r="H3" s="109" t="s">
        <v>1342</v>
      </c>
    </row>
    <row r="4" spans="2:8">
      <c r="B4" s="6">
        <v>3</v>
      </c>
      <c r="C4" s="6">
        <v>227</v>
      </c>
      <c r="D4" s="6">
        <v>3</v>
      </c>
      <c r="E4" t="s">
        <v>2114</v>
      </c>
      <c r="F4" s="50" t="str">
        <f t="shared" si="0"/>
        <v>3|227|3|Allier</v>
      </c>
      <c r="H4" s="109" t="s">
        <v>1349</v>
      </c>
    </row>
    <row r="5" spans="2:8">
      <c r="B5" s="6">
        <v>4</v>
      </c>
      <c r="C5" s="6">
        <v>227</v>
      </c>
      <c r="D5" s="6">
        <v>4</v>
      </c>
      <c r="E5" t="s">
        <v>2115</v>
      </c>
      <c r="F5" s="50" t="str">
        <f t="shared" si="0"/>
        <v>4|227|4|Alpes-de-Haute-Provence</v>
      </c>
      <c r="H5" s="109" t="s">
        <v>2927</v>
      </c>
    </row>
    <row r="6" spans="2:8">
      <c r="B6" s="6">
        <v>5</v>
      </c>
      <c r="C6" s="6">
        <v>227</v>
      </c>
      <c r="D6" s="6">
        <v>5</v>
      </c>
      <c r="E6" t="s">
        <v>2116</v>
      </c>
      <c r="F6" s="50" t="str">
        <f t="shared" si="0"/>
        <v>5|227|5|Hautes-Alpes</v>
      </c>
      <c r="H6" s="109" t="s">
        <v>1345</v>
      </c>
    </row>
    <row r="7" spans="2:8">
      <c r="B7" s="6">
        <v>6</v>
      </c>
      <c r="C7" s="6">
        <v>227</v>
      </c>
      <c r="D7" s="6">
        <v>6</v>
      </c>
      <c r="E7" t="s">
        <v>2117</v>
      </c>
      <c r="F7" s="50" t="str">
        <f t="shared" si="0"/>
        <v>6|227|6|Alpes-Maritimes</v>
      </c>
      <c r="H7" s="109" t="s">
        <v>3699</v>
      </c>
    </row>
    <row r="8" spans="2:8">
      <c r="B8" s="6">
        <v>7</v>
      </c>
      <c r="C8" s="6">
        <v>227</v>
      </c>
      <c r="D8" s="6">
        <v>7</v>
      </c>
      <c r="E8" t="s">
        <v>2118</v>
      </c>
      <c r="F8" s="50" t="str">
        <f t="shared" si="0"/>
        <v>7|227|7|Ardèche</v>
      </c>
      <c r="H8" s="107" t="s">
        <v>1347</v>
      </c>
    </row>
    <row r="9" spans="2:8">
      <c r="B9" s="6">
        <v>8</v>
      </c>
      <c r="C9" s="6">
        <v>227</v>
      </c>
      <c r="D9" s="6">
        <v>8</v>
      </c>
      <c r="E9" t="s">
        <v>2119</v>
      </c>
      <c r="F9" s="50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2120</v>
      </c>
      <c r="F10" s="50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2121</v>
      </c>
      <c r="F11" s="50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2122</v>
      </c>
      <c r="F12" s="50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2123</v>
      </c>
      <c r="F13" s="50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2124</v>
      </c>
      <c r="F14" s="50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2125</v>
      </c>
      <c r="F15" s="50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2126</v>
      </c>
      <c r="F16" s="50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2127</v>
      </c>
      <c r="F17" s="50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2128</v>
      </c>
      <c r="F18" s="50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2129</v>
      </c>
      <c r="F19" s="50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2130</v>
      </c>
      <c r="F20" s="50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2131</v>
      </c>
      <c r="F21" s="50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2132</v>
      </c>
      <c r="F22" s="50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2133</v>
      </c>
      <c r="F23" s="50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2134</v>
      </c>
      <c r="F24" s="50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2135</v>
      </c>
      <c r="F25" s="50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2136</v>
      </c>
      <c r="F26" s="50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2137</v>
      </c>
      <c r="F27" s="50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2138</v>
      </c>
      <c r="F28" s="50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2139</v>
      </c>
      <c r="F29" s="50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2140</v>
      </c>
      <c r="F30" s="50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2141</v>
      </c>
      <c r="F31" s="50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2142</v>
      </c>
      <c r="F32" s="50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2143</v>
      </c>
      <c r="F33" s="50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2144</v>
      </c>
      <c r="F34" s="50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2145</v>
      </c>
      <c r="F35" s="50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2146</v>
      </c>
      <c r="F36" s="50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2147</v>
      </c>
      <c r="F37" s="50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2148</v>
      </c>
      <c r="F38" s="50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2149</v>
      </c>
      <c r="F39" s="50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2150</v>
      </c>
      <c r="F40" s="50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2151</v>
      </c>
      <c r="F41" s="50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2152</v>
      </c>
      <c r="F42" s="50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2153</v>
      </c>
      <c r="F43" s="50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2154</v>
      </c>
      <c r="F44" s="50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2155</v>
      </c>
      <c r="F45" s="50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2156</v>
      </c>
      <c r="F46" s="50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2157</v>
      </c>
      <c r="F47" s="50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2158</v>
      </c>
      <c r="F48" s="50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2159</v>
      </c>
      <c r="F49" s="50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2160</v>
      </c>
      <c r="F50" s="50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2161</v>
      </c>
      <c r="F51" s="50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2162</v>
      </c>
      <c r="F52" s="50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2163</v>
      </c>
      <c r="F53" s="50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2164</v>
      </c>
      <c r="F54" s="50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2165</v>
      </c>
      <c r="F55" s="50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2166</v>
      </c>
      <c r="F56" s="50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2167</v>
      </c>
      <c r="F57" s="50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2168</v>
      </c>
      <c r="F58" s="50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2169</v>
      </c>
      <c r="F59" s="50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2170</v>
      </c>
      <c r="F60" s="50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2171</v>
      </c>
      <c r="F61" s="50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2172</v>
      </c>
      <c r="F62" s="50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2173</v>
      </c>
      <c r="F63" s="50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2174</v>
      </c>
      <c r="F64" s="50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2175</v>
      </c>
      <c r="F65" s="50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2176</v>
      </c>
      <c r="F66" s="50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2177</v>
      </c>
      <c r="F67" s="50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2178</v>
      </c>
      <c r="F68" s="50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2179</v>
      </c>
      <c r="F69" s="50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2180</v>
      </c>
      <c r="F70" s="50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2181</v>
      </c>
      <c r="F71" s="50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2182</v>
      </c>
      <c r="F72" s="50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2183</v>
      </c>
      <c r="F73" s="50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2184</v>
      </c>
      <c r="F74" s="50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2185</v>
      </c>
      <c r="F75" s="50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2186</v>
      </c>
      <c r="F76" s="50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2187</v>
      </c>
      <c r="F77" s="50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2188</v>
      </c>
      <c r="F78" s="50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2189</v>
      </c>
      <c r="F79" s="50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2190</v>
      </c>
      <c r="F80" s="50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2191</v>
      </c>
      <c r="F81" s="50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2192</v>
      </c>
      <c r="F82" s="50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2193</v>
      </c>
      <c r="F83" s="50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2194</v>
      </c>
      <c r="F84" s="50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2195</v>
      </c>
      <c r="F85" s="50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2196</v>
      </c>
      <c r="F86" s="50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2197</v>
      </c>
      <c r="F87" s="50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2198</v>
      </c>
      <c r="F88" s="50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2199</v>
      </c>
      <c r="F89" s="50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2200</v>
      </c>
      <c r="F90" s="50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2201</v>
      </c>
      <c r="F91" s="50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2202</v>
      </c>
      <c r="F92" s="50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2203</v>
      </c>
      <c r="F93" s="50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2204</v>
      </c>
      <c r="F94" s="50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2205</v>
      </c>
      <c r="F95" s="50" t="str">
        <f t="shared" si="1"/>
        <v>94|227|95|Val-d'Oise</v>
      </c>
    </row>
    <row r="97" spans="6:6">
      <c r="F97" s="26" t="s">
        <v>2110</v>
      </c>
    </row>
    <row r="98" spans="6:6">
      <c r="F98" s="26" t="s">
        <v>2111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3700</v>
      </c>
    </row>
    <row r="2" spans="2:8">
      <c r="B2" s="6">
        <v>1</v>
      </c>
      <c r="C2" s="6">
        <v>230</v>
      </c>
      <c r="D2" s="6" t="s">
        <v>2209</v>
      </c>
      <c r="E2" t="s">
        <v>2210</v>
      </c>
      <c r="F2" s="50" t="str">
        <f>B2&amp;"|"&amp;C2&amp;"|"&amp;D2&amp;"|"&amp;E2</f>
        <v>1|230|BB|Brandenburg</v>
      </c>
      <c r="H2" s="107" t="s">
        <v>1341</v>
      </c>
    </row>
    <row r="3" spans="2:8">
      <c r="B3" s="6">
        <v>2</v>
      </c>
      <c r="C3" s="6">
        <v>230</v>
      </c>
      <c r="D3" s="6" t="s">
        <v>2211</v>
      </c>
      <c r="E3" t="s">
        <v>2212</v>
      </c>
      <c r="F3" s="50" t="str">
        <f t="shared" ref="F3:F17" si="0">B3&amp;"|"&amp;C3&amp;"|"&amp;D3&amp;"|"&amp;E3</f>
        <v>2|230|BE|Berlin</v>
      </c>
      <c r="H3" s="109" t="s">
        <v>1342</v>
      </c>
    </row>
    <row r="4" spans="2:8">
      <c r="B4" s="6">
        <v>3</v>
      </c>
      <c r="C4" s="6">
        <v>230</v>
      </c>
      <c r="D4" s="6" t="s">
        <v>1551</v>
      </c>
      <c r="E4" t="s">
        <v>2213</v>
      </c>
      <c r="F4" s="50" t="str">
        <f t="shared" si="0"/>
        <v>3|230|BW|Baden-Württemberg</v>
      </c>
      <c r="H4" s="109" t="s">
        <v>1349</v>
      </c>
    </row>
    <row r="5" spans="2:8">
      <c r="B5" s="6">
        <v>4</v>
      </c>
      <c r="C5" s="6">
        <v>230</v>
      </c>
      <c r="D5" s="6" t="s">
        <v>1032</v>
      </c>
      <c r="E5" t="s">
        <v>2214</v>
      </c>
      <c r="F5" s="50" t="str">
        <f t="shared" si="0"/>
        <v>4|230|BY|Freistaat Bayern</v>
      </c>
      <c r="H5" s="109" t="s">
        <v>3701</v>
      </c>
    </row>
    <row r="6" spans="2:8">
      <c r="B6" s="6">
        <v>5</v>
      </c>
      <c r="C6" s="6">
        <v>230</v>
      </c>
      <c r="D6" s="6" t="s">
        <v>1465</v>
      </c>
      <c r="E6" t="s">
        <v>2215</v>
      </c>
      <c r="F6" s="50" t="str">
        <f t="shared" si="0"/>
        <v>5|230|HB|Freie Hansestadt Bremen</v>
      </c>
      <c r="H6" s="109" t="s">
        <v>1345</v>
      </c>
    </row>
    <row r="7" spans="2:8">
      <c r="B7" s="6">
        <v>6</v>
      </c>
      <c r="C7" s="6">
        <v>230</v>
      </c>
      <c r="D7" s="6" t="s">
        <v>1499</v>
      </c>
      <c r="E7" t="s">
        <v>2216</v>
      </c>
      <c r="F7" s="50" t="str">
        <f t="shared" si="0"/>
        <v>6|230|HE|Hessen</v>
      </c>
      <c r="H7" s="109" t="s">
        <v>3702</v>
      </c>
    </row>
    <row r="8" spans="2:8">
      <c r="B8" s="6">
        <v>7</v>
      </c>
      <c r="C8" s="6">
        <v>230</v>
      </c>
      <c r="D8" s="6" t="s">
        <v>2217</v>
      </c>
      <c r="E8" t="s">
        <v>2218</v>
      </c>
      <c r="F8" s="50" t="str">
        <f t="shared" si="0"/>
        <v>7|230|HH|Freie und Hansestadt Hamburg</v>
      </c>
      <c r="H8" s="107" t="s">
        <v>1347</v>
      </c>
    </row>
    <row r="9" spans="2:8">
      <c r="B9" s="6">
        <v>8</v>
      </c>
      <c r="C9" s="6">
        <v>230</v>
      </c>
      <c r="D9" s="6" t="s">
        <v>1183</v>
      </c>
      <c r="E9" t="s">
        <v>2219</v>
      </c>
      <c r="F9" s="50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2220</v>
      </c>
      <c r="E10" t="s">
        <v>2221</v>
      </c>
      <c r="F10" s="50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2222</v>
      </c>
      <c r="E11" t="s">
        <v>2223</v>
      </c>
      <c r="F11" s="50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2224</v>
      </c>
      <c r="E12" t="s">
        <v>2225</v>
      </c>
      <c r="F12" s="50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519</v>
      </c>
      <c r="E13" t="s">
        <v>2226</v>
      </c>
      <c r="F13" s="50" t="str">
        <f t="shared" si="0"/>
        <v>12|230|SL|Saarland</v>
      </c>
    </row>
    <row r="14" spans="2:8">
      <c r="B14" s="6">
        <v>13</v>
      </c>
      <c r="C14" s="6">
        <v>230</v>
      </c>
      <c r="D14" s="6" t="s">
        <v>2227</v>
      </c>
      <c r="E14" t="s">
        <v>2228</v>
      </c>
      <c r="F14" s="50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1330</v>
      </c>
      <c r="E15" t="s">
        <v>2229</v>
      </c>
      <c r="F15" s="50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768</v>
      </c>
      <c r="E16" t="s">
        <v>2230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2231</v>
      </c>
      <c r="E17" t="s">
        <v>2232</v>
      </c>
      <c r="F17" s="50" t="str">
        <f t="shared" si="0"/>
        <v>16|230|TH|Freistaat Thüringen</v>
      </c>
    </row>
    <row r="19" spans="2:6">
      <c r="F19" s="26" t="s">
        <v>2207</v>
      </c>
    </row>
    <row r="20" spans="2:6">
      <c r="F20" s="26" t="s">
        <v>2208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>
      <selection activeCell="I14" sqref="I14"/>
    </sheetView>
  </sheetViews>
  <sheetFormatPr defaultRowHeight="15"/>
  <cols>
    <col min="2" max="2" width="14.28515625" hidden="1" customWidth="1"/>
    <col min="3" max="3" width="7.5703125" hidden="1" customWidth="1"/>
    <col min="4" max="4" width="5.28515625" style="123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0" t="s">
        <v>3750</v>
      </c>
      <c r="B1" s="22" t="s">
        <v>3893</v>
      </c>
      <c r="C1" s="22" t="s">
        <v>3845</v>
      </c>
      <c r="D1" s="121" t="s">
        <v>405</v>
      </c>
      <c r="E1" s="35" t="s">
        <v>474</v>
      </c>
      <c r="F1" s="22" t="s">
        <v>406</v>
      </c>
      <c r="G1" s="36" t="str">
        <f>B1&amp;"|"&amp;C1&amp;"|"&amp;D1&amp;"|"&amp;E1&amp;"|"&amp;F1</f>
        <v>pas5_id|dxcc_code|code|subdivision|is_deleted</v>
      </c>
      <c r="I1" s="117" t="s">
        <v>3895</v>
      </c>
    </row>
    <row r="2" spans="1:9">
      <c r="B2" s="6">
        <v>1</v>
      </c>
      <c r="C2" s="6">
        <v>5</v>
      </c>
      <c r="D2" s="38" t="s">
        <v>3869</v>
      </c>
      <c r="E2" s="34" t="s">
        <v>3886</v>
      </c>
      <c r="F2" s="33">
        <v>0</v>
      </c>
      <c r="G2" s="50" t="str">
        <f t="shared" ref="G2:G18" si="0">B2&amp;"|"&amp;C2&amp;"|"&amp;D2&amp;"|"&amp;E2&amp;"|"&amp;F2</f>
        <v>1|5|001|Brando|0</v>
      </c>
      <c r="I2" s="117" t="s">
        <v>1341</v>
      </c>
    </row>
    <row r="3" spans="1:9">
      <c r="B3" s="6">
        <v>2</v>
      </c>
      <c r="C3" s="6">
        <v>5</v>
      </c>
      <c r="D3" s="38" t="s">
        <v>3870</v>
      </c>
      <c r="E3" s="34" t="s">
        <v>3887</v>
      </c>
      <c r="F3" s="33">
        <v>0</v>
      </c>
      <c r="G3" s="50" t="str">
        <f t="shared" si="0"/>
        <v>2|5|002|Eckero|0</v>
      </c>
      <c r="I3" s="119" t="s">
        <v>3896</v>
      </c>
    </row>
    <row r="4" spans="1:9">
      <c r="B4" s="6">
        <v>3</v>
      </c>
      <c r="C4" s="6">
        <v>5</v>
      </c>
      <c r="D4" s="38" t="s">
        <v>3871</v>
      </c>
      <c r="E4" s="34" t="s">
        <v>3888</v>
      </c>
      <c r="F4" s="33">
        <v>0</v>
      </c>
      <c r="G4" s="50" t="str">
        <f t="shared" si="0"/>
        <v>3|5|003|Finstrom|0</v>
      </c>
      <c r="I4" s="119" t="s">
        <v>3847</v>
      </c>
    </row>
    <row r="5" spans="1:9">
      <c r="B5" s="6">
        <v>4</v>
      </c>
      <c r="C5" s="6">
        <v>5</v>
      </c>
      <c r="D5" s="38" t="s">
        <v>3872</v>
      </c>
      <c r="E5" s="34" t="s">
        <v>3889</v>
      </c>
      <c r="F5" s="33">
        <v>0</v>
      </c>
      <c r="G5" s="50" t="str">
        <f t="shared" si="0"/>
        <v>4|5|004|Foglo|0</v>
      </c>
      <c r="I5" s="119" t="s">
        <v>3576</v>
      </c>
    </row>
    <row r="6" spans="1:9">
      <c r="B6" s="6">
        <v>5</v>
      </c>
      <c r="C6" s="6">
        <v>5</v>
      </c>
      <c r="D6" s="38" t="s">
        <v>3873</v>
      </c>
      <c r="E6" s="34" t="s">
        <v>464</v>
      </c>
      <c r="F6" s="33">
        <v>0</v>
      </c>
      <c r="G6" s="50" t="str">
        <f t="shared" si="0"/>
        <v>5|5|005|Geta|0</v>
      </c>
      <c r="I6" s="119" t="s">
        <v>1345</v>
      </c>
    </row>
    <row r="7" spans="1:9">
      <c r="B7" s="6">
        <v>6</v>
      </c>
      <c r="C7" s="6">
        <v>5</v>
      </c>
      <c r="D7" s="38" t="s">
        <v>3874</v>
      </c>
      <c r="E7" s="34" t="s">
        <v>465</v>
      </c>
      <c r="F7" s="33">
        <v>0</v>
      </c>
      <c r="G7" s="50" t="str">
        <f t="shared" si="0"/>
        <v>6|5|006|Hammarland|0</v>
      </c>
      <c r="I7" s="119" t="s">
        <v>3577</v>
      </c>
    </row>
    <row r="8" spans="1:9">
      <c r="B8" s="6">
        <v>7</v>
      </c>
      <c r="C8" s="6">
        <v>5</v>
      </c>
      <c r="D8" s="38" t="s">
        <v>3875</v>
      </c>
      <c r="E8" s="34" t="s">
        <v>466</v>
      </c>
      <c r="F8" s="33">
        <v>0</v>
      </c>
      <c r="G8" s="50" t="str">
        <f t="shared" si="0"/>
        <v>7|5|007|Jomala|0</v>
      </c>
      <c r="I8" s="119" t="s">
        <v>3897</v>
      </c>
    </row>
    <row r="9" spans="1:9">
      <c r="B9" s="6">
        <v>8</v>
      </c>
      <c r="C9" s="6">
        <v>5</v>
      </c>
      <c r="D9" s="38" t="s">
        <v>3876</v>
      </c>
      <c r="E9" s="34" t="s">
        <v>467</v>
      </c>
      <c r="F9" s="33">
        <v>0</v>
      </c>
      <c r="G9" s="50" t="str">
        <f t="shared" si="0"/>
        <v>8|5|008|Kumlinge|0</v>
      </c>
      <c r="I9" s="117" t="s">
        <v>1347</v>
      </c>
    </row>
    <row r="10" spans="1:9">
      <c r="B10" s="6">
        <v>9</v>
      </c>
      <c r="C10" s="6">
        <v>5</v>
      </c>
      <c r="D10" s="38" t="s">
        <v>3877</v>
      </c>
      <c r="E10" s="34" t="s">
        <v>3891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3878</v>
      </c>
      <c r="E11" s="34" t="s">
        <v>468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3879</v>
      </c>
      <c r="E12" s="34" t="s">
        <v>469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3880</v>
      </c>
      <c r="E13" s="34" t="s">
        <v>470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3881</v>
      </c>
      <c r="E14" s="34" t="s">
        <v>471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3882</v>
      </c>
      <c r="E15" s="34" t="s">
        <v>472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3883</v>
      </c>
      <c r="E16" s="34" t="s">
        <v>473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3884</v>
      </c>
      <c r="E17" s="34" t="s">
        <v>3890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3885</v>
      </c>
      <c r="E18" s="34" t="s">
        <v>3892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22"/>
      <c r="E19" s="46"/>
      <c r="F19" s="46"/>
      <c r="G19" s="46"/>
    </row>
    <row r="20" spans="2:7">
      <c r="G20" s="53" t="s">
        <v>3894</v>
      </c>
    </row>
    <row r="21" spans="2:7">
      <c r="G21" s="53" t="s">
        <v>477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3703</v>
      </c>
    </row>
    <row r="2" spans="2:8">
      <c r="B2" s="6">
        <v>1</v>
      </c>
      <c r="C2" s="6">
        <v>239</v>
      </c>
      <c r="D2" s="6" t="s">
        <v>2235</v>
      </c>
      <c r="E2" t="s">
        <v>2236</v>
      </c>
      <c r="F2" s="50" t="str">
        <f>B2&amp;"|"&amp;C2&amp;"|"&amp;D2&amp;"|"&amp;E2</f>
        <v>1|239|GY|Gyõr (Gyõr-Moson-Sopron)</v>
      </c>
      <c r="H2" s="107" t="s">
        <v>1341</v>
      </c>
    </row>
    <row r="3" spans="2:8">
      <c r="B3" s="6">
        <v>2</v>
      </c>
      <c r="C3" s="6">
        <v>239</v>
      </c>
      <c r="D3" s="6" t="s">
        <v>1157</v>
      </c>
      <c r="E3" t="s">
        <v>2237</v>
      </c>
      <c r="F3" s="50" t="str">
        <f t="shared" ref="F3:F21" si="0">B3&amp;"|"&amp;C3&amp;"|"&amp;D3&amp;"|"&amp;E3</f>
        <v>2|239|VA|Vas</v>
      </c>
      <c r="H3" s="109" t="s">
        <v>1342</v>
      </c>
    </row>
    <row r="4" spans="2:8">
      <c r="B4" s="6">
        <v>3</v>
      </c>
      <c r="C4" s="6">
        <v>239</v>
      </c>
      <c r="D4" s="6" t="s">
        <v>2238</v>
      </c>
      <c r="E4" t="s">
        <v>2239</v>
      </c>
      <c r="F4" s="50" t="str">
        <f t="shared" si="0"/>
        <v>3|239|ZA|Zala</v>
      </c>
      <c r="H4" s="109" t="s">
        <v>1349</v>
      </c>
    </row>
    <row r="5" spans="2:8">
      <c r="B5" s="6">
        <v>4</v>
      </c>
      <c r="C5" s="6">
        <v>239</v>
      </c>
      <c r="D5" s="6" t="s">
        <v>506</v>
      </c>
      <c r="E5" t="s">
        <v>2240</v>
      </c>
      <c r="F5" s="50" t="str">
        <f t="shared" si="0"/>
        <v>4|239|KO|Komárom (Komárom-Esztergom)</v>
      </c>
      <c r="H5" s="109" t="s">
        <v>3704</v>
      </c>
    </row>
    <row r="6" spans="2:8">
      <c r="B6" s="6">
        <v>5</v>
      </c>
      <c r="C6" s="6">
        <v>239</v>
      </c>
      <c r="D6" s="6" t="s">
        <v>2241</v>
      </c>
      <c r="E6" t="s">
        <v>2242</v>
      </c>
      <c r="F6" s="50" t="str">
        <f t="shared" si="0"/>
        <v>5|239|VE|Veszprém</v>
      </c>
      <c r="H6" s="109" t="s">
        <v>1345</v>
      </c>
    </row>
    <row r="7" spans="2:8">
      <c r="B7" s="6">
        <v>6</v>
      </c>
      <c r="C7" s="6">
        <v>239</v>
      </c>
      <c r="D7" s="6" t="s">
        <v>504</v>
      </c>
      <c r="E7" t="s">
        <v>2243</v>
      </c>
      <c r="F7" s="50" t="str">
        <f t="shared" si="0"/>
        <v>6|239|BA|Baranya</v>
      </c>
      <c r="H7" s="109" t="s">
        <v>3705</v>
      </c>
    </row>
    <row r="8" spans="2:8">
      <c r="B8" s="6">
        <v>7</v>
      </c>
      <c r="C8" s="6">
        <v>239</v>
      </c>
      <c r="D8" s="6" t="s">
        <v>772</v>
      </c>
      <c r="E8" t="s">
        <v>2244</v>
      </c>
      <c r="F8" s="50" t="str">
        <f t="shared" si="0"/>
        <v>7|239|SO|Somogy</v>
      </c>
      <c r="H8" s="107" t="s">
        <v>1347</v>
      </c>
    </row>
    <row r="9" spans="2:8">
      <c r="B9" s="6">
        <v>8</v>
      </c>
      <c r="C9" s="6">
        <v>239</v>
      </c>
      <c r="D9" s="6" t="s">
        <v>486</v>
      </c>
      <c r="E9" t="s">
        <v>2245</v>
      </c>
      <c r="F9" s="50" t="str">
        <f t="shared" si="0"/>
        <v>8|239|TO|Tolna</v>
      </c>
    </row>
    <row r="10" spans="2:8">
      <c r="B10" s="6">
        <v>9</v>
      </c>
      <c r="C10" s="6">
        <v>239</v>
      </c>
      <c r="D10" s="6" t="s">
        <v>1497</v>
      </c>
      <c r="E10" t="s">
        <v>2246</v>
      </c>
      <c r="F10" s="50" t="str">
        <f t="shared" si="0"/>
        <v>9|239|FE|Fejér</v>
      </c>
    </row>
    <row r="11" spans="2:8">
      <c r="B11" s="6">
        <v>10</v>
      </c>
      <c r="C11" s="6">
        <v>239</v>
      </c>
      <c r="D11" s="6" t="s">
        <v>2247</v>
      </c>
      <c r="E11" t="s">
        <v>2248</v>
      </c>
      <c r="F11" s="50" t="str">
        <f t="shared" si="0"/>
        <v>10|239|BP|Budapest</v>
      </c>
    </row>
    <row r="12" spans="2:8">
      <c r="B12" s="6">
        <v>11</v>
      </c>
      <c r="C12" s="6">
        <v>239</v>
      </c>
      <c r="D12" s="6" t="s">
        <v>1499</v>
      </c>
      <c r="E12" t="s">
        <v>2249</v>
      </c>
      <c r="F12" s="50" t="str">
        <f t="shared" si="0"/>
        <v>11|239|HE|Heves</v>
      </c>
    </row>
    <row r="13" spans="2:8">
      <c r="B13" s="6">
        <v>12</v>
      </c>
      <c r="C13" s="6">
        <v>239</v>
      </c>
      <c r="D13" s="6" t="s">
        <v>2250</v>
      </c>
      <c r="E13" t="s">
        <v>2251</v>
      </c>
      <c r="F13" s="50" t="str">
        <f t="shared" si="0"/>
        <v>12|239|NG|Nógrád</v>
      </c>
    </row>
    <row r="14" spans="2:8">
      <c r="B14" s="6">
        <v>13</v>
      </c>
      <c r="C14" s="6">
        <v>239</v>
      </c>
      <c r="D14" s="6" t="s">
        <v>746</v>
      </c>
      <c r="E14" t="s">
        <v>2252</v>
      </c>
      <c r="F14" s="50" t="str">
        <f t="shared" si="0"/>
        <v>13|239|PE|Pest</v>
      </c>
    </row>
    <row r="15" spans="2:8">
      <c r="B15" s="6">
        <v>14</v>
      </c>
      <c r="C15" s="6">
        <v>239</v>
      </c>
      <c r="D15" s="6" t="s">
        <v>1494</v>
      </c>
      <c r="E15" t="s">
        <v>2253</v>
      </c>
      <c r="F15" s="50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2211</v>
      </c>
      <c r="E16" t="s">
        <v>2254</v>
      </c>
      <c r="F16" s="50" t="str">
        <f t="shared" si="0"/>
        <v>15|239|BE|Békés</v>
      </c>
    </row>
    <row r="17" spans="2:6">
      <c r="B17" s="6">
        <v>16</v>
      </c>
      <c r="C17" s="6">
        <v>239</v>
      </c>
      <c r="D17" s="6" t="s">
        <v>1370</v>
      </c>
      <c r="E17" t="s">
        <v>2255</v>
      </c>
      <c r="F17" s="50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2256</v>
      </c>
      <c r="E18" t="s">
        <v>2257</v>
      </c>
      <c r="F18" s="50" t="str">
        <f t="shared" si="0"/>
        <v>17|239|CS|Csongrád</v>
      </c>
    </row>
    <row r="19" spans="2:6">
      <c r="B19" s="6">
        <v>18</v>
      </c>
      <c r="C19" s="6">
        <v>239</v>
      </c>
      <c r="D19" s="6" t="s">
        <v>740</v>
      </c>
      <c r="E19" t="s">
        <v>2258</v>
      </c>
      <c r="F19" s="50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1465</v>
      </c>
      <c r="E20" t="s">
        <v>2259</v>
      </c>
      <c r="F20" s="50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744</v>
      </c>
      <c r="E21" t="s">
        <v>2260</v>
      </c>
      <c r="F21" s="50" t="str">
        <f t="shared" si="0"/>
        <v>20|239|SA|Szabolcs (Szabolcs-Szatmár-Bereg)</v>
      </c>
    </row>
    <row r="23" spans="2:6">
      <c r="F23" s="26" t="s">
        <v>2234</v>
      </c>
    </row>
    <row r="24" spans="2:6">
      <c r="F24" s="26" t="s">
        <v>2233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0" t="s">
        <v>3750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3706</v>
      </c>
    </row>
    <row r="2" spans="1:8">
      <c r="B2" s="6">
        <v>1</v>
      </c>
      <c r="C2" s="6">
        <v>245</v>
      </c>
      <c r="D2" s="6" t="s">
        <v>2263</v>
      </c>
      <c r="E2" t="s">
        <v>2264</v>
      </c>
      <c r="F2" s="50" t="str">
        <f>B2&amp;"|"&amp;C2&amp;"|"&amp;D2&amp;"|"&amp;E2</f>
        <v>1|245|CW|Carlow (Ceatharlach)</v>
      </c>
      <c r="H2" s="107" t="s">
        <v>1341</v>
      </c>
    </row>
    <row r="3" spans="1:8">
      <c r="B3" s="6">
        <v>2</v>
      </c>
      <c r="C3" s="6">
        <v>245</v>
      </c>
      <c r="D3" s="6" t="s">
        <v>776</v>
      </c>
      <c r="E3" t="s">
        <v>3804</v>
      </c>
      <c r="F3" s="50" t="str">
        <f t="shared" ref="F3:F27" si="0">B3&amp;"|"&amp;C3&amp;"|"&amp;D3&amp;"|"&amp;E3</f>
        <v>2|245|CN|Cavan (An Cabhan)</v>
      </c>
      <c r="H3" s="108" t="s">
        <v>1342</v>
      </c>
    </row>
    <row r="4" spans="1:8">
      <c r="B4" s="6">
        <v>3</v>
      </c>
      <c r="C4" s="6">
        <v>245</v>
      </c>
      <c r="D4" s="6" t="s">
        <v>599</v>
      </c>
      <c r="E4" t="s">
        <v>3805</v>
      </c>
      <c r="F4" s="50" t="str">
        <f t="shared" si="0"/>
        <v>3|245|CE|Clare (An Clar)</v>
      </c>
      <c r="H4" s="108" t="s">
        <v>1349</v>
      </c>
    </row>
    <row r="5" spans="1:8">
      <c r="B5" s="6">
        <v>4</v>
      </c>
      <c r="C5" s="6">
        <v>245</v>
      </c>
      <c r="D5" s="6" t="s">
        <v>867</v>
      </c>
      <c r="E5" t="s">
        <v>2265</v>
      </c>
      <c r="F5" s="50" t="str">
        <f t="shared" si="0"/>
        <v>4|245|C|Cork (Corcaigh)</v>
      </c>
      <c r="H5" s="108" t="s">
        <v>3707</v>
      </c>
    </row>
    <row r="6" spans="1:8">
      <c r="B6" s="6">
        <v>5</v>
      </c>
      <c r="C6" s="6">
        <v>245</v>
      </c>
      <c r="D6" s="6" t="s">
        <v>1457</v>
      </c>
      <c r="E6" t="s">
        <v>3813</v>
      </c>
      <c r="F6" s="50" t="str">
        <f t="shared" si="0"/>
        <v>5|245|DL|Donegal (Dun na nGall)</v>
      </c>
      <c r="H6" s="108" t="s">
        <v>1345</v>
      </c>
    </row>
    <row r="7" spans="1:8">
      <c r="B7" s="6">
        <v>6</v>
      </c>
      <c r="C7" s="6">
        <v>245</v>
      </c>
      <c r="D7" s="6" t="s">
        <v>895</v>
      </c>
      <c r="E7" t="s">
        <v>3806</v>
      </c>
      <c r="F7" s="50" t="str">
        <f t="shared" si="0"/>
        <v>6|245|D|Dublin (Baile Ath Cliath)</v>
      </c>
      <c r="H7" s="108" t="s">
        <v>3708</v>
      </c>
    </row>
    <row r="8" spans="1:8">
      <c r="B8" s="6">
        <v>7</v>
      </c>
      <c r="C8" s="6">
        <v>245</v>
      </c>
      <c r="D8" s="6" t="s">
        <v>889</v>
      </c>
      <c r="E8" t="s">
        <v>2266</v>
      </c>
      <c r="F8" s="50" t="str">
        <f t="shared" si="0"/>
        <v>7|245|G|Galway (Gaillimh)</v>
      </c>
      <c r="H8" s="107" t="s">
        <v>1347</v>
      </c>
    </row>
    <row r="9" spans="1:8">
      <c r="B9" s="6">
        <v>8</v>
      </c>
      <c r="C9" s="6">
        <v>245</v>
      </c>
      <c r="D9" s="6" t="s">
        <v>539</v>
      </c>
      <c r="E9" t="s">
        <v>3814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502</v>
      </c>
      <c r="E10" t="s">
        <v>2267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512</v>
      </c>
      <c r="E11" t="s">
        <v>2268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2269</v>
      </c>
      <c r="E12" t="s">
        <v>2270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2271</v>
      </c>
      <c r="E13" t="s">
        <v>2272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2273</v>
      </c>
      <c r="E14" t="s">
        <v>2274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2275</v>
      </c>
      <c r="E15" t="s">
        <v>2276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1126</v>
      </c>
      <c r="E16" t="s">
        <v>3807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707</v>
      </c>
      <c r="E17" t="s">
        <v>2277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2278</v>
      </c>
      <c r="E18" t="s">
        <v>3808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843</v>
      </c>
      <c r="E19" t="s">
        <v>3809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2279</v>
      </c>
      <c r="E20" t="s">
        <v>3815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940</v>
      </c>
      <c r="E21" t="s">
        <v>3810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772</v>
      </c>
      <c r="E22" t="s">
        <v>2280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754</v>
      </c>
      <c r="E23" t="s">
        <v>3811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2281</v>
      </c>
      <c r="E24" t="s">
        <v>3812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2282</v>
      </c>
      <c r="E25" t="s">
        <v>3817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2283</v>
      </c>
      <c r="E26" t="s">
        <v>2284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2285</v>
      </c>
      <c r="E27" t="s">
        <v>3816</v>
      </c>
      <c r="F27" s="50" t="str">
        <f t="shared" si="0"/>
        <v>26|245|WW|Wicklow (Cill Mhantain)</v>
      </c>
    </row>
    <row r="29" spans="2:6">
      <c r="F29" s="26" t="s">
        <v>2261</v>
      </c>
    </row>
    <row r="30" spans="2:6">
      <c r="F30" s="26" t="s">
        <v>2262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1353</v>
      </c>
      <c r="E1" s="36" t="str">
        <f>B1&amp;"|"&amp;C1&amp;"|"&amp;D1</f>
        <v>id|dxcc_id|region</v>
      </c>
      <c r="G1" s="69" t="s">
        <v>403</v>
      </c>
      <c r="H1" s="69" t="s">
        <v>1352</v>
      </c>
      <c r="I1" s="70" t="s">
        <v>405</v>
      </c>
      <c r="J1" s="70" t="s">
        <v>474</v>
      </c>
      <c r="K1" s="70" t="s">
        <v>791</v>
      </c>
      <c r="L1" s="36" t="str">
        <f>G1&amp;"|"&amp;H1&amp;"|"&amp;I1&amp;"|"&amp;J1&amp;"|"&amp;K1</f>
        <v>id|pas_206_region_id|code|subdivision|import_only</v>
      </c>
      <c r="N1" s="63" t="s">
        <v>2313</v>
      </c>
    </row>
    <row r="2" spans="2:14">
      <c r="B2" s="6">
        <v>1</v>
      </c>
      <c r="C2" s="6">
        <v>248</v>
      </c>
      <c r="D2" t="s">
        <v>2319</v>
      </c>
      <c r="E2" s="50" t="str">
        <f t="shared" ref="E2:E20" si="0">B2&amp;"|"&amp;C2&amp;"|"&amp;D2</f>
        <v>1|248|Liguria</v>
      </c>
      <c r="G2" s="6">
        <v>1</v>
      </c>
      <c r="H2" s="6">
        <v>1</v>
      </c>
      <c r="I2" t="s">
        <v>2320</v>
      </c>
      <c r="J2" t="s">
        <v>2321</v>
      </c>
      <c r="K2" s="6">
        <v>0</v>
      </c>
      <c r="L2" s="50" t="str">
        <f t="shared" ref="L2:L65" si="1">G2&amp;"|"&amp;H2&amp;"|"&amp;I2&amp;"|"&amp;J2&amp;"|"&amp;K2</f>
        <v>1|1|GE|Genova|0</v>
      </c>
      <c r="N2" s="63" t="s">
        <v>1341</v>
      </c>
    </row>
    <row r="3" spans="2:14">
      <c r="B3" s="6">
        <v>2</v>
      </c>
      <c r="C3" s="6">
        <v>248</v>
      </c>
      <c r="D3" t="s">
        <v>2325</v>
      </c>
      <c r="E3" s="50" t="str">
        <f t="shared" si="0"/>
        <v>2|248|Piedmont (Piemonte)</v>
      </c>
      <c r="G3" s="6">
        <v>2</v>
      </c>
      <c r="H3" s="6">
        <v>1</v>
      </c>
      <c r="I3" t="s">
        <v>1485</v>
      </c>
      <c r="J3" t="s">
        <v>2322</v>
      </c>
      <c r="K3" s="6">
        <v>0</v>
      </c>
      <c r="L3" s="50" t="str">
        <f t="shared" si="1"/>
        <v>2|1|IM|Imperia|0</v>
      </c>
      <c r="N3" s="64" t="s">
        <v>1342</v>
      </c>
    </row>
    <row r="4" spans="2:14">
      <c r="B4" s="6">
        <v>3</v>
      </c>
      <c r="C4" s="6">
        <v>248</v>
      </c>
      <c r="D4" t="s">
        <v>2336</v>
      </c>
      <c r="E4" s="50" t="str">
        <f t="shared" si="0"/>
        <v>3|248|Aosta Valley (Valle D'Aosta)</v>
      </c>
      <c r="G4" s="6">
        <v>3</v>
      </c>
      <c r="H4" s="6">
        <v>1</v>
      </c>
      <c r="I4" t="s">
        <v>688</v>
      </c>
      <c r="J4" t="s">
        <v>2323</v>
      </c>
      <c r="K4" s="6">
        <v>0</v>
      </c>
      <c r="L4" s="50" t="str">
        <f t="shared" si="1"/>
        <v>3|1|SP|La Spezia|0</v>
      </c>
      <c r="N4" s="64" t="s">
        <v>1349</v>
      </c>
    </row>
    <row r="5" spans="2:14">
      <c r="B5" s="6">
        <v>4</v>
      </c>
      <c r="C5" s="6">
        <v>248</v>
      </c>
      <c r="D5" t="s">
        <v>2338</v>
      </c>
      <c r="E5" s="50" t="str">
        <f t="shared" si="0"/>
        <v>4|248|Lombardy (Lombardia)</v>
      </c>
      <c r="G5" s="6">
        <v>4</v>
      </c>
      <c r="H5" s="6">
        <v>1</v>
      </c>
      <c r="I5" t="s">
        <v>482</v>
      </c>
      <c r="J5" t="s">
        <v>2324</v>
      </c>
      <c r="K5" s="6">
        <v>0</v>
      </c>
      <c r="L5" s="50" t="str">
        <f t="shared" si="1"/>
        <v>4|1|SV|Savona|0</v>
      </c>
      <c r="N5" s="64" t="s">
        <v>1570</v>
      </c>
    </row>
    <row r="6" spans="2:14">
      <c r="B6" s="6">
        <v>5</v>
      </c>
      <c r="C6" s="6">
        <v>248</v>
      </c>
      <c r="D6" t="s">
        <v>2354</v>
      </c>
      <c r="E6" s="50" t="str">
        <f t="shared" si="0"/>
        <v>5|248|Veneto</v>
      </c>
      <c r="G6" s="6">
        <v>5</v>
      </c>
      <c r="H6" s="6">
        <v>2</v>
      </c>
      <c r="I6" t="s">
        <v>508</v>
      </c>
      <c r="J6" t="s">
        <v>2326</v>
      </c>
      <c r="K6" s="6">
        <v>0</v>
      </c>
      <c r="L6" s="50" t="str">
        <f t="shared" si="1"/>
        <v>5|2|AL|Alessandria|0</v>
      </c>
      <c r="N6" s="64" t="s">
        <v>2314</v>
      </c>
    </row>
    <row r="7" spans="2:14">
      <c r="B7" s="6">
        <v>6</v>
      </c>
      <c r="C7" s="6">
        <v>248</v>
      </c>
      <c r="D7" t="s">
        <v>2355</v>
      </c>
      <c r="E7" s="50" t="str">
        <f t="shared" si="0"/>
        <v>6|248|Trentino-South Tyrol (Trentino-Alto Adige)</v>
      </c>
      <c r="G7" s="6">
        <v>6</v>
      </c>
      <c r="H7" s="6">
        <v>2</v>
      </c>
      <c r="I7" t="s">
        <v>1023</v>
      </c>
      <c r="J7" t="s">
        <v>2327</v>
      </c>
      <c r="K7" s="6">
        <v>0</v>
      </c>
      <c r="L7" s="50" t="str">
        <f t="shared" si="1"/>
        <v>6|2|AT|Asti|0</v>
      </c>
      <c r="N7" s="63" t="s">
        <v>1347</v>
      </c>
    </row>
    <row r="8" spans="2:14">
      <c r="B8" s="6">
        <v>7</v>
      </c>
      <c r="C8" s="6">
        <v>248</v>
      </c>
      <c r="D8" t="s">
        <v>2358</v>
      </c>
      <c r="E8" s="50" t="str">
        <f t="shared" si="0"/>
        <v>7|248|Friuli-Venezia Giulia</v>
      </c>
      <c r="G8" s="6">
        <v>7</v>
      </c>
      <c r="H8" s="6">
        <v>2</v>
      </c>
      <c r="I8" t="s">
        <v>2328</v>
      </c>
      <c r="J8" t="s">
        <v>2329</v>
      </c>
      <c r="K8" s="6">
        <v>0</v>
      </c>
      <c r="L8" s="50" t="str">
        <f t="shared" si="1"/>
        <v>7|2|BI|Biella|0</v>
      </c>
    </row>
    <row r="9" spans="2:14">
      <c r="B9" s="6">
        <v>8</v>
      </c>
      <c r="C9" s="6">
        <v>248</v>
      </c>
      <c r="D9" t="s">
        <v>2365</v>
      </c>
      <c r="E9" s="50" t="str">
        <f t="shared" si="0"/>
        <v>8|248|Emilia Romagna</v>
      </c>
      <c r="G9" s="6">
        <v>8</v>
      </c>
      <c r="H9" s="6">
        <v>2</v>
      </c>
      <c r="I9" t="s">
        <v>776</v>
      </c>
      <c r="J9" t="s">
        <v>2330</v>
      </c>
      <c r="K9" s="6">
        <v>0</v>
      </c>
      <c r="L9" s="50" t="str">
        <f t="shared" si="1"/>
        <v>8|2|CN|Cuneo|0</v>
      </c>
      <c r="N9" s="63" t="s">
        <v>2315</v>
      </c>
    </row>
    <row r="10" spans="2:14">
      <c r="B10" s="6">
        <v>9</v>
      </c>
      <c r="C10" s="6">
        <v>248</v>
      </c>
      <c r="D10" t="s">
        <v>2377</v>
      </c>
      <c r="E10" s="50" t="str">
        <f t="shared" si="0"/>
        <v>9|248|Tuscany (Toscana)</v>
      </c>
      <c r="G10" s="6">
        <v>9</v>
      </c>
      <c r="H10" s="6">
        <v>2</v>
      </c>
      <c r="I10" t="s">
        <v>696</v>
      </c>
      <c r="J10" t="s">
        <v>2331</v>
      </c>
      <c r="K10" s="6">
        <v>0</v>
      </c>
      <c r="L10" s="50" t="str">
        <f t="shared" si="1"/>
        <v>9|2|NO|Novara|0</v>
      </c>
      <c r="N10" s="63" t="s">
        <v>1341</v>
      </c>
    </row>
    <row r="11" spans="2:14">
      <c r="B11" s="6">
        <v>10</v>
      </c>
      <c r="C11" s="6">
        <v>248</v>
      </c>
      <c r="D11" t="s">
        <v>2391</v>
      </c>
      <c r="E11" s="50" t="str">
        <f t="shared" si="0"/>
        <v>10|248|Abruzzo</v>
      </c>
      <c r="G11" s="6">
        <v>10</v>
      </c>
      <c r="H11" s="6">
        <v>2</v>
      </c>
      <c r="I11" t="s">
        <v>486</v>
      </c>
      <c r="J11" t="s">
        <v>2332</v>
      </c>
      <c r="K11" s="6">
        <v>0</v>
      </c>
      <c r="L11" s="50" t="str">
        <f t="shared" si="1"/>
        <v>10|2|TO|Torino|0</v>
      </c>
      <c r="N11" s="64" t="s">
        <v>1342</v>
      </c>
    </row>
    <row r="12" spans="2:14">
      <c r="B12" s="6">
        <v>11</v>
      </c>
      <c r="C12" s="6">
        <v>248</v>
      </c>
      <c r="D12" t="s">
        <v>2398</v>
      </c>
      <c r="E12" s="50" t="str">
        <f t="shared" si="0"/>
        <v>11|248|Marche</v>
      </c>
      <c r="G12" s="6">
        <v>11</v>
      </c>
      <c r="H12" s="6">
        <v>2</v>
      </c>
      <c r="I12" t="s">
        <v>1449</v>
      </c>
      <c r="J12" t="s">
        <v>2333</v>
      </c>
      <c r="K12" s="6">
        <v>0</v>
      </c>
      <c r="L12" s="50" t="str">
        <f t="shared" si="1"/>
        <v>11|2|VB|Verbano Cusio Ossola|0</v>
      </c>
      <c r="N12" s="64" t="s">
        <v>2316</v>
      </c>
    </row>
    <row r="13" spans="2:14">
      <c r="B13" s="6">
        <v>12</v>
      </c>
      <c r="C13" s="6">
        <v>248</v>
      </c>
      <c r="D13" t="s">
        <v>2407</v>
      </c>
      <c r="E13" s="50" t="str">
        <f t="shared" si="0"/>
        <v>12|248|Basilicata</v>
      </c>
      <c r="G13" s="6">
        <v>12</v>
      </c>
      <c r="H13" s="6">
        <v>2</v>
      </c>
      <c r="I13" t="s">
        <v>2334</v>
      </c>
      <c r="J13" t="s">
        <v>2335</v>
      </c>
      <c r="K13" s="6">
        <v>0</v>
      </c>
      <c r="L13" s="50" t="str">
        <f t="shared" si="1"/>
        <v>12|2|VC|Vercelli|0</v>
      </c>
      <c r="N13" s="64" t="s">
        <v>2317</v>
      </c>
    </row>
    <row r="14" spans="2:14">
      <c r="B14" s="6">
        <v>13</v>
      </c>
      <c r="C14" s="6">
        <v>248</v>
      </c>
      <c r="D14" t="s">
        <v>2411</v>
      </c>
      <c r="E14" s="50" t="str">
        <f t="shared" si="0"/>
        <v>13|248|Puglia</v>
      </c>
      <c r="G14" s="6">
        <v>13</v>
      </c>
      <c r="H14" s="6">
        <v>3</v>
      </c>
      <c r="I14" t="s">
        <v>780</v>
      </c>
      <c r="J14" t="s">
        <v>2337</v>
      </c>
      <c r="K14" s="6">
        <v>0</v>
      </c>
      <c r="L14" s="50" t="str">
        <f t="shared" si="1"/>
        <v>13|3|AO|Aosta|0</v>
      </c>
      <c r="N14" s="64" t="s">
        <v>1345</v>
      </c>
    </row>
    <row r="15" spans="2:14">
      <c r="B15" s="6">
        <v>14</v>
      </c>
      <c r="C15" s="6">
        <v>248</v>
      </c>
      <c r="D15" t="s">
        <v>2420</v>
      </c>
      <c r="E15" s="50" t="str">
        <f t="shared" si="0"/>
        <v>14|248|Calabria</v>
      </c>
      <c r="G15" s="6">
        <v>14</v>
      </c>
      <c r="H15" s="6">
        <v>4</v>
      </c>
      <c r="I15" t="s">
        <v>2339</v>
      </c>
      <c r="J15" t="s">
        <v>2340</v>
      </c>
      <c r="K15" s="6">
        <v>0</v>
      </c>
      <c r="L15" s="50" t="str">
        <f t="shared" si="1"/>
        <v>14|4|BG|Bergamo|0</v>
      </c>
      <c r="N15" s="64" t="s">
        <v>2103</v>
      </c>
    </row>
    <row r="16" spans="2:14">
      <c r="B16" s="6">
        <v>15</v>
      </c>
      <c r="C16" s="6">
        <v>248</v>
      </c>
      <c r="D16" t="s">
        <v>2429</v>
      </c>
      <c r="E16" s="50" t="str">
        <f t="shared" si="0"/>
        <v>15|248|Campania</v>
      </c>
      <c r="G16" s="6">
        <v>15</v>
      </c>
      <c r="H16" s="6">
        <v>4</v>
      </c>
      <c r="I16" t="s">
        <v>2341</v>
      </c>
      <c r="J16" t="s">
        <v>2342</v>
      </c>
      <c r="K16" s="6">
        <v>0</v>
      </c>
      <c r="L16" s="50" t="str">
        <f t="shared" si="1"/>
        <v>15|4|BS|Brescia|0</v>
      </c>
      <c r="N16" s="64" t="s">
        <v>2318</v>
      </c>
    </row>
    <row r="17" spans="2:14">
      <c r="B17" s="6">
        <v>16</v>
      </c>
      <c r="C17" s="6">
        <v>248</v>
      </c>
      <c r="D17" t="s">
        <v>2437</v>
      </c>
      <c r="E17" s="50" t="str">
        <f t="shared" si="0"/>
        <v>16|248|Molise</v>
      </c>
      <c r="G17" s="6">
        <v>16</v>
      </c>
      <c r="H17" s="6">
        <v>4</v>
      </c>
      <c r="I17" t="s">
        <v>838</v>
      </c>
      <c r="J17" t="s">
        <v>2343</v>
      </c>
      <c r="K17" s="6">
        <v>0</v>
      </c>
      <c r="L17" s="50" t="str">
        <f t="shared" si="1"/>
        <v>16|4|CO|Como|0</v>
      </c>
      <c r="N17" s="63" t="s">
        <v>1347</v>
      </c>
    </row>
    <row r="18" spans="2:14">
      <c r="B18" s="6">
        <v>17</v>
      </c>
      <c r="C18" s="6">
        <v>248</v>
      </c>
      <c r="D18" t="s">
        <v>2441</v>
      </c>
      <c r="E18" s="50" t="str">
        <f t="shared" si="0"/>
        <v>17|248|Latium (Lazio)</v>
      </c>
      <c r="G18" s="6">
        <v>17</v>
      </c>
      <c r="H18" s="6">
        <v>4</v>
      </c>
      <c r="I18" t="s">
        <v>2344</v>
      </c>
      <c r="J18" t="s">
        <v>2345</v>
      </c>
      <c r="K18" s="6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2448</v>
      </c>
      <c r="E19" s="50" t="str">
        <f t="shared" si="0"/>
        <v>18|248|Umbria</v>
      </c>
      <c r="G19" s="6">
        <v>18</v>
      </c>
      <c r="H19" s="6">
        <v>4</v>
      </c>
      <c r="I19" t="s">
        <v>1436</v>
      </c>
      <c r="J19" t="s">
        <v>2346</v>
      </c>
      <c r="K19" s="6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2452</v>
      </c>
      <c r="E20" s="50" t="str">
        <f t="shared" si="0"/>
        <v>19|248|Sicliy (Sicilia)</v>
      </c>
      <c r="G20" s="6">
        <v>19</v>
      </c>
      <c r="H20" s="6">
        <v>4</v>
      </c>
      <c r="I20" t="s">
        <v>690</v>
      </c>
      <c r="J20" t="s">
        <v>2347</v>
      </c>
      <c r="K20" s="6">
        <v>0</v>
      </c>
      <c r="L20" s="50" t="str">
        <f t="shared" si="1"/>
        <v>19|4|LO|Lodi|0</v>
      </c>
    </row>
    <row r="21" spans="2:14">
      <c r="G21" s="6">
        <v>20</v>
      </c>
      <c r="H21" s="6">
        <v>4</v>
      </c>
      <c r="I21" t="s">
        <v>1090</v>
      </c>
      <c r="J21" t="s">
        <v>2348</v>
      </c>
      <c r="K21" s="6">
        <v>0</v>
      </c>
      <c r="L21" s="50" t="str">
        <f t="shared" si="1"/>
        <v>20|4|MB|Monza e Brianza|0</v>
      </c>
    </row>
    <row r="22" spans="2:14">
      <c r="E22" s="26" t="s">
        <v>2310</v>
      </c>
      <c r="G22" s="6">
        <v>21</v>
      </c>
      <c r="H22" s="6">
        <v>4</v>
      </c>
      <c r="I22" t="s">
        <v>843</v>
      </c>
      <c r="J22" t="s">
        <v>2349</v>
      </c>
      <c r="K22" s="6">
        <v>0</v>
      </c>
      <c r="L22" s="50" t="str">
        <f t="shared" si="1"/>
        <v>21|4|MN|Mantova|0</v>
      </c>
    </row>
    <row r="23" spans="2:14">
      <c r="B23" s="79"/>
      <c r="C23" s="80"/>
      <c r="D23" s="80"/>
      <c r="E23" s="81" t="s">
        <v>2311</v>
      </c>
      <c r="G23" s="6">
        <v>22</v>
      </c>
      <c r="H23" s="6">
        <v>4</v>
      </c>
      <c r="I23" t="s">
        <v>561</v>
      </c>
      <c r="J23" t="s">
        <v>2350</v>
      </c>
      <c r="K23" s="6">
        <v>0</v>
      </c>
      <c r="L23" s="50" t="str">
        <f t="shared" si="1"/>
        <v>22|4|MI|Milano|0</v>
      </c>
    </row>
    <row r="24" spans="2:14">
      <c r="B24" s="79"/>
      <c r="C24" s="80"/>
      <c r="D24" s="80"/>
      <c r="E24" s="82"/>
      <c r="G24" s="6">
        <v>23</v>
      </c>
      <c r="H24" s="6">
        <v>4</v>
      </c>
      <c r="I24" t="s">
        <v>1038</v>
      </c>
      <c r="J24" t="s">
        <v>2351</v>
      </c>
      <c r="K24" s="6">
        <v>0</v>
      </c>
      <c r="L24" s="50" t="str">
        <f t="shared" si="1"/>
        <v>23|4|PV|Pavia|0</v>
      </c>
    </row>
    <row r="25" spans="2:14">
      <c r="B25" s="79"/>
      <c r="C25" s="80"/>
      <c r="D25" s="80"/>
      <c r="E25" s="81"/>
      <c r="G25" s="6">
        <v>24</v>
      </c>
      <c r="H25" s="6">
        <v>4</v>
      </c>
      <c r="I25" t="s">
        <v>772</v>
      </c>
      <c r="J25" t="s">
        <v>2352</v>
      </c>
      <c r="K25" s="6">
        <v>0</v>
      </c>
      <c r="L25" s="50" t="str">
        <f t="shared" si="1"/>
        <v>24|4|SO|Sondrio|0</v>
      </c>
    </row>
    <row r="26" spans="2:14">
      <c r="B26" s="79"/>
      <c r="C26" s="80"/>
      <c r="D26" s="80"/>
      <c r="E26" s="82"/>
      <c r="G26" s="6">
        <v>25</v>
      </c>
      <c r="H26" s="6">
        <v>4</v>
      </c>
      <c r="I26" t="s">
        <v>1157</v>
      </c>
      <c r="J26" t="s">
        <v>2353</v>
      </c>
      <c r="K26" s="6">
        <v>0</v>
      </c>
      <c r="L26" s="50" t="str">
        <f t="shared" si="1"/>
        <v>25|4|VA|Varese|0</v>
      </c>
    </row>
    <row r="27" spans="2:14">
      <c r="B27" s="79"/>
      <c r="C27" s="80"/>
      <c r="D27" s="80"/>
      <c r="E27" s="82"/>
      <c r="G27" s="6">
        <v>26</v>
      </c>
      <c r="H27" s="6">
        <v>5</v>
      </c>
      <c r="I27" t="s">
        <v>1513</v>
      </c>
      <c r="J27" t="s">
        <v>2356</v>
      </c>
      <c r="K27" s="6">
        <v>0</v>
      </c>
      <c r="L27" s="50" t="str">
        <f t="shared" si="1"/>
        <v>26|5|BZ|Bolzano|0</v>
      </c>
    </row>
    <row r="28" spans="2:14">
      <c r="B28" s="79"/>
      <c r="C28" s="80"/>
      <c r="D28" s="80"/>
      <c r="E28" s="82"/>
      <c r="G28" s="6">
        <v>27</v>
      </c>
      <c r="H28" s="6">
        <v>5</v>
      </c>
      <c r="I28" t="s">
        <v>492</v>
      </c>
      <c r="J28" t="s">
        <v>2357</v>
      </c>
      <c r="K28" s="6">
        <v>0</v>
      </c>
      <c r="L28" s="50" t="str">
        <f t="shared" si="1"/>
        <v>27|5|TN|Trento|0</v>
      </c>
    </row>
    <row r="29" spans="2:14">
      <c r="B29" s="79"/>
      <c r="C29" s="80"/>
      <c r="D29" s="80"/>
      <c r="E29" s="82"/>
      <c r="G29" s="6">
        <v>28</v>
      </c>
      <c r="H29" s="6">
        <v>6</v>
      </c>
      <c r="I29" t="s">
        <v>1513</v>
      </c>
      <c r="J29" t="s">
        <v>2356</v>
      </c>
      <c r="K29" s="6">
        <v>0</v>
      </c>
      <c r="L29" s="50" t="str">
        <f t="shared" si="1"/>
        <v>28|6|BZ|Bolzano|0</v>
      </c>
    </row>
    <row r="30" spans="2:14">
      <c r="B30" s="79"/>
      <c r="C30" s="80"/>
      <c r="D30" s="80"/>
      <c r="E30" s="82"/>
      <c r="G30" s="6">
        <v>29</v>
      </c>
      <c r="H30" s="6">
        <v>6</v>
      </c>
      <c r="I30" t="s">
        <v>492</v>
      </c>
      <c r="J30" t="s">
        <v>2357</v>
      </c>
      <c r="K30" s="6">
        <v>0</v>
      </c>
      <c r="L30" s="50" t="str">
        <f t="shared" si="1"/>
        <v>29|6|TN|Trento|0</v>
      </c>
    </row>
    <row r="31" spans="2:14">
      <c r="B31" s="79"/>
      <c r="C31" s="80"/>
      <c r="D31" s="80"/>
      <c r="E31" s="82"/>
      <c r="G31" s="6">
        <v>30</v>
      </c>
      <c r="H31" s="6">
        <v>7</v>
      </c>
      <c r="I31" t="s">
        <v>926</v>
      </c>
      <c r="J31" t="s">
        <v>2359</v>
      </c>
      <c r="K31" s="6">
        <v>0</v>
      </c>
      <c r="L31" s="50" t="str">
        <f t="shared" si="1"/>
        <v>30|7|GO|Gorizia|0</v>
      </c>
    </row>
    <row r="32" spans="2:14">
      <c r="B32" s="79"/>
      <c r="C32" s="80"/>
      <c r="D32" s="80"/>
      <c r="E32" s="81"/>
      <c r="G32" s="6">
        <v>31</v>
      </c>
      <c r="H32" s="6">
        <v>7</v>
      </c>
      <c r="I32" t="s">
        <v>2360</v>
      </c>
      <c r="J32" t="s">
        <v>2361</v>
      </c>
      <c r="K32" s="6">
        <v>0</v>
      </c>
      <c r="L32" s="50" t="str">
        <f t="shared" si="1"/>
        <v>31|7|PN|Pordenone|0</v>
      </c>
    </row>
    <row r="33" spans="2:12">
      <c r="B33" s="79"/>
      <c r="C33" s="80"/>
      <c r="D33" s="80"/>
      <c r="E33" s="82"/>
      <c r="G33" s="6">
        <v>32</v>
      </c>
      <c r="H33" s="6">
        <v>7</v>
      </c>
      <c r="I33" t="s">
        <v>2362</v>
      </c>
      <c r="J33" t="s">
        <v>2363</v>
      </c>
      <c r="K33" s="6">
        <v>0</v>
      </c>
      <c r="L33" s="50" t="str">
        <f t="shared" si="1"/>
        <v>32|7|TS|Trieste|0</v>
      </c>
    </row>
    <row r="34" spans="2:12">
      <c r="B34" s="79"/>
      <c r="C34" s="80"/>
      <c r="D34" s="80"/>
      <c r="E34" s="82"/>
      <c r="G34" s="6">
        <v>33</v>
      </c>
      <c r="H34" s="6">
        <v>7</v>
      </c>
      <c r="I34" t="s">
        <v>760</v>
      </c>
      <c r="J34" t="s">
        <v>2364</v>
      </c>
      <c r="K34" s="6">
        <v>0</v>
      </c>
      <c r="L34" s="50" t="str">
        <f t="shared" si="1"/>
        <v>33|7|UD|Udine|0</v>
      </c>
    </row>
    <row r="35" spans="2:12">
      <c r="B35" s="79"/>
      <c r="C35" s="80"/>
      <c r="D35" s="80"/>
      <c r="E35" s="82"/>
      <c r="G35" s="6">
        <v>34</v>
      </c>
      <c r="H35" s="6">
        <v>8</v>
      </c>
      <c r="I35" t="s">
        <v>740</v>
      </c>
      <c r="J35" t="s">
        <v>2366</v>
      </c>
      <c r="K35" s="6">
        <v>0</v>
      </c>
      <c r="L35" s="50" t="str">
        <f t="shared" si="1"/>
        <v>34|8|BO|Bologna|0</v>
      </c>
    </row>
    <row r="36" spans="2:12">
      <c r="B36" s="79"/>
      <c r="C36" s="80"/>
      <c r="D36" s="80"/>
      <c r="E36" s="82"/>
      <c r="G36" s="6">
        <v>35</v>
      </c>
      <c r="H36" s="6">
        <v>8</v>
      </c>
      <c r="I36" t="s">
        <v>1497</v>
      </c>
      <c r="J36" t="s">
        <v>2367</v>
      </c>
      <c r="K36" s="6">
        <v>0</v>
      </c>
      <c r="L36" s="50" t="str">
        <f t="shared" si="1"/>
        <v>35|8|FE|Ferrara|0</v>
      </c>
    </row>
    <row r="37" spans="2:12">
      <c r="B37" s="79"/>
      <c r="C37" s="80"/>
      <c r="D37" s="80"/>
      <c r="E37" s="82"/>
      <c r="G37" s="6">
        <v>36</v>
      </c>
      <c r="H37" s="6">
        <v>8</v>
      </c>
      <c r="I37" t="s">
        <v>2368</v>
      </c>
      <c r="J37" t="s">
        <v>2466</v>
      </c>
      <c r="K37" s="83">
        <v>1</v>
      </c>
      <c r="L37" s="50" t="str">
        <f t="shared" si="1"/>
        <v>36|8|FO|Forlì|1</v>
      </c>
    </row>
    <row r="38" spans="2:12">
      <c r="B38" s="79"/>
      <c r="C38" s="80"/>
      <c r="D38" s="80"/>
      <c r="E38" s="82"/>
      <c r="G38" s="6">
        <v>37</v>
      </c>
      <c r="H38" s="6">
        <v>8</v>
      </c>
      <c r="I38" t="s">
        <v>2369</v>
      </c>
      <c r="J38" t="s">
        <v>2370</v>
      </c>
      <c r="K38" s="6">
        <v>0</v>
      </c>
      <c r="L38" s="50" t="str">
        <f t="shared" si="1"/>
        <v>37|8|FC|Forlì-Cesena|0</v>
      </c>
    </row>
    <row r="39" spans="2:12">
      <c r="B39" s="79"/>
      <c r="C39" s="80"/>
      <c r="D39" s="80"/>
      <c r="E39" s="82"/>
      <c r="G39" s="6">
        <v>38</v>
      </c>
      <c r="H39" s="6">
        <v>8</v>
      </c>
      <c r="I39" t="s">
        <v>707</v>
      </c>
      <c r="J39" t="s">
        <v>2371</v>
      </c>
      <c r="K39" s="6">
        <v>0</v>
      </c>
      <c r="L39" s="50" t="str">
        <f t="shared" si="1"/>
        <v>38|8|MO|Modena|0</v>
      </c>
    </row>
    <row r="40" spans="2:12">
      <c r="B40" s="79"/>
      <c r="C40" s="80"/>
      <c r="D40" s="80"/>
      <c r="E40" s="82"/>
      <c r="G40" s="6">
        <v>39</v>
      </c>
      <c r="H40" s="6">
        <v>8</v>
      </c>
      <c r="I40" t="s">
        <v>958</v>
      </c>
      <c r="J40" t="s">
        <v>2372</v>
      </c>
      <c r="K40" s="6">
        <v>0</v>
      </c>
      <c r="L40" s="50" t="str">
        <f t="shared" si="1"/>
        <v>39|8|PR|Parma|0</v>
      </c>
    </row>
    <row r="41" spans="2:12">
      <c r="B41" s="79"/>
      <c r="C41" s="80"/>
      <c r="D41" s="80"/>
      <c r="E41" s="82"/>
      <c r="G41" s="6">
        <v>40</v>
      </c>
      <c r="H41" s="6">
        <v>8</v>
      </c>
      <c r="I41" t="s">
        <v>1389</v>
      </c>
      <c r="J41" t="s">
        <v>2373</v>
      </c>
      <c r="K41" s="6">
        <v>0</v>
      </c>
      <c r="L41" s="50" t="str">
        <f t="shared" si="1"/>
        <v>40|8|PC|Piacenza|0</v>
      </c>
    </row>
    <row r="42" spans="2:12">
      <c r="B42" s="79"/>
      <c r="C42" s="80"/>
      <c r="D42" s="80"/>
      <c r="E42" s="82"/>
      <c r="G42" s="6">
        <v>41</v>
      </c>
      <c r="H42" s="6">
        <v>8</v>
      </c>
      <c r="I42" t="s">
        <v>727</v>
      </c>
      <c r="J42" t="s">
        <v>2374</v>
      </c>
      <c r="K42" s="6">
        <v>0</v>
      </c>
      <c r="L42" s="50" t="str">
        <f t="shared" si="1"/>
        <v>41|8|RA|Ravenna|0</v>
      </c>
    </row>
    <row r="43" spans="2:12">
      <c r="B43" s="79"/>
      <c r="C43" s="80"/>
      <c r="D43" s="80"/>
      <c r="E43" s="82"/>
      <c r="G43" s="6">
        <v>42</v>
      </c>
      <c r="H43" s="6">
        <v>8</v>
      </c>
      <c r="I43" t="s">
        <v>1492</v>
      </c>
      <c r="J43" t="s">
        <v>2375</v>
      </c>
      <c r="K43" s="6">
        <v>0</v>
      </c>
      <c r="L43" s="50" t="str">
        <f t="shared" si="1"/>
        <v>42|8|RE|Reggio Emilia|0</v>
      </c>
    </row>
    <row r="44" spans="2:12">
      <c r="B44" s="79"/>
      <c r="C44" s="80"/>
      <c r="D44" s="80"/>
      <c r="E44" s="81"/>
      <c r="G44" s="6">
        <v>43</v>
      </c>
      <c r="H44" s="6">
        <v>8</v>
      </c>
      <c r="I44" t="s">
        <v>940</v>
      </c>
      <c r="J44" t="s">
        <v>2376</v>
      </c>
      <c r="K44" s="6">
        <v>0</v>
      </c>
      <c r="L44" s="50" t="str">
        <f t="shared" si="1"/>
        <v>43|8|RN|Rimini|0</v>
      </c>
    </row>
    <row r="45" spans="2:12">
      <c r="B45" s="79"/>
      <c r="C45" s="80"/>
      <c r="D45" s="80"/>
      <c r="E45" s="82"/>
      <c r="G45" s="6">
        <v>44</v>
      </c>
      <c r="H45" s="6">
        <v>9</v>
      </c>
      <c r="I45" t="s">
        <v>694</v>
      </c>
      <c r="J45" t="s">
        <v>2378</v>
      </c>
      <c r="K45" s="6">
        <v>0</v>
      </c>
      <c r="L45" s="50" t="str">
        <f t="shared" si="1"/>
        <v>44|9|AR|Arezzo|0</v>
      </c>
    </row>
    <row r="46" spans="2:12">
      <c r="B46" s="79"/>
      <c r="C46" s="80"/>
      <c r="D46" s="80"/>
      <c r="E46" s="82"/>
      <c r="G46" s="6">
        <v>45</v>
      </c>
      <c r="H46" s="6">
        <v>9</v>
      </c>
      <c r="I46" t="s">
        <v>2379</v>
      </c>
      <c r="J46" t="s">
        <v>2380</v>
      </c>
      <c r="K46" s="6">
        <v>0</v>
      </c>
      <c r="L46" s="50" t="str">
        <f t="shared" si="1"/>
        <v>45|9|FI|Firenze|0</v>
      </c>
    </row>
    <row r="47" spans="2:12">
      <c r="B47" s="79"/>
      <c r="C47" s="80"/>
      <c r="D47" s="80"/>
      <c r="E47" s="82"/>
      <c r="G47" s="6">
        <v>46</v>
      </c>
      <c r="H47" s="6">
        <v>9</v>
      </c>
      <c r="I47" t="s">
        <v>840</v>
      </c>
      <c r="J47" t="s">
        <v>2381</v>
      </c>
      <c r="K47" s="6">
        <v>0</v>
      </c>
      <c r="L47" s="50" t="str">
        <f t="shared" si="1"/>
        <v>46|9|GR|Grosseto|0</v>
      </c>
    </row>
    <row r="48" spans="2:12">
      <c r="B48" s="79"/>
      <c r="C48" s="80"/>
      <c r="D48" s="80"/>
      <c r="E48" s="82"/>
      <c r="G48" s="6">
        <v>47</v>
      </c>
      <c r="H48" s="6">
        <v>9</v>
      </c>
      <c r="I48" t="s">
        <v>816</v>
      </c>
      <c r="J48" t="s">
        <v>2382</v>
      </c>
      <c r="K48" s="6">
        <v>0</v>
      </c>
      <c r="L48" s="50" t="str">
        <f t="shared" si="1"/>
        <v>47|9|LI|Livorno|0</v>
      </c>
    </row>
    <row r="49" spans="2:12">
      <c r="B49" s="79"/>
      <c r="C49" s="80"/>
      <c r="D49" s="80"/>
      <c r="E49" s="82"/>
      <c r="G49" s="6">
        <v>48</v>
      </c>
      <c r="H49" s="6">
        <v>9</v>
      </c>
      <c r="I49" t="s">
        <v>1560</v>
      </c>
      <c r="J49" t="s">
        <v>2383</v>
      </c>
      <c r="K49" s="6">
        <v>0</v>
      </c>
      <c r="L49" s="50" t="str">
        <f t="shared" si="1"/>
        <v>48|9|LU|Lucca|0</v>
      </c>
    </row>
    <row r="50" spans="2:12">
      <c r="B50" s="79"/>
      <c r="C50" s="80"/>
      <c r="D50" s="80"/>
      <c r="E50" s="82"/>
      <c r="G50" s="6">
        <v>49</v>
      </c>
      <c r="H50" s="6">
        <v>9</v>
      </c>
      <c r="I50" t="s">
        <v>844</v>
      </c>
      <c r="J50" t="s">
        <v>2384</v>
      </c>
      <c r="K50" s="6">
        <v>0</v>
      </c>
      <c r="L50" s="50" t="str">
        <f t="shared" si="1"/>
        <v>49|9|MS|Massa Carrara|0</v>
      </c>
    </row>
    <row r="51" spans="2:12">
      <c r="B51" s="79"/>
      <c r="C51" s="80"/>
      <c r="D51" s="80"/>
      <c r="E51" s="82"/>
      <c r="G51" s="6">
        <v>50</v>
      </c>
      <c r="H51" s="6">
        <v>9</v>
      </c>
      <c r="I51" t="s">
        <v>2385</v>
      </c>
      <c r="J51" t="s">
        <v>2386</v>
      </c>
      <c r="K51" s="6">
        <v>0</v>
      </c>
      <c r="L51" s="50" t="str">
        <f t="shared" si="1"/>
        <v>50|9|PT|Pistoia|0</v>
      </c>
    </row>
    <row r="52" spans="2:12">
      <c r="B52" s="79"/>
      <c r="C52" s="80"/>
      <c r="D52" s="80"/>
      <c r="E52" s="82"/>
      <c r="G52" s="6">
        <v>51</v>
      </c>
      <c r="H52" s="6">
        <v>9</v>
      </c>
      <c r="I52" t="s">
        <v>942</v>
      </c>
      <c r="J52" t="s">
        <v>2387</v>
      </c>
      <c r="K52" s="6">
        <v>0</v>
      </c>
      <c r="L52" s="50" t="str">
        <f t="shared" si="1"/>
        <v>51|9|PI|Pisa|0</v>
      </c>
    </row>
    <row r="53" spans="2:12">
      <c r="B53" s="79"/>
      <c r="C53" s="80"/>
      <c r="D53" s="80"/>
      <c r="E53" s="82"/>
      <c r="G53" s="6">
        <v>52</v>
      </c>
      <c r="H53" s="6">
        <v>9</v>
      </c>
      <c r="I53" t="s">
        <v>1150</v>
      </c>
      <c r="J53" t="s">
        <v>2388</v>
      </c>
      <c r="K53" s="6">
        <v>0</v>
      </c>
      <c r="L53" s="50" t="str">
        <f t="shared" si="1"/>
        <v>52|9|PO|Prato|0</v>
      </c>
    </row>
    <row r="54" spans="2:12">
      <c r="B54" s="79"/>
      <c r="C54" s="80"/>
      <c r="D54" s="80"/>
      <c r="E54" s="82"/>
      <c r="G54" s="6">
        <v>53</v>
      </c>
      <c r="H54" s="6">
        <v>9</v>
      </c>
      <c r="I54" t="s">
        <v>2389</v>
      </c>
      <c r="J54" t="s">
        <v>2390</v>
      </c>
      <c r="K54" s="6">
        <v>0</v>
      </c>
      <c r="L54" s="50" t="str">
        <f t="shared" si="1"/>
        <v>53|9|SI|Siena|0</v>
      </c>
    </row>
    <row r="55" spans="2:12">
      <c r="B55" s="79"/>
      <c r="C55" s="80"/>
      <c r="D55" s="80"/>
      <c r="E55" s="81"/>
      <c r="G55" s="6">
        <v>54</v>
      </c>
      <c r="H55" s="6">
        <v>10</v>
      </c>
      <c r="I55" t="s">
        <v>815</v>
      </c>
      <c r="J55" t="s">
        <v>2392</v>
      </c>
      <c r="K55" s="6">
        <v>0</v>
      </c>
      <c r="L55" s="50" t="str">
        <f t="shared" si="1"/>
        <v>54|10|CH|Chieti|0</v>
      </c>
    </row>
    <row r="56" spans="2:12">
      <c r="B56" s="79"/>
      <c r="C56" s="80"/>
      <c r="D56" s="80"/>
      <c r="E56" s="82"/>
      <c r="G56" s="6">
        <v>55</v>
      </c>
      <c r="H56" s="6">
        <v>10</v>
      </c>
      <c r="I56" t="s">
        <v>2393</v>
      </c>
      <c r="J56" t="s">
        <v>2394</v>
      </c>
      <c r="K56" s="6">
        <v>0</v>
      </c>
      <c r="L56" s="50" t="str">
        <f t="shared" si="1"/>
        <v>55|10|AQ|L'Aquila|0</v>
      </c>
    </row>
    <row r="57" spans="2:12">
      <c r="B57" s="79"/>
      <c r="C57" s="80"/>
      <c r="D57" s="80"/>
      <c r="E57" s="82"/>
      <c r="G57" s="6">
        <v>56</v>
      </c>
      <c r="H57" s="6">
        <v>10</v>
      </c>
      <c r="I57" t="s">
        <v>746</v>
      </c>
      <c r="J57" t="s">
        <v>2395</v>
      </c>
      <c r="K57" s="6">
        <v>0</v>
      </c>
      <c r="L57" s="50" t="str">
        <f t="shared" si="1"/>
        <v>56|10|PE|Pescara|0</v>
      </c>
    </row>
    <row r="58" spans="2:12">
      <c r="B58" s="79"/>
      <c r="C58" s="80"/>
      <c r="D58" s="80"/>
      <c r="E58" s="82"/>
      <c r="G58" s="6">
        <v>57</v>
      </c>
      <c r="H58" s="6">
        <v>10</v>
      </c>
      <c r="I58" t="s">
        <v>2396</v>
      </c>
      <c r="J58" t="s">
        <v>2397</v>
      </c>
      <c r="K58" s="6">
        <v>0</v>
      </c>
      <c r="L58" s="50" t="str">
        <f t="shared" si="1"/>
        <v>57|10|TE|Teramo|0</v>
      </c>
    </row>
    <row r="59" spans="2:12">
      <c r="B59" s="79"/>
      <c r="C59" s="80"/>
      <c r="D59" s="80"/>
      <c r="E59" s="82"/>
      <c r="G59" s="6">
        <v>58</v>
      </c>
      <c r="H59" s="6">
        <v>11</v>
      </c>
      <c r="I59" t="s">
        <v>848</v>
      </c>
      <c r="J59" t="s">
        <v>2399</v>
      </c>
      <c r="K59" s="6">
        <v>0</v>
      </c>
      <c r="L59" s="50" t="str">
        <f t="shared" si="1"/>
        <v>58|11|AN|Ancona|0</v>
      </c>
    </row>
    <row r="60" spans="2:12">
      <c r="B60" s="79"/>
      <c r="C60" s="80"/>
      <c r="D60" s="80"/>
      <c r="E60" s="82"/>
      <c r="G60" s="6">
        <v>59</v>
      </c>
      <c r="H60" s="6">
        <v>11</v>
      </c>
      <c r="I60" t="s">
        <v>935</v>
      </c>
      <c r="J60" t="s">
        <v>2400</v>
      </c>
      <c r="K60" s="6">
        <v>0</v>
      </c>
      <c r="L60" s="50" t="str">
        <f t="shared" si="1"/>
        <v>59|11|AP|Ascoli Piceno|0</v>
      </c>
    </row>
    <row r="61" spans="2:12">
      <c r="B61" s="79"/>
      <c r="C61" s="80"/>
      <c r="D61" s="80"/>
      <c r="E61" s="82"/>
      <c r="G61" s="6">
        <v>60</v>
      </c>
      <c r="H61" s="6">
        <v>11</v>
      </c>
      <c r="I61" t="s">
        <v>2401</v>
      </c>
      <c r="J61" t="s">
        <v>2402</v>
      </c>
      <c r="K61" s="6">
        <v>0</v>
      </c>
      <c r="L61" s="50" t="str">
        <f t="shared" si="1"/>
        <v>60|11|FM|Fermo|0</v>
      </c>
    </row>
    <row r="62" spans="2:12">
      <c r="B62" s="79"/>
      <c r="C62" s="80"/>
      <c r="D62" s="80"/>
      <c r="E62" s="82"/>
      <c r="G62" s="6">
        <v>61</v>
      </c>
      <c r="H62" s="6">
        <v>11</v>
      </c>
      <c r="I62" t="s">
        <v>2403</v>
      </c>
      <c r="J62" t="s">
        <v>2404</v>
      </c>
      <c r="K62" s="6">
        <v>0</v>
      </c>
      <c r="L62" s="50" t="str">
        <f t="shared" si="1"/>
        <v>61|11|MC|Macerata|0</v>
      </c>
    </row>
    <row r="63" spans="2:12">
      <c r="B63" s="79"/>
      <c r="C63" s="80"/>
      <c r="D63" s="80"/>
      <c r="E63" s="82"/>
      <c r="G63" s="6">
        <v>62</v>
      </c>
      <c r="H63" s="6">
        <v>11</v>
      </c>
      <c r="I63" t="s">
        <v>702</v>
      </c>
      <c r="J63" t="s">
        <v>2406</v>
      </c>
      <c r="K63" s="83">
        <v>0</v>
      </c>
      <c r="L63" s="50" t="str">
        <f t="shared" si="1"/>
        <v>62|11|PS|Pesaro e Urbino|0</v>
      </c>
    </row>
    <row r="64" spans="2:12">
      <c r="B64" s="79"/>
      <c r="C64" s="80"/>
      <c r="D64" s="80"/>
      <c r="E64" s="82"/>
      <c r="G64" s="6">
        <v>63</v>
      </c>
      <c r="H64" s="6">
        <v>11</v>
      </c>
      <c r="I64" t="s">
        <v>2405</v>
      </c>
      <c r="J64" t="s">
        <v>2406</v>
      </c>
      <c r="K64" s="6">
        <v>0</v>
      </c>
      <c r="L64" s="50" t="str">
        <f t="shared" si="1"/>
        <v>63|11|PU|Pesaro e Urbino|0</v>
      </c>
    </row>
    <row r="65" spans="2:12">
      <c r="B65" s="79"/>
      <c r="C65" s="80"/>
      <c r="D65" s="80"/>
      <c r="E65" s="82"/>
      <c r="G65" s="6">
        <v>64</v>
      </c>
      <c r="H65" s="6">
        <v>12</v>
      </c>
      <c r="I65" t="s">
        <v>845</v>
      </c>
      <c r="J65" t="s">
        <v>2408</v>
      </c>
      <c r="K65" s="6">
        <v>0</v>
      </c>
      <c r="L65" s="50" t="str">
        <f t="shared" si="1"/>
        <v>64|12|MT|Matera|0</v>
      </c>
    </row>
    <row r="66" spans="2:12">
      <c r="B66" s="79"/>
      <c r="C66" s="80"/>
      <c r="D66" s="80"/>
      <c r="E66" s="82"/>
      <c r="G66" s="6">
        <v>65</v>
      </c>
      <c r="H66" s="6">
        <v>12</v>
      </c>
      <c r="I66" t="s">
        <v>2409</v>
      </c>
      <c r="J66" t="s">
        <v>2410</v>
      </c>
      <c r="K66" s="6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9"/>
      <c r="C67" s="80"/>
      <c r="D67" s="80"/>
      <c r="E67" s="82"/>
      <c r="G67" s="6">
        <v>66</v>
      </c>
      <c r="H67" s="6">
        <v>13</v>
      </c>
      <c r="I67" t="s">
        <v>504</v>
      </c>
      <c r="J67" t="s">
        <v>2412</v>
      </c>
      <c r="K67" s="6">
        <v>0</v>
      </c>
      <c r="L67" s="50" t="str">
        <f t="shared" si="2"/>
        <v>66|13|BA|Bari|0</v>
      </c>
    </row>
    <row r="68" spans="2:12">
      <c r="B68" s="79"/>
      <c r="C68" s="80"/>
      <c r="D68" s="80"/>
      <c r="E68" s="82"/>
      <c r="G68" s="6">
        <v>67</v>
      </c>
      <c r="H68" s="6">
        <v>13</v>
      </c>
      <c r="I68" t="s">
        <v>2413</v>
      </c>
      <c r="J68" t="s">
        <v>2414</v>
      </c>
      <c r="K68" s="6">
        <v>0</v>
      </c>
      <c r="L68" s="50" t="str">
        <f t="shared" si="2"/>
        <v>67|13|BT|Barletta-Andria-Trani|0</v>
      </c>
    </row>
    <row r="69" spans="2:12">
      <c r="B69" s="79"/>
      <c r="C69" s="80"/>
      <c r="D69" s="80"/>
      <c r="E69" s="82"/>
      <c r="G69" s="6">
        <v>68</v>
      </c>
      <c r="H69" s="6">
        <v>13</v>
      </c>
      <c r="I69" t="s">
        <v>563</v>
      </c>
      <c r="J69" t="s">
        <v>2415</v>
      </c>
      <c r="K69" s="6">
        <v>0</v>
      </c>
      <c r="L69" s="50" t="str">
        <f t="shared" si="2"/>
        <v>68|13|BR|Brindisi|0</v>
      </c>
    </row>
    <row r="70" spans="2:12">
      <c r="B70" s="79"/>
      <c r="C70" s="80"/>
      <c r="D70" s="80"/>
      <c r="E70" s="82"/>
      <c r="G70" s="6">
        <v>69</v>
      </c>
      <c r="H70" s="6">
        <v>13</v>
      </c>
      <c r="I70" t="s">
        <v>2416</v>
      </c>
      <c r="J70" t="s">
        <v>2417</v>
      </c>
      <c r="K70" s="6">
        <v>0</v>
      </c>
      <c r="L70" s="50" t="str">
        <f t="shared" si="2"/>
        <v>69|13|FG|Foggia|0</v>
      </c>
    </row>
    <row r="71" spans="2:12">
      <c r="B71" s="79"/>
      <c r="C71" s="80"/>
      <c r="D71" s="80"/>
      <c r="E71" s="82"/>
      <c r="G71" s="6">
        <v>70</v>
      </c>
      <c r="H71" s="6">
        <v>13</v>
      </c>
      <c r="I71" t="s">
        <v>842</v>
      </c>
      <c r="J71" t="s">
        <v>2418</v>
      </c>
      <c r="K71" s="6">
        <v>0</v>
      </c>
      <c r="L71" s="50" t="str">
        <f t="shared" si="2"/>
        <v>70|13|LE|Lecce|0</v>
      </c>
    </row>
    <row r="72" spans="2:12">
      <c r="B72" s="79"/>
      <c r="C72" s="80"/>
      <c r="D72" s="80"/>
      <c r="E72" s="82"/>
      <c r="G72" s="6">
        <v>71</v>
      </c>
      <c r="H72" s="6">
        <v>13</v>
      </c>
      <c r="I72" t="s">
        <v>754</v>
      </c>
      <c r="J72" t="s">
        <v>2419</v>
      </c>
      <c r="K72" s="6">
        <v>0</v>
      </c>
      <c r="L72" s="50" t="str">
        <f t="shared" si="2"/>
        <v>71|13|TA|Taranto|0</v>
      </c>
    </row>
    <row r="73" spans="2:12">
      <c r="B73" s="79"/>
      <c r="C73" s="80"/>
      <c r="D73" s="80"/>
      <c r="E73" s="82"/>
      <c r="G73" s="6">
        <v>72</v>
      </c>
      <c r="H73" s="6">
        <v>14</v>
      </c>
      <c r="I73" t="s">
        <v>2421</v>
      </c>
      <c r="J73" t="s">
        <v>2422</v>
      </c>
      <c r="K73" s="6">
        <v>0</v>
      </c>
      <c r="L73" s="50" t="str">
        <f t="shared" si="2"/>
        <v>72|14|CZ|Catanzaro|0</v>
      </c>
    </row>
    <row r="74" spans="2:12">
      <c r="B74" s="79"/>
      <c r="C74" s="80"/>
      <c r="D74" s="80"/>
      <c r="E74" s="82"/>
      <c r="G74" s="6">
        <v>73</v>
      </c>
      <c r="H74" s="6">
        <v>14</v>
      </c>
      <c r="I74" t="s">
        <v>2256</v>
      </c>
      <c r="J74" t="s">
        <v>2423</v>
      </c>
      <c r="K74" s="6">
        <v>0</v>
      </c>
      <c r="L74" s="50" t="str">
        <f t="shared" si="2"/>
        <v>73|14|CS|Cosenza|0</v>
      </c>
    </row>
    <row r="75" spans="2:12">
      <c r="B75" s="79"/>
      <c r="C75" s="80"/>
      <c r="D75" s="80"/>
      <c r="E75" s="82"/>
      <c r="G75" s="6">
        <v>74</v>
      </c>
      <c r="H75" s="6">
        <v>14</v>
      </c>
      <c r="I75" t="s">
        <v>764</v>
      </c>
      <c r="J75" t="s">
        <v>2424</v>
      </c>
      <c r="K75" s="6">
        <v>0</v>
      </c>
      <c r="L75" s="50" t="str">
        <f t="shared" si="2"/>
        <v>74|14|KR|Crotone|0</v>
      </c>
    </row>
    <row r="76" spans="2:12">
      <c r="B76" s="79"/>
      <c r="C76" s="80"/>
      <c r="D76" s="80"/>
      <c r="E76" s="82"/>
      <c r="G76" s="6">
        <v>75</v>
      </c>
      <c r="H76" s="6">
        <v>14</v>
      </c>
      <c r="I76" t="s">
        <v>2425</v>
      </c>
      <c r="J76" t="s">
        <v>2426</v>
      </c>
      <c r="K76" s="6">
        <v>0</v>
      </c>
      <c r="L76" s="50" t="str">
        <f t="shared" si="2"/>
        <v>75|14|RC|Reggio Calabria|0</v>
      </c>
    </row>
    <row r="77" spans="2:12">
      <c r="B77" s="79"/>
      <c r="C77" s="80"/>
      <c r="D77" s="80"/>
      <c r="E77" s="82"/>
      <c r="G77" s="6">
        <v>76</v>
      </c>
      <c r="H77" s="6">
        <v>14</v>
      </c>
      <c r="I77" t="s">
        <v>2427</v>
      </c>
      <c r="J77" t="s">
        <v>2428</v>
      </c>
      <c r="K77" s="6">
        <v>0</v>
      </c>
      <c r="L77" s="50" t="str">
        <f t="shared" si="2"/>
        <v>76|14|VV|Vibo Valentia|0</v>
      </c>
    </row>
    <row r="78" spans="2:12">
      <c r="B78" s="79"/>
      <c r="C78" s="80"/>
      <c r="D78" s="80"/>
      <c r="E78" s="82"/>
      <c r="G78" s="6">
        <v>77</v>
      </c>
      <c r="H78" s="6">
        <v>15</v>
      </c>
      <c r="I78" t="s">
        <v>2430</v>
      </c>
      <c r="J78" t="s">
        <v>2431</v>
      </c>
      <c r="K78" s="6">
        <v>0</v>
      </c>
      <c r="L78" s="50" t="str">
        <f t="shared" si="2"/>
        <v>77|15|AV|Avellino|0</v>
      </c>
    </row>
    <row r="79" spans="2:12">
      <c r="B79" s="79"/>
      <c r="C79" s="80"/>
      <c r="D79" s="80"/>
      <c r="E79" s="82"/>
      <c r="G79" s="6">
        <v>78</v>
      </c>
      <c r="H79" s="6">
        <v>15</v>
      </c>
      <c r="I79" t="s">
        <v>1370</v>
      </c>
      <c r="J79" t="s">
        <v>2432</v>
      </c>
      <c r="K79" s="6">
        <v>0</v>
      </c>
      <c r="L79" s="50" t="str">
        <f t="shared" si="2"/>
        <v>78|15|BN|Benevento|0</v>
      </c>
    </row>
    <row r="80" spans="2:12">
      <c r="B80" s="79"/>
      <c r="C80" s="80"/>
      <c r="D80" s="80"/>
      <c r="E80" s="82"/>
      <c r="G80" s="6">
        <v>79</v>
      </c>
      <c r="H80" s="6">
        <v>15</v>
      </c>
      <c r="I80" t="s">
        <v>599</v>
      </c>
      <c r="J80" t="s">
        <v>2433</v>
      </c>
      <c r="K80" s="6">
        <v>0</v>
      </c>
      <c r="L80" s="50" t="str">
        <f t="shared" si="2"/>
        <v>79|15|CE|Caserta|0</v>
      </c>
    </row>
    <row r="81" spans="2:12">
      <c r="B81" s="79"/>
      <c r="C81" s="80"/>
      <c r="D81" s="80"/>
      <c r="E81" s="82"/>
      <c r="G81" s="6">
        <v>80</v>
      </c>
      <c r="H81" s="6">
        <v>15</v>
      </c>
      <c r="I81" t="s">
        <v>2434</v>
      </c>
      <c r="J81" t="s">
        <v>2435</v>
      </c>
      <c r="K81" s="6">
        <v>0</v>
      </c>
      <c r="L81" s="50" t="str">
        <f t="shared" si="2"/>
        <v>80|15|NA|Napoli|0</v>
      </c>
    </row>
    <row r="82" spans="2:12">
      <c r="B82" s="79"/>
      <c r="C82" s="80"/>
      <c r="D82" s="80"/>
      <c r="E82" s="82"/>
      <c r="G82" s="6">
        <v>81</v>
      </c>
      <c r="H82" s="6">
        <v>15</v>
      </c>
      <c r="I82" t="s">
        <v>744</v>
      </c>
      <c r="J82" t="s">
        <v>2436</v>
      </c>
      <c r="K82" s="6">
        <v>0</v>
      </c>
      <c r="L82" s="50" t="str">
        <f t="shared" si="2"/>
        <v>81|15|SA|Salerno|0</v>
      </c>
    </row>
    <row r="83" spans="2:12">
      <c r="B83" s="79"/>
      <c r="C83" s="80"/>
      <c r="D83" s="80"/>
      <c r="E83" s="82"/>
      <c r="G83" s="6">
        <v>82</v>
      </c>
      <c r="H83" s="6">
        <v>16</v>
      </c>
      <c r="I83" t="s">
        <v>2438</v>
      </c>
      <c r="J83" t="s">
        <v>2439</v>
      </c>
      <c r="K83" s="6">
        <v>0</v>
      </c>
      <c r="L83" s="50" t="str">
        <f t="shared" si="2"/>
        <v>82|16|IS|Isernia|0</v>
      </c>
    </row>
    <row r="84" spans="2:12">
      <c r="B84" s="79"/>
      <c r="C84" s="80"/>
      <c r="D84" s="80"/>
      <c r="E84" s="82"/>
      <c r="G84" s="6">
        <v>83</v>
      </c>
      <c r="H84" s="6">
        <v>16</v>
      </c>
      <c r="I84" t="s">
        <v>480</v>
      </c>
      <c r="J84" t="s">
        <v>2440</v>
      </c>
      <c r="K84" s="6">
        <v>0</v>
      </c>
      <c r="L84" s="50" t="str">
        <f t="shared" si="2"/>
        <v>83|16|CB|Campobasso|0</v>
      </c>
    </row>
    <row r="85" spans="2:12">
      <c r="B85" s="79"/>
      <c r="C85" s="80"/>
      <c r="D85" s="80"/>
      <c r="E85" s="82"/>
      <c r="G85" s="6">
        <v>84</v>
      </c>
      <c r="H85" s="6">
        <v>17</v>
      </c>
      <c r="I85" t="s">
        <v>1430</v>
      </c>
      <c r="J85" t="s">
        <v>2442</v>
      </c>
      <c r="K85" s="6">
        <v>0</v>
      </c>
      <c r="L85" s="50" t="str">
        <f t="shared" si="2"/>
        <v>84|17|FR|Frosinone|0</v>
      </c>
    </row>
    <row r="86" spans="2:12">
      <c r="B86" s="79"/>
      <c r="C86" s="80"/>
      <c r="D86" s="80"/>
      <c r="E86" s="82"/>
      <c r="G86" s="6">
        <v>85</v>
      </c>
      <c r="H86" s="6">
        <v>17</v>
      </c>
      <c r="I86" t="s">
        <v>2443</v>
      </c>
      <c r="J86" t="s">
        <v>2444</v>
      </c>
      <c r="K86" s="6">
        <v>0</v>
      </c>
      <c r="L86" s="50" t="str">
        <f t="shared" si="2"/>
        <v>85|17|LT|Latina|0</v>
      </c>
    </row>
    <row r="87" spans="2:12">
      <c r="B87" s="79"/>
      <c r="C87" s="80"/>
      <c r="D87" s="80"/>
      <c r="E87" s="82"/>
      <c r="G87" s="6">
        <v>86</v>
      </c>
      <c r="H87" s="6">
        <v>17</v>
      </c>
      <c r="I87" t="s">
        <v>847</v>
      </c>
      <c r="J87" t="s">
        <v>2445</v>
      </c>
      <c r="K87" s="6">
        <v>0</v>
      </c>
      <c r="L87" s="50" t="str">
        <f t="shared" si="2"/>
        <v>86|17|RI|Rieti|0</v>
      </c>
    </row>
    <row r="88" spans="2:12">
      <c r="B88" s="79"/>
      <c r="C88" s="80"/>
      <c r="D88" s="80"/>
      <c r="E88" s="82"/>
      <c r="G88" s="6">
        <v>87</v>
      </c>
      <c r="H88" s="6">
        <v>17</v>
      </c>
      <c r="I88" t="s">
        <v>1000</v>
      </c>
      <c r="J88" t="s">
        <v>2446</v>
      </c>
      <c r="K88" s="6">
        <v>0</v>
      </c>
      <c r="L88" s="50" t="str">
        <f t="shared" si="2"/>
        <v>87|17|RM|Roma|0</v>
      </c>
    </row>
    <row r="89" spans="2:12">
      <c r="B89" s="79"/>
      <c r="C89" s="80"/>
      <c r="D89" s="80"/>
      <c r="E89" s="82"/>
      <c r="G89" s="6">
        <v>88</v>
      </c>
      <c r="H89" s="6">
        <v>17</v>
      </c>
      <c r="I89" t="s">
        <v>1593</v>
      </c>
      <c r="J89" t="s">
        <v>2447</v>
      </c>
      <c r="K89" s="6">
        <v>0</v>
      </c>
      <c r="L89" s="50" t="str">
        <f t="shared" si="2"/>
        <v>88|17|VT|Viterbo|0</v>
      </c>
    </row>
    <row r="90" spans="2:12">
      <c r="B90" s="79"/>
      <c r="C90" s="80"/>
      <c r="D90" s="80"/>
      <c r="E90" s="82"/>
      <c r="G90" s="6">
        <v>89</v>
      </c>
      <c r="H90" s="6">
        <v>18</v>
      </c>
      <c r="I90" t="s">
        <v>2449</v>
      </c>
      <c r="J90" t="s">
        <v>2450</v>
      </c>
      <c r="K90" s="6">
        <v>0</v>
      </c>
      <c r="L90" s="50" t="str">
        <f t="shared" si="2"/>
        <v>89|18|PG|Perugia|0</v>
      </c>
    </row>
    <row r="91" spans="2:12">
      <c r="B91" s="79"/>
      <c r="C91" s="80"/>
      <c r="D91" s="80"/>
      <c r="E91" s="82"/>
      <c r="G91" s="6">
        <v>90</v>
      </c>
      <c r="H91" s="6">
        <v>18</v>
      </c>
      <c r="I91" t="s">
        <v>1155</v>
      </c>
      <c r="J91" t="s">
        <v>2451</v>
      </c>
      <c r="K91" s="6">
        <v>0</v>
      </c>
      <c r="L91" s="50" t="str">
        <f t="shared" si="2"/>
        <v>90|18|TR|Terni|0</v>
      </c>
    </row>
    <row r="92" spans="2:12">
      <c r="B92" s="79"/>
      <c r="C92" s="80"/>
      <c r="D92" s="80"/>
      <c r="E92" s="82"/>
      <c r="G92" s="6">
        <v>91</v>
      </c>
      <c r="H92" s="6">
        <v>19</v>
      </c>
      <c r="I92" t="s">
        <v>2453</v>
      </c>
      <c r="J92" t="s">
        <v>2454</v>
      </c>
      <c r="K92" s="6">
        <v>0</v>
      </c>
      <c r="L92" s="50" t="str">
        <f t="shared" si="2"/>
        <v>91|19|AG|Agrigento|0</v>
      </c>
    </row>
    <row r="93" spans="2:12">
      <c r="B93" s="79"/>
      <c r="C93" s="80"/>
      <c r="D93" s="80"/>
      <c r="E93" s="82"/>
      <c r="G93" s="6">
        <v>92</v>
      </c>
      <c r="H93" s="6">
        <v>19</v>
      </c>
      <c r="I93" t="s">
        <v>1123</v>
      </c>
      <c r="J93" t="s">
        <v>2455</v>
      </c>
      <c r="K93" s="6">
        <v>0</v>
      </c>
      <c r="L93" s="50" t="str">
        <f t="shared" si="2"/>
        <v>92|19|CL|Caltanissetta|0</v>
      </c>
    </row>
    <row r="94" spans="2:12">
      <c r="B94" s="79"/>
      <c r="C94" s="80"/>
      <c r="D94" s="80"/>
      <c r="E94" s="82"/>
      <c r="G94" s="6">
        <v>93</v>
      </c>
      <c r="H94" s="6">
        <v>19</v>
      </c>
      <c r="I94" t="s">
        <v>536</v>
      </c>
      <c r="J94" t="s">
        <v>2456</v>
      </c>
      <c r="K94" s="6">
        <v>0</v>
      </c>
      <c r="L94" s="50" t="str">
        <f t="shared" si="2"/>
        <v>93|19|CT|Catania|0</v>
      </c>
    </row>
    <row r="95" spans="2:12">
      <c r="B95" s="79"/>
      <c r="C95" s="80"/>
      <c r="D95" s="80"/>
      <c r="E95" s="82"/>
      <c r="G95" s="6">
        <v>94</v>
      </c>
      <c r="H95" s="6">
        <v>19</v>
      </c>
      <c r="I95" t="s">
        <v>2457</v>
      </c>
      <c r="J95" t="s">
        <v>2458</v>
      </c>
      <c r="K95" s="6">
        <v>0</v>
      </c>
      <c r="L95" s="50" t="str">
        <f t="shared" si="2"/>
        <v>94|19|EN|Enna|0</v>
      </c>
    </row>
    <row r="96" spans="2:12">
      <c r="B96" s="79"/>
      <c r="C96" s="80"/>
      <c r="D96" s="80"/>
      <c r="E96" s="82"/>
      <c r="G96" s="6">
        <v>95</v>
      </c>
      <c r="H96" s="6">
        <v>19</v>
      </c>
      <c r="I96" t="s">
        <v>1144</v>
      </c>
      <c r="J96" t="s">
        <v>2459</v>
      </c>
      <c r="K96" s="6">
        <v>0</v>
      </c>
      <c r="L96" s="50" t="str">
        <f t="shared" si="2"/>
        <v>95|19|ME|Messina|0</v>
      </c>
    </row>
    <row r="97" spans="2:12">
      <c r="B97" s="79"/>
      <c r="C97" s="80"/>
      <c r="D97" s="80"/>
      <c r="E97" s="82"/>
      <c r="G97" s="6">
        <v>96</v>
      </c>
      <c r="H97" s="6">
        <v>19</v>
      </c>
      <c r="I97" t="s">
        <v>817</v>
      </c>
      <c r="J97" t="s">
        <v>2460</v>
      </c>
      <c r="K97" s="6">
        <v>0</v>
      </c>
      <c r="L97" s="50" t="str">
        <f t="shared" si="2"/>
        <v>96|19|PA|Palermo|0</v>
      </c>
    </row>
    <row r="98" spans="2:12">
      <c r="B98" s="79"/>
      <c r="C98" s="80"/>
      <c r="D98" s="80"/>
      <c r="E98" s="82"/>
      <c r="G98" s="6">
        <v>97</v>
      </c>
      <c r="H98" s="6">
        <v>19</v>
      </c>
      <c r="I98" t="s">
        <v>2461</v>
      </c>
      <c r="J98" t="s">
        <v>2462</v>
      </c>
      <c r="K98" s="6">
        <v>0</v>
      </c>
      <c r="L98" s="50" t="str">
        <f t="shared" si="2"/>
        <v>97|19|RG|Ragusa|0</v>
      </c>
    </row>
    <row r="99" spans="2:12">
      <c r="B99" s="79"/>
      <c r="C99" s="80"/>
      <c r="D99" s="80"/>
      <c r="E99" s="82"/>
      <c r="G99" s="6">
        <v>98</v>
      </c>
      <c r="H99" s="6">
        <v>19</v>
      </c>
      <c r="I99" t="s">
        <v>748</v>
      </c>
      <c r="J99" t="s">
        <v>2463</v>
      </c>
      <c r="K99" s="6">
        <v>0</v>
      </c>
      <c r="L99" s="50" t="str">
        <f t="shared" si="2"/>
        <v>98|19|SR|Siracusa|0</v>
      </c>
    </row>
    <row r="100" spans="2:12">
      <c r="B100" s="79"/>
      <c r="C100" s="80"/>
      <c r="D100" s="80"/>
      <c r="E100" s="82"/>
      <c r="G100" s="6">
        <v>99</v>
      </c>
      <c r="H100" s="6">
        <v>19</v>
      </c>
      <c r="I100" t="s">
        <v>2464</v>
      </c>
      <c r="J100" t="s">
        <v>2465</v>
      </c>
      <c r="K100" s="6">
        <v>0</v>
      </c>
      <c r="L100" s="50" t="str">
        <f t="shared" si="2"/>
        <v>99|19|TP|Trapani|0</v>
      </c>
    </row>
    <row r="101" spans="2:12">
      <c r="B101" s="79"/>
      <c r="C101" s="80"/>
      <c r="D101" s="80"/>
      <c r="E101" s="82"/>
    </row>
    <row r="102" spans="2:12">
      <c r="B102" s="79"/>
      <c r="C102" s="80"/>
      <c r="D102" s="80"/>
      <c r="E102" s="82"/>
      <c r="L102" s="26" t="s">
        <v>2312</v>
      </c>
    </row>
    <row r="103" spans="2:12">
      <c r="B103" s="79"/>
      <c r="C103" s="80"/>
      <c r="D103" s="80"/>
      <c r="E103" s="82"/>
      <c r="L103" s="26" t="s">
        <v>2311</v>
      </c>
    </row>
    <row r="104" spans="2:12">
      <c r="B104" s="79"/>
      <c r="C104" s="80"/>
      <c r="D104" s="80"/>
      <c r="E104" s="82"/>
    </row>
    <row r="105" spans="2:12">
      <c r="B105" s="79"/>
      <c r="C105" s="80"/>
      <c r="D105" s="80"/>
      <c r="E105" s="82"/>
    </row>
    <row r="106" spans="2:12">
      <c r="B106" s="79"/>
      <c r="C106" s="80"/>
      <c r="D106" s="80"/>
      <c r="E106" s="82"/>
    </row>
    <row r="107" spans="2:12">
      <c r="B107" s="79"/>
      <c r="C107" s="80"/>
      <c r="D107" s="80"/>
      <c r="E107" s="82"/>
    </row>
    <row r="108" spans="2:12">
      <c r="B108" s="79"/>
      <c r="C108" s="80"/>
      <c r="D108" s="80"/>
      <c r="E108" s="82"/>
    </row>
    <row r="109" spans="2:12">
      <c r="B109" s="79"/>
      <c r="C109" s="80"/>
      <c r="D109" s="80"/>
      <c r="E109" s="82"/>
    </row>
    <row r="110" spans="2:12">
      <c r="B110" s="79"/>
      <c r="C110" s="80"/>
      <c r="D110" s="80"/>
      <c r="E110" s="82"/>
    </row>
    <row r="111" spans="2:12">
      <c r="B111" s="79"/>
      <c r="C111" s="80"/>
      <c r="D111" s="80"/>
      <c r="E111" s="82"/>
    </row>
    <row r="112" spans="2:12">
      <c r="B112" s="79"/>
      <c r="C112" s="80"/>
      <c r="D112" s="80"/>
      <c r="E112" s="82"/>
    </row>
    <row r="113" spans="2:5">
      <c r="B113" s="79"/>
      <c r="C113" s="80"/>
      <c r="D113" s="80"/>
      <c r="E113" s="82"/>
    </row>
    <row r="114" spans="2:5">
      <c r="B114" s="79"/>
      <c r="C114" s="80"/>
      <c r="D114" s="80"/>
      <c r="E114" s="82"/>
    </row>
    <row r="115" spans="2:5">
      <c r="B115" s="79"/>
      <c r="C115" s="80"/>
      <c r="D115" s="80"/>
      <c r="E115" s="82"/>
    </row>
    <row r="116" spans="2:5">
      <c r="B116" s="79"/>
      <c r="C116" s="80"/>
      <c r="D116" s="80"/>
      <c r="E116" s="82"/>
    </row>
    <row r="117" spans="2:5">
      <c r="B117" s="79"/>
      <c r="C117" s="80"/>
      <c r="D117" s="80"/>
      <c r="E117" s="82"/>
    </row>
    <row r="118" spans="2:5">
      <c r="B118" s="79"/>
      <c r="C118" s="80"/>
      <c r="D118" s="80"/>
      <c r="E118" s="82"/>
    </row>
    <row r="119" spans="2:5">
      <c r="B119" s="79"/>
      <c r="C119" s="80"/>
      <c r="D119" s="80"/>
      <c r="E119" s="82"/>
    </row>
    <row r="120" spans="2:5">
      <c r="B120" s="79"/>
      <c r="C120" s="80"/>
      <c r="D120" s="80"/>
      <c r="E120" s="82"/>
    </row>
    <row r="121" spans="2:5">
      <c r="B121" s="79"/>
      <c r="C121" s="80"/>
      <c r="D121" s="80"/>
      <c r="E121" s="82"/>
    </row>
    <row r="122" spans="2:5">
      <c r="B122" s="79"/>
      <c r="C122" s="80"/>
      <c r="D122" s="80"/>
      <c r="E122" s="82"/>
    </row>
    <row r="123" spans="2:5">
      <c r="B123" s="79"/>
      <c r="C123" s="80"/>
      <c r="D123" s="80"/>
      <c r="E123" s="82"/>
    </row>
    <row r="124" spans="2:5">
      <c r="B124" s="79"/>
      <c r="C124" s="80"/>
      <c r="D124" s="80"/>
      <c r="E124" s="82"/>
    </row>
    <row r="125" spans="2:5">
      <c r="B125" s="79"/>
      <c r="C125" s="80"/>
      <c r="D125" s="80"/>
      <c r="E125" s="82"/>
    </row>
    <row r="126" spans="2:5">
      <c r="B126" s="79"/>
      <c r="C126" s="80"/>
      <c r="D126" s="80"/>
      <c r="E126" s="82"/>
    </row>
    <row r="127" spans="2:5">
      <c r="B127" s="79"/>
      <c r="C127" s="80"/>
      <c r="D127" s="80"/>
      <c r="E127" s="82"/>
    </row>
    <row r="128" spans="2:5">
      <c r="B128" s="79"/>
      <c r="C128" s="80"/>
      <c r="D128" s="80"/>
      <c r="E128" s="82"/>
    </row>
    <row r="129" spans="2:5">
      <c r="B129" s="79"/>
      <c r="C129" s="80"/>
      <c r="D129" s="80"/>
      <c r="E129" s="82"/>
    </row>
    <row r="130" spans="2:5">
      <c r="B130" s="79"/>
      <c r="C130" s="80"/>
      <c r="D130" s="80"/>
      <c r="E130" s="82"/>
    </row>
    <row r="131" spans="2:5">
      <c r="B131" s="79"/>
      <c r="C131" s="80"/>
      <c r="D131" s="80"/>
      <c r="E131" s="82"/>
    </row>
    <row r="132" spans="2:5">
      <c r="B132" s="79"/>
      <c r="C132" s="80"/>
      <c r="D132" s="80"/>
      <c r="E132" s="82"/>
    </row>
    <row r="133" spans="2:5">
      <c r="B133" s="79"/>
      <c r="C133" s="80"/>
      <c r="D133" s="80"/>
      <c r="E133" s="82"/>
    </row>
    <row r="134" spans="2:5">
      <c r="B134" s="79"/>
      <c r="C134" s="80"/>
      <c r="D134" s="80"/>
      <c r="E134" s="82"/>
    </row>
    <row r="135" spans="2:5">
      <c r="B135" s="79"/>
      <c r="C135" s="80"/>
      <c r="D135" s="80"/>
      <c r="E135" s="82"/>
    </row>
    <row r="136" spans="2:5">
      <c r="B136" s="79"/>
      <c r="C136" s="80"/>
      <c r="D136" s="80"/>
      <c r="E136" s="82"/>
    </row>
    <row r="137" spans="2:5">
      <c r="B137" s="79"/>
      <c r="C137" s="80"/>
      <c r="D137" s="80"/>
      <c r="E137" s="82"/>
    </row>
    <row r="138" spans="2:5">
      <c r="B138" s="79"/>
      <c r="C138" s="80"/>
      <c r="D138" s="80"/>
      <c r="E138" s="82"/>
    </row>
    <row r="139" spans="2:5">
      <c r="B139" s="79"/>
      <c r="C139" s="80"/>
      <c r="D139" s="80"/>
      <c r="E139" s="82"/>
    </row>
    <row r="140" spans="2:5">
      <c r="B140" s="79"/>
      <c r="C140" s="80"/>
      <c r="D140" s="80"/>
      <c r="E140" s="82"/>
    </row>
    <row r="141" spans="2:5">
      <c r="B141" s="79"/>
      <c r="C141" s="80"/>
      <c r="D141" s="80"/>
      <c r="E141" s="82"/>
    </row>
    <row r="142" spans="2:5">
      <c r="B142" s="79"/>
      <c r="C142" s="80"/>
      <c r="D142" s="80"/>
      <c r="E142" s="82"/>
    </row>
    <row r="143" spans="2:5">
      <c r="B143" s="79"/>
      <c r="C143" s="80"/>
      <c r="D143" s="80"/>
      <c r="E143" s="82"/>
    </row>
    <row r="144" spans="2:5">
      <c r="B144" s="79"/>
      <c r="C144" s="80"/>
      <c r="D144" s="80"/>
      <c r="E144" s="82"/>
    </row>
    <row r="145" spans="2:5">
      <c r="B145" s="79"/>
      <c r="C145" s="80"/>
      <c r="D145" s="80"/>
      <c r="E145" s="82"/>
    </row>
    <row r="146" spans="2:5">
      <c r="B146" s="79"/>
      <c r="C146" s="80"/>
      <c r="D146" s="80"/>
      <c r="E146" s="82"/>
    </row>
    <row r="147" spans="2:5">
      <c r="B147" s="79"/>
      <c r="C147" s="80"/>
      <c r="D147" s="80"/>
      <c r="E147" s="82"/>
    </row>
    <row r="148" spans="2:5">
      <c r="B148" s="79"/>
      <c r="C148" s="80"/>
      <c r="D148" s="80"/>
      <c r="E148" s="82"/>
    </row>
    <row r="149" spans="2:5">
      <c r="B149" s="79"/>
      <c r="C149" s="80"/>
      <c r="D149" s="80"/>
      <c r="E149" s="82"/>
    </row>
    <row r="150" spans="2:5">
      <c r="B150" s="79"/>
      <c r="C150" s="80"/>
      <c r="D150" s="80"/>
      <c r="E150" s="82"/>
    </row>
    <row r="151" spans="2:5">
      <c r="B151" s="79"/>
      <c r="C151" s="80"/>
      <c r="D151" s="80"/>
      <c r="E151" s="82"/>
    </row>
    <row r="152" spans="2:5">
      <c r="B152" s="79"/>
      <c r="C152" s="80"/>
      <c r="D152" s="80"/>
      <c r="E152" s="82"/>
    </row>
    <row r="153" spans="2:5">
      <c r="B153" s="79"/>
      <c r="C153" s="80"/>
      <c r="D153" s="80"/>
      <c r="E153" s="82"/>
    </row>
    <row r="154" spans="2:5">
      <c r="B154" s="79"/>
      <c r="C154" s="80"/>
      <c r="D154" s="80"/>
      <c r="E154" s="82"/>
    </row>
    <row r="155" spans="2:5">
      <c r="B155" s="79"/>
      <c r="C155" s="80"/>
      <c r="D155" s="80"/>
      <c r="E155" s="82"/>
    </row>
    <row r="156" spans="2:5">
      <c r="B156" s="79"/>
      <c r="C156" s="80"/>
      <c r="D156" s="80"/>
      <c r="E156" s="82"/>
    </row>
    <row r="157" spans="2:5">
      <c r="B157" s="79"/>
      <c r="C157" s="80"/>
      <c r="D157" s="80"/>
      <c r="E157" s="82"/>
    </row>
    <row r="158" spans="2:5">
      <c r="B158" s="79"/>
      <c r="C158" s="80"/>
      <c r="D158" s="80"/>
      <c r="E158" s="82"/>
    </row>
    <row r="159" spans="2:5">
      <c r="B159" s="79"/>
      <c r="C159" s="80"/>
      <c r="D159" s="80"/>
      <c r="E159" s="82"/>
    </row>
    <row r="160" spans="2:5">
      <c r="B160" s="79"/>
      <c r="C160" s="80"/>
      <c r="D160" s="80"/>
      <c r="E160" s="82"/>
    </row>
    <row r="161" spans="2:5">
      <c r="B161" s="79"/>
      <c r="C161" s="80"/>
      <c r="D161" s="80"/>
      <c r="E161" s="82"/>
    </row>
    <row r="162" spans="2:5">
      <c r="B162" s="79"/>
      <c r="C162" s="80"/>
      <c r="D162" s="80"/>
      <c r="E162" s="82"/>
    </row>
    <row r="163" spans="2:5">
      <c r="B163" s="79"/>
      <c r="C163" s="80"/>
      <c r="D163" s="80"/>
      <c r="E163" s="82"/>
    </row>
    <row r="164" spans="2:5">
      <c r="B164" s="79"/>
      <c r="C164" s="80"/>
      <c r="D164" s="80"/>
      <c r="E164" s="82"/>
    </row>
    <row r="165" spans="2:5">
      <c r="B165" s="79"/>
      <c r="C165" s="80"/>
      <c r="D165" s="80"/>
      <c r="E165" s="82"/>
    </row>
    <row r="166" spans="2:5">
      <c r="B166" s="79"/>
      <c r="C166" s="80"/>
      <c r="D166" s="80"/>
      <c r="E166" s="82"/>
    </row>
    <row r="167" spans="2:5">
      <c r="B167" s="79"/>
      <c r="C167" s="80"/>
      <c r="D167" s="80"/>
      <c r="E167" s="82"/>
    </row>
    <row r="168" spans="2:5">
      <c r="B168" s="79"/>
      <c r="C168" s="80"/>
      <c r="D168" s="80"/>
      <c r="E168" s="82"/>
    </row>
    <row r="169" spans="2:5">
      <c r="B169" s="79"/>
      <c r="C169" s="80"/>
      <c r="D169" s="80"/>
      <c r="E169" s="82"/>
    </row>
    <row r="170" spans="2:5">
      <c r="B170" s="79"/>
      <c r="C170" s="80"/>
      <c r="D170" s="80"/>
      <c r="E170" s="82"/>
    </row>
    <row r="171" spans="2:5">
      <c r="B171" s="79"/>
      <c r="C171" s="80"/>
      <c r="D171" s="80"/>
      <c r="E171" s="82"/>
    </row>
    <row r="172" spans="2:5">
      <c r="B172" s="79"/>
      <c r="C172" s="80"/>
      <c r="D172" s="80"/>
      <c r="E172" s="82"/>
    </row>
    <row r="173" spans="2:5">
      <c r="B173" s="79"/>
      <c r="C173" s="80"/>
      <c r="D173" s="80"/>
      <c r="E173" s="82"/>
    </row>
    <row r="174" spans="2:5">
      <c r="B174" s="79"/>
      <c r="C174" s="80"/>
      <c r="D174" s="80"/>
      <c r="E174" s="82"/>
    </row>
    <row r="175" spans="2:5">
      <c r="B175" s="79"/>
      <c r="C175" s="80"/>
      <c r="D175" s="80"/>
      <c r="E175" s="82"/>
    </row>
    <row r="176" spans="2:5">
      <c r="C176" s="78"/>
      <c r="D176" s="78"/>
    </row>
    <row r="177" spans="3:4">
      <c r="C177" s="78"/>
      <c r="D177" s="78"/>
    </row>
    <row r="178" spans="3:4">
      <c r="C178" s="78"/>
      <c r="D178" s="78"/>
    </row>
    <row r="179" spans="3:4">
      <c r="C179" s="78"/>
      <c r="D179" s="78"/>
    </row>
    <row r="180" spans="3:4">
      <c r="C180" s="78"/>
      <c r="D180" s="78"/>
    </row>
    <row r="181" spans="3:4">
      <c r="C181" s="78"/>
      <c r="D181" s="78"/>
    </row>
    <row r="182" spans="3:4">
      <c r="C182" s="78"/>
      <c r="D182" s="78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3709</v>
      </c>
    </row>
    <row r="2" spans="2:8">
      <c r="B2" s="6">
        <v>1</v>
      </c>
      <c r="C2" s="6">
        <v>256</v>
      </c>
      <c r="D2" t="s">
        <v>758</v>
      </c>
      <c r="E2" t="s">
        <v>2469</v>
      </c>
      <c r="F2" s="50" t="str">
        <f>B2&amp;"|"&amp;C2&amp;"|"&amp;D2&amp;"|"&amp;E2</f>
        <v>1|256|MD|Madeira</v>
      </c>
      <c r="H2" s="107" t="s">
        <v>1341</v>
      </c>
    </row>
    <row r="3" spans="2:8">
      <c r="H3" s="108" t="s">
        <v>1342</v>
      </c>
    </row>
    <row r="4" spans="2:8">
      <c r="F4" s="26" t="s">
        <v>2467</v>
      </c>
      <c r="H4" s="108" t="s">
        <v>1349</v>
      </c>
    </row>
    <row r="5" spans="2:8">
      <c r="F5" s="26" t="s">
        <v>2468</v>
      </c>
      <c r="H5" s="108" t="s">
        <v>3710</v>
      </c>
    </row>
    <row r="6" spans="2:8">
      <c r="H6" s="108" t="s">
        <v>1345</v>
      </c>
    </row>
    <row r="7" spans="2:8">
      <c r="H7" s="108" t="s">
        <v>3711</v>
      </c>
    </row>
    <row r="8" spans="2:8">
      <c r="H8" s="107" t="s">
        <v>1347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3712</v>
      </c>
    </row>
    <row r="2" spans="2:8">
      <c r="B2" s="6">
        <v>1</v>
      </c>
      <c r="C2" s="6">
        <v>263</v>
      </c>
      <c r="D2" s="6" t="s">
        <v>2472</v>
      </c>
      <c r="E2" t="s">
        <v>2473</v>
      </c>
      <c r="F2" s="50" t="str">
        <f>B2&amp;"|"&amp;C2&amp;"|"&amp;D2&amp;"|"&amp;E2</f>
        <v>1|263|DR|Drenthe</v>
      </c>
      <c r="H2" s="107" t="s">
        <v>1341</v>
      </c>
    </row>
    <row r="3" spans="2:8">
      <c r="B3" s="6">
        <v>2</v>
      </c>
      <c r="C3" s="6">
        <v>263</v>
      </c>
      <c r="D3" s="6" t="s">
        <v>1430</v>
      </c>
      <c r="E3" t="s">
        <v>2474</v>
      </c>
      <c r="F3" s="50" t="str">
        <f t="shared" ref="F3:F13" si="0">B3&amp;"|"&amp;C3&amp;"|"&amp;D3&amp;"|"&amp;E3</f>
        <v>2|263|FR|Friesland</v>
      </c>
      <c r="H3" s="109" t="s">
        <v>1342</v>
      </c>
    </row>
    <row r="4" spans="2:8">
      <c r="B4" s="6">
        <v>3</v>
      </c>
      <c r="C4" s="6">
        <v>263</v>
      </c>
      <c r="D4" s="6" t="s">
        <v>840</v>
      </c>
      <c r="E4" t="s">
        <v>2475</v>
      </c>
      <c r="F4" s="50" t="str">
        <f t="shared" si="0"/>
        <v>3|263|GR|Groningen</v>
      </c>
      <c r="H4" s="109" t="s">
        <v>1349</v>
      </c>
    </row>
    <row r="5" spans="2:8">
      <c r="B5" s="6">
        <v>4</v>
      </c>
      <c r="C5" s="6">
        <v>263</v>
      </c>
      <c r="D5" s="6" t="s">
        <v>1093</v>
      </c>
      <c r="E5" t="s">
        <v>2476</v>
      </c>
      <c r="F5" s="50" t="str">
        <f t="shared" si="0"/>
        <v>4|263|NB|Noord-Brabant</v>
      </c>
      <c r="H5" s="109" t="s">
        <v>3713</v>
      </c>
    </row>
    <row r="6" spans="2:8">
      <c r="B6" s="6">
        <v>5</v>
      </c>
      <c r="C6" s="6">
        <v>263</v>
      </c>
      <c r="D6" s="6" t="s">
        <v>1562</v>
      </c>
      <c r="E6" t="s">
        <v>2477</v>
      </c>
      <c r="F6" s="50" t="str">
        <f t="shared" si="0"/>
        <v>5|263|OV|Overijssel</v>
      </c>
      <c r="H6" s="109" t="s">
        <v>1345</v>
      </c>
    </row>
    <row r="7" spans="2:8">
      <c r="B7" s="6">
        <v>6</v>
      </c>
      <c r="C7" s="6">
        <v>263</v>
      </c>
      <c r="D7" s="6" t="s">
        <v>2478</v>
      </c>
      <c r="E7" t="s">
        <v>2479</v>
      </c>
      <c r="F7" s="50" t="str">
        <f t="shared" si="0"/>
        <v>6|263|ZH|Zuid-Holland</v>
      </c>
      <c r="H7" s="109" t="s">
        <v>3714</v>
      </c>
    </row>
    <row r="8" spans="2:8">
      <c r="B8" s="6">
        <v>7</v>
      </c>
      <c r="C8" s="6">
        <v>263</v>
      </c>
      <c r="D8" s="6" t="s">
        <v>2480</v>
      </c>
      <c r="E8" t="s">
        <v>2481</v>
      </c>
      <c r="F8" s="50" t="str">
        <f t="shared" si="0"/>
        <v>7|263|FL|Flevoland</v>
      </c>
      <c r="H8" s="107" t="s">
        <v>1347</v>
      </c>
    </row>
    <row r="9" spans="2:8">
      <c r="B9" s="6">
        <v>8</v>
      </c>
      <c r="C9" s="6">
        <v>263</v>
      </c>
      <c r="D9" s="6" t="s">
        <v>1372</v>
      </c>
      <c r="E9" t="s">
        <v>2482</v>
      </c>
      <c r="F9" s="50" t="str">
        <f t="shared" si="0"/>
        <v>8|263|GD|Gelderland</v>
      </c>
    </row>
    <row r="10" spans="2:8">
      <c r="B10" s="6">
        <v>9</v>
      </c>
      <c r="C10" s="6">
        <v>263</v>
      </c>
      <c r="D10" s="6" t="s">
        <v>1469</v>
      </c>
      <c r="E10" t="s">
        <v>1555</v>
      </c>
      <c r="F10" s="50" t="str">
        <f t="shared" si="0"/>
        <v>9|263|LB|Limburg</v>
      </c>
    </row>
    <row r="11" spans="2:8">
      <c r="B11" s="6">
        <v>10</v>
      </c>
      <c r="C11" s="6">
        <v>263</v>
      </c>
      <c r="D11" s="6" t="s">
        <v>2483</v>
      </c>
      <c r="E11" t="s">
        <v>2484</v>
      </c>
      <c r="F11" s="50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2485</v>
      </c>
      <c r="E12" t="s">
        <v>2486</v>
      </c>
      <c r="F12" s="50" t="str">
        <f t="shared" si="0"/>
        <v>11|263|UT|Utrecht</v>
      </c>
    </row>
    <row r="13" spans="2:8">
      <c r="B13" s="6">
        <v>12</v>
      </c>
      <c r="C13" s="6">
        <v>263</v>
      </c>
      <c r="D13" s="6" t="s">
        <v>2487</v>
      </c>
      <c r="E13" t="s">
        <v>2488</v>
      </c>
      <c r="F13" s="50" t="str">
        <f t="shared" si="0"/>
        <v>12|263|ZL|Zeeland</v>
      </c>
    </row>
    <row r="15" spans="2:8">
      <c r="F15" s="26" t="s">
        <v>2470</v>
      </c>
    </row>
    <row r="16" spans="2:8">
      <c r="F16" s="26" t="s">
        <v>2471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3715</v>
      </c>
    </row>
    <row r="2" spans="2:8">
      <c r="B2" s="6">
        <v>1</v>
      </c>
      <c r="C2" s="6">
        <v>269</v>
      </c>
      <c r="D2" s="6" t="s">
        <v>907</v>
      </c>
      <c r="E2" t="s">
        <v>2490</v>
      </c>
      <c r="F2" s="50" t="str">
        <f>B2&amp;"|"&amp;C2&amp;"|"&amp;D2&amp;"|"&amp;E2</f>
        <v>1|269|Z|Zachodnio-Pomorskie</v>
      </c>
      <c r="H2" s="107" t="s">
        <v>1341</v>
      </c>
    </row>
    <row r="3" spans="2:8">
      <c r="B3" s="6">
        <v>2</v>
      </c>
      <c r="C3" s="6">
        <v>269</v>
      </c>
      <c r="D3" s="6" t="s">
        <v>899</v>
      </c>
      <c r="E3" t="s">
        <v>2491</v>
      </c>
      <c r="F3" s="50" t="str">
        <f t="shared" ref="F3:F17" si="0">B3&amp;"|"&amp;C3&amp;"|"&amp;D3&amp;"|"&amp;E3</f>
        <v>2|269|F|Pomorskie</v>
      </c>
      <c r="H3" s="109" t="s">
        <v>1342</v>
      </c>
    </row>
    <row r="4" spans="2:8">
      <c r="B4" s="6">
        <v>3</v>
      </c>
      <c r="C4" s="6">
        <v>269</v>
      </c>
      <c r="D4" s="6" t="s">
        <v>875</v>
      </c>
      <c r="E4" t="s">
        <v>2492</v>
      </c>
      <c r="F4" s="50" t="str">
        <f t="shared" si="0"/>
        <v>3|269|P|Kujawsko-Pomorskie</v>
      </c>
      <c r="H4" s="109" t="s">
        <v>1349</v>
      </c>
    </row>
    <row r="5" spans="2:8">
      <c r="B5" s="6">
        <v>4</v>
      </c>
      <c r="C5" s="6">
        <v>269</v>
      </c>
      <c r="D5" s="6" t="s">
        <v>869</v>
      </c>
      <c r="E5" t="s">
        <v>2493</v>
      </c>
      <c r="F5" s="50" t="str">
        <f t="shared" si="0"/>
        <v>4|269|B|Lubuskie</v>
      </c>
      <c r="H5" s="109" t="s">
        <v>3716</v>
      </c>
    </row>
    <row r="6" spans="2:8">
      <c r="B6" s="6">
        <v>5</v>
      </c>
      <c r="C6" s="6">
        <v>269</v>
      </c>
      <c r="D6" s="6" t="s">
        <v>885</v>
      </c>
      <c r="E6" t="s">
        <v>2494</v>
      </c>
      <c r="F6" s="50" t="str">
        <f t="shared" si="0"/>
        <v>5|269|W|Wielkopolskie</v>
      </c>
      <c r="H6" s="109" t="s">
        <v>1345</v>
      </c>
    </row>
    <row r="7" spans="2:8">
      <c r="B7" s="6">
        <v>6</v>
      </c>
      <c r="C7" s="6">
        <v>269</v>
      </c>
      <c r="D7" s="6" t="s">
        <v>893</v>
      </c>
      <c r="E7" t="s">
        <v>2495</v>
      </c>
      <c r="F7" s="50" t="str">
        <f t="shared" si="0"/>
        <v>6|269|J|Warminsko-Mazurskie</v>
      </c>
      <c r="H7" s="109" t="s">
        <v>3717</v>
      </c>
    </row>
    <row r="8" spans="2:8">
      <c r="B8" s="6">
        <v>7</v>
      </c>
      <c r="C8" s="6">
        <v>269</v>
      </c>
      <c r="D8" s="6" t="s">
        <v>918</v>
      </c>
      <c r="E8" t="s">
        <v>2496</v>
      </c>
      <c r="F8" s="50" t="str">
        <f t="shared" si="0"/>
        <v>7|269|O|Podlaskie</v>
      </c>
      <c r="H8" s="107" t="s">
        <v>1347</v>
      </c>
    </row>
    <row r="9" spans="2:8">
      <c r="B9" s="6">
        <v>8</v>
      </c>
      <c r="C9" s="6">
        <v>269</v>
      </c>
      <c r="D9" s="6" t="s">
        <v>792</v>
      </c>
      <c r="E9" t="s">
        <v>2497</v>
      </c>
      <c r="F9" s="50" t="str">
        <f t="shared" si="0"/>
        <v>8|269|R|Mazowieckie</v>
      </c>
    </row>
    <row r="10" spans="2:8">
      <c r="B10" s="6">
        <v>9</v>
      </c>
      <c r="C10" s="6">
        <v>269</v>
      </c>
      <c r="D10" s="6" t="s">
        <v>895</v>
      </c>
      <c r="E10" t="s">
        <v>2498</v>
      </c>
      <c r="F10" s="50" t="str">
        <f t="shared" si="0"/>
        <v>9|269|D|Dolnoslaskie</v>
      </c>
    </row>
    <row r="11" spans="2:8">
      <c r="B11" s="6">
        <v>10</v>
      </c>
      <c r="C11" s="6">
        <v>269</v>
      </c>
      <c r="D11" s="6" t="s">
        <v>905</v>
      </c>
      <c r="E11" t="s">
        <v>2499</v>
      </c>
      <c r="F11" s="50" t="str">
        <f t="shared" si="0"/>
        <v>10|269|U|Opolskie</v>
      </c>
    </row>
    <row r="12" spans="2:8">
      <c r="B12" s="6">
        <v>11</v>
      </c>
      <c r="C12" s="6">
        <v>269</v>
      </c>
      <c r="D12" s="6" t="s">
        <v>867</v>
      </c>
      <c r="E12" t="s">
        <v>2500</v>
      </c>
      <c r="F12" s="50" t="str">
        <f t="shared" si="0"/>
        <v>11|269|C|Lodzkie</v>
      </c>
    </row>
    <row r="13" spans="2:8">
      <c r="B13" s="6">
        <v>12</v>
      </c>
      <c r="C13" s="6">
        <v>269</v>
      </c>
      <c r="D13" s="6" t="s">
        <v>871</v>
      </c>
      <c r="E13" t="s">
        <v>2501</v>
      </c>
      <c r="F13" s="50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897</v>
      </c>
      <c r="E14" t="s">
        <v>2502</v>
      </c>
      <c r="F14" s="50" t="str">
        <f t="shared" si="0"/>
        <v>13|269|K|Podkarpackie</v>
      </c>
    </row>
    <row r="15" spans="2:8">
      <c r="B15" s="6">
        <v>14</v>
      </c>
      <c r="C15" s="6">
        <v>269</v>
      </c>
      <c r="D15" s="6" t="s">
        <v>902</v>
      </c>
      <c r="E15" t="s">
        <v>2503</v>
      </c>
      <c r="F15" s="50" t="str">
        <f t="shared" si="0"/>
        <v>14|269|L|Lubelskie</v>
      </c>
    </row>
    <row r="16" spans="2:8">
      <c r="B16" s="6">
        <v>15</v>
      </c>
      <c r="C16" s="6">
        <v>269</v>
      </c>
      <c r="D16" s="6" t="s">
        <v>889</v>
      </c>
      <c r="E16" t="s">
        <v>2504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887</v>
      </c>
      <c r="E17" t="s">
        <v>2505</v>
      </c>
      <c r="F17" s="50" t="str">
        <f t="shared" si="0"/>
        <v>16|269|M|Malopolskie</v>
      </c>
    </row>
    <row r="19" spans="2:6">
      <c r="F19" s="26" t="s">
        <v>2489</v>
      </c>
    </row>
    <row r="20" spans="2:6">
      <c r="F20" s="26" t="s">
        <v>2471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3718</v>
      </c>
    </row>
    <row r="2" spans="2:8">
      <c r="B2" s="6">
        <v>1</v>
      </c>
      <c r="C2" s="6">
        <v>272</v>
      </c>
      <c r="D2" s="6" t="s">
        <v>2430</v>
      </c>
      <c r="E2" t="s">
        <v>2506</v>
      </c>
      <c r="F2" s="50" t="str">
        <f>B2&amp;"|"&amp;C2&amp;"|"&amp;D2&amp;"|"&amp;E2</f>
        <v>1|272|AV|Aveiro</v>
      </c>
      <c r="H2" s="107" t="s">
        <v>1341</v>
      </c>
    </row>
    <row r="3" spans="2:8">
      <c r="B3" s="6">
        <v>2</v>
      </c>
      <c r="C3" s="6">
        <v>272</v>
      </c>
      <c r="D3" s="6" t="s">
        <v>2507</v>
      </c>
      <c r="E3" t="s">
        <v>2508</v>
      </c>
      <c r="F3" s="50" t="str">
        <f t="shared" ref="F3:F19" si="0">B3&amp;"|"&amp;C3&amp;"|"&amp;D3&amp;"|"&amp;E3</f>
        <v>2|272|BJ|Beja</v>
      </c>
      <c r="H3" s="109" t="s">
        <v>1342</v>
      </c>
    </row>
    <row r="4" spans="2:8">
      <c r="B4" s="6">
        <v>3</v>
      </c>
      <c r="C4" s="6">
        <v>272</v>
      </c>
      <c r="D4" s="6" t="s">
        <v>563</v>
      </c>
      <c r="E4" t="s">
        <v>2509</v>
      </c>
      <c r="F4" s="50" t="str">
        <f t="shared" si="0"/>
        <v>3|272|BR|Braga</v>
      </c>
      <c r="H4" s="109" t="s">
        <v>1349</v>
      </c>
    </row>
    <row r="5" spans="2:8">
      <c r="B5" s="6">
        <v>4</v>
      </c>
      <c r="C5" s="6">
        <v>272</v>
      </c>
      <c r="D5" s="6" t="s">
        <v>2339</v>
      </c>
      <c r="E5" t="s">
        <v>2510</v>
      </c>
      <c r="F5" s="50" t="str">
        <f t="shared" si="0"/>
        <v>4|272|BG|Bragança</v>
      </c>
      <c r="H5" s="109" t="s">
        <v>3719</v>
      </c>
    </row>
    <row r="6" spans="2:8">
      <c r="B6" s="6">
        <v>5</v>
      </c>
      <c r="C6" s="6">
        <v>272</v>
      </c>
      <c r="D6" s="6" t="s">
        <v>480</v>
      </c>
      <c r="E6" t="s">
        <v>2511</v>
      </c>
      <c r="F6" s="50" t="str">
        <f t="shared" si="0"/>
        <v>5|272|CB|Castelo Branco</v>
      </c>
      <c r="H6" s="109" t="s">
        <v>1345</v>
      </c>
    </row>
    <row r="7" spans="2:8">
      <c r="B7" s="6">
        <v>6</v>
      </c>
      <c r="C7" s="6">
        <v>272</v>
      </c>
      <c r="D7" s="6" t="s">
        <v>838</v>
      </c>
      <c r="E7" t="s">
        <v>2512</v>
      </c>
      <c r="F7" s="50" t="str">
        <f t="shared" si="0"/>
        <v>6|272|CO|Coimbra</v>
      </c>
      <c r="H7" s="109" t="s">
        <v>3720</v>
      </c>
    </row>
    <row r="8" spans="2:8">
      <c r="B8" s="6">
        <v>7</v>
      </c>
      <c r="C8" s="6">
        <v>272</v>
      </c>
      <c r="D8" s="6" t="s">
        <v>521</v>
      </c>
      <c r="E8" t="s">
        <v>2513</v>
      </c>
      <c r="F8" s="50" t="str">
        <f t="shared" si="0"/>
        <v>7|272|EV|Evora</v>
      </c>
      <c r="H8" s="107" t="s">
        <v>1347</v>
      </c>
    </row>
    <row r="9" spans="2:8">
      <c r="B9" s="6">
        <v>8</v>
      </c>
      <c r="C9" s="6">
        <v>272</v>
      </c>
      <c r="D9" s="6" t="s">
        <v>1430</v>
      </c>
      <c r="E9" t="s">
        <v>2514</v>
      </c>
      <c r="F9" s="50" t="str">
        <f t="shared" si="0"/>
        <v>8|272|FR|Faro</v>
      </c>
    </row>
    <row r="10" spans="2:8">
      <c r="B10" s="6">
        <v>9</v>
      </c>
      <c r="C10" s="6">
        <v>272</v>
      </c>
      <c r="D10" s="6" t="s">
        <v>1372</v>
      </c>
      <c r="E10" t="s">
        <v>2515</v>
      </c>
      <c r="F10" s="50" t="str">
        <f t="shared" si="0"/>
        <v>9|272|GD|Guarda</v>
      </c>
    </row>
    <row r="11" spans="2:8">
      <c r="B11" s="6">
        <v>10</v>
      </c>
      <c r="C11" s="6">
        <v>272</v>
      </c>
      <c r="D11" s="6" t="s">
        <v>2516</v>
      </c>
      <c r="E11" t="s">
        <v>2517</v>
      </c>
      <c r="F11" s="50" t="str">
        <f t="shared" si="0"/>
        <v>10|272|LR|Leiria</v>
      </c>
    </row>
    <row r="12" spans="2:8">
      <c r="B12" s="6">
        <v>11</v>
      </c>
      <c r="C12" s="6">
        <v>272</v>
      </c>
      <c r="D12" s="6" t="s">
        <v>2518</v>
      </c>
      <c r="E12" t="s">
        <v>2519</v>
      </c>
      <c r="F12" s="50" t="str">
        <f t="shared" si="0"/>
        <v>11|272|LX|Lisboa</v>
      </c>
    </row>
    <row r="13" spans="2:8">
      <c r="B13" s="6">
        <v>12</v>
      </c>
      <c r="C13" s="6">
        <v>272</v>
      </c>
      <c r="D13" s="6" t="s">
        <v>2449</v>
      </c>
      <c r="E13" t="s">
        <v>2520</v>
      </c>
      <c r="F13" s="50" t="str">
        <f t="shared" si="0"/>
        <v>12|272|PG|Portalegre</v>
      </c>
    </row>
    <row r="14" spans="2:8">
      <c r="B14" s="6">
        <v>13</v>
      </c>
      <c r="C14" s="6">
        <v>272</v>
      </c>
      <c r="D14" s="6" t="s">
        <v>2385</v>
      </c>
      <c r="E14" t="s">
        <v>2521</v>
      </c>
      <c r="F14" s="50" t="str">
        <f t="shared" si="0"/>
        <v>13|272|PT|Porto</v>
      </c>
    </row>
    <row r="15" spans="2:8">
      <c r="B15" s="6">
        <v>14</v>
      </c>
      <c r="C15" s="6">
        <v>272</v>
      </c>
      <c r="D15" s="6" t="s">
        <v>748</v>
      </c>
      <c r="E15" t="s">
        <v>2522</v>
      </c>
      <c r="F15" s="50" t="str">
        <f t="shared" si="0"/>
        <v>14|272|SR|Santarem</v>
      </c>
    </row>
    <row r="16" spans="2:8">
      <c r="B16" s="6">
        <v>15</v>
      </c>
      <c r="C16" s="6">
        <v>272</v>
      </c>
      <c r="D16" s="6" t="s">
        <v>768</v>
      </c>
      <c r="E16" t="s">
        <v>2523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2334</v>
      </c>
      <c r="E17" t="s">
        <v>2524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723</v>
      </c>
      <c r="E18" t="s">
        <v>2525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2097</v>
      </c>
      <c r="E19" t="s">
        <v>2526</v>
      </c>
      <c r="F19" s="50" t="str">
        <f t="shared" si="0"/>
        <v>18|272|VS|Viseu</v>
      </c>
    </row>
    <row r="21" spans="2:6">
      <c r="F21" s="26" t="s">
        <v>2527</v>
      </c>
    </row>
    <row r="22" spans="2:6">
      <c r="F22" s="26" t="s">
        <v>2528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3721</v>
      </c>
    </row>
    <row r="2" spans="2:8">
      <c r="B2" s="6">
        <v>1</v>
      </c>
      <c r="C2" s="6">
        <v>275</v>
      </c>
      <c r="D2" s="6" t="s">
        <v>694</v>
      </c>
      <c r="E2" t="s">
        <v>2529</v>
      </c>
      <c r="F2" s="50" t="str">
        <f>B2&amp;"|"&amp;C2&amp;"|"&amp;D2&amp;"|"&amp;E2</f>
        <v>1|275|AR|Arad</v>
      </c>
      <c r="H2" s="107" t="s">
        <v>1341</v>
      </c>
    </row>
    <row r="3" spans="2:8">
      <c r="B3" s="6">
        <v>2</v>
      </c>
      <c r="C3" s="6">
        <v>275</v>
      </c>
      <c r="D3" s="6" t="s">
        <v>2256</v>
      </c>
      <c r="E3" t="s">
        <v>2530</v>
      </c>
      <c r="F3" s="50" t="str">
        <f t="shared" ref="F3:F43" si="0">B3&amp;"|"&amp;C3&amp;"|"&amp;D3&amp;"|"&amp;E3</f>
        <v>2|275|CS|Cara'-Severin</v>
      </c>
      <c r="H3" s="109" t="s">
        <v>1342</v>
      </c>
    </row>
    <row r="4" spans="2:8">
      <c r="B4" s="6">
        <v>3</v>
      </c>
      <c r="C4" s="6">
        <v>275</v>
      </c>
      <c r="D4" s="6" t="s">
        <v>2531</v>
      </c>
      <c r="E4" t="s">
        <v>2532</v>
      </c>
      <c r="F4" s="50" t="str">
        <f t="shared" si="0"/>
        <v>3|275|HD|Hunedoara</v>
      </c>
      <c r="H4" s="109" t="s">
        <v>1349</v>
      </c>
    </row>
    <row r="5" spans="2:8">
      <c r="B5" s="6">
        <v>4</v>
      </c>
      <c r="C5" s="6">
        <v>275</v>
      </c>
      <c r="D5" s="6" t="s">
        <v>514</v>
      </c>
      <c r="E5" t="s">
        <v>2533</v>
      </c>
      <c r="F5" s="50" t="str">
        <f t="shared" si="0"/>
        <v>4|275|TM|Timiş (Timis)</v>
      </c>
      <c r="H5" s="109" t="s">
        <v>3722</v>
      </c>
    </row>
    <row r="6" spans="2:8">
      <c r="B6" s="6">
        <v>5</v>
      </c>
      <c r="C6" s="6">
        <v>275</v>
      </c>
      <c r="D6" s="6" t="s">
        <v>530</v>
      </c>
      <c r="E6" t="s">
        <v>2534</v>
      </c>
      <c r="F6" s="50" t="str">
        <f t="shared" si="0"/>
        <v>5|275|BU|Bucureşti (Bucure'ti)</v>
      </c>
      <c r="H6" s="109" t="s">
        <v>1345</v>
      </c>
    </row>
    <row r="7" spans="2:8">
      <c r="B7" s="6">
        <v>6</v>
      </c>
      <c r="C7" s="6">
        <v>275</v>
      </c>
      <c r="D7" s="6" t="s">
        <v>2535</v>
      </c>
      <c r="E7" t="s">
        <v>2536</v>
      </c>
      <c r="F7" s="50" t="str">
        <f t="shared" si="0"/>
        <v>6|275|IF|Ilfov</v>
      </c>
      <c r="H7" s="109" t="s">
        <v>3723</v>
      </c>
    </row>
    <row r="8" spans="2:8">
      <c r="B8" s="6">
        <v>7</v>
      </c>
      <c r="C8" s="6">
        <v>275</v>
      </c>
      <c r="D8" s="6" t="s">
        <v>563</v>
      </c>
      <c r="E8" t="s">
        <v>2537</v>
      </c>
      <c r="F8" s="50" t="str">
        <f t="shared" si="0"/>
        <v>7|275|BR|Brăila (Braila)</v>
      </c>
      <c r="H8" s="107" t="s">
        <v>1347</v>
      </c>
    </row>
    <row r="9" spans="2:8">
      <c r="B9" s="6">
        <v>8</v>
      </c>
      <c r="C9" s="6">
        <v>275</v>
      </c>
      <c r="D9" s="6" t="s">
        <v>536</v>
      </c>
      <c r="E9" t="s">
        <v>2538</v>
      </c>
      <c r="F9" s="50" t="str">
        <f t="shared" si="0"/>
        <v>8|275|CT|Conatarta</v>
      </c>
    </row>
    <row r="10" spans="2:8">
      <c r="B10" s="6">
        <v>9</v>
      </c>
      <c r="C10" s="6">
        <v>275</v>
      </c>
      <c r="D10" s="6" t="s">
        <v>2539</v>
      </c>
      <c r="E10" t="s">
        <v>2540</v>
      </c>
      <c r="F10" s="50" t="str">
        <f t="shared" si="0"/>
        <v>9|275|GL|Galati</v>
      </c>
    </row>
    <row r="11" spans="2:8">
      <c r="B11" s="6">
        <v>10</v>
      </c>
      <c r="C11" s="6">
        <v>275</v>
      </c>
      <c r="D11" s="6" t="s">
        <v>721</v>
      </c>
      <c r="E11" t="s">
        <v>2541</v>
      </c>
      <c r="F11" s="50" t="str">
        <f t="shared" si="0"/>
        <v>10|275|TL|Tulcea</v>
      </c>
    </row>
    <row r="12" spans="2:8">
      <c r="B12" s="6">
        <v>11</v>
      </c>
      <c r="C12" s="6">
        <v>275</v>
      </c>
      <c r="D12" s="6" t="s">
        <v>1604</v>
      </c>
      <c r="E12" t="s">
        <v>2542</v>
      </c>
      <c r="F12" s="50" t="str">
        <f t="shared" si="0"/>
        <v>11|275|VN|Vrancea</v>
      </c>
    </row>
    <row r="13" spans="2:8">
      <c r="B13" s="6">
        <v>12</v>
      </c>
      <c r="C13" s="6">
        <v>275</v>
      </c>
      <c r="D13" s="6" t="s">
        <v>479</v>
      </c>
      <c r="E13" t="s">
        <v>2543</v>
      </c>
      <c r="F13" s="50" t="str">
        <f t="shared" si="0"/>
        <v>12|275|AB|Alba</v>
      </c>
    </row>
    <row r="14" spans="2:8">
      <c r="B14" s="6">
        <v>13</v>
      </c>
      <c r="C14" s="6">
        <v>275</v>
      </c>
      <c r="D14" s="6" t="s">
        <v>2544</v>
      </c>
      <c r="E14" t="s">
        <v>2545</v>
      </c>
      <c r="F14" s="50" t="str">
        <f t="shared" si="0"/>
        <v>13|275|BH|Bihor</v>
      </c>
    </row>
    <row r="15" spans="2:8">
      <c r="B15" s="6">
        <v>14</v>
      </c>
      <c r="C15" s="6">
        <v>275</v>
      </c>
      <c r="D15" s="6" t="s">
        <v>1370</v>
      </c>
      <c r="E15" t="s">
        <v>2546</v>
      </c>
      <c r="F15" s="50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2547</v>
      </c>
      <c r="E16" t="s">
        <v>2548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2549</v>
      </c>
      <c r="E17" t="s">
        <v>2550</v>
      </c>
      <c r="F17" s="50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846</v>
      </c>
      <c r="E18" t="s">
        <v>2551</v>
      </c>
      <c r="F18" s="50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715</v>
      </c>
      <c r="E19" t="s">
        <v>2552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2553</v>
      </c>
      <c r="E20" t="s">
        <v>2554</v>
      </c>
      <c r="F20" s="50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2555</v>
      </c>
      <c r="E21" t="s">
        <v>2556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565</v>
      </c>
      <c r="E22" t="s">
        <v>2557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844</v>
      </c>
      <c r="E23" t="s">
        <v>2558</v>
      </c>
      <c r="F23" s="50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1393</v>
      </c>
      <c r="E24" t="s">
        <v>2559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2453</v>
      </c>
      <c r="E25" t="s">
        <v>2560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2561</v>
      </c>
      <c r="E26" t="s">
        <v>2562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2563</v>
      </c>
      <c r="E27" t="s">
        <v>2564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2278</v>
      </c>
      <c r="E28" t="s">
        <v>2565</v>
      </c>
      <c r="F28" s="50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2094</v>
      </c>
      <c r="E29" t="s">
        <v>2566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733</v>
      </c>
      <c r="E30" t="s">
        <v>2567</v>
      </c>
      <c r="F30" s="50" t="str">
        <f t="shared" si="0"/>
        <v>29|275|VL|Vâlcea</v>
      </c>
    </row>
    <row r="31" spans="2:6">
      <c r="B31" s="6">
        <v>30</v>
      </c>
      <c r="C31" s="6">
        <v>275</v>
      </c>
      <c r="D31" s="6" t="s">
        <v>632</v>
      </c>
      <c r="E31" t="s">
        <v>2568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2413</v>
      </c>
      <c r="E32" t="s">
        <v>2569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2438</v>
      </c>
      <c r="E33" t="s">
        <v>2570</v>
      </c>
      <c r="F33" s="50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1092</v>
      </c>
      <c r="E34" t="s">
        <v>2571</v>
      </c>
      <c r="F34" s="50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482</v>
      </c>
      <c r="E35" t="s">
        <v>2572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2097</v>
      </c>
      <c r="E36" t="s">
        <v>2573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1513</v>
      </c>
      <c r="E37" t="s">
        <v>2574</v>
      </c>
      <c r="F37" s="50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1123</v>
      </c>
      <c r="E38" t="s">
        <v>2575</v>
      </c>
      <c r="F38" s="50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2576</v>
      </c>
      <c r="E39" t="s">
        <v>2577</v>
      </c>
      <c r="F39" s="50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840</v>
      </c>
      <c r="E40" t="s">
        <v>2578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1483</v>
      </c>
      <c r="E41" t="s">
        <v>2579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2580</v>
      </c>
      <c r="E42" t="s">
        <v>2581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1155</v>
      </c>
      <c r="E43" t="s">
        <v>2582</v>
      </c>
      <c r="F43" s="50" t="str">
        <f t="shared" si="0"/>
        <v>42|275|TR|Teleorman</v>
      </c>
    </row>
    <row r="45" spans="2:6">
      <c r="F45" s="26" t="s">
        <v>2583</v>
      </c>
    </row>
    <row r="46" spans="2:6">
      <c r="F46" s="26" t="s">
        <v>2584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3724</v>
      </c>
    </row>
    <row r="2" spans="2:8">
      <c r="B2" s="6">
        <v>1</v>
      </c>
      <c r="C2" s="6">
        <v>281</v>
      </c>
      <c r="D2" s="6" t="s">
        <v>2430</v>
      </c>
      <c r="E2" t="s">
        <v>2587</v>
      </c>
      <c r="F2" s="50" t="str">
        <f>B2&amp;"|"&amp;C2&amp;"|"&amp;D2&amp;"|"&amp;E2</f>
        <v>1|281|AV|Avila</v>
      </c>
      <c r="H2" s="107" t="s">
        <v>1341</v>
      </c>
    </row>
    <row r="3" spans="2:8">
      <c r="B3" s="6">
        <v>2</v>
      </c>
      <c r="C3" s="6">
        <v>281</v>
      </c>
      <c r="D3" s="6" t="s">
        <v>530</v>
      </c>
      <c r="E3" t="s">
        <v>2588</v>
      </c>
      <c r="F3" s="50" t="str">
        <f t="shared" ref="F3:F48" si="0">B3&amp;"|"&amp;C3&amp;"|"&amp;D3&amp;"|"&amp;E3</f>
        <v>2|281|BU|Burgos</v>
      </c>
      <c r="H3" s="108" t="s">
        <v>1342</v>
      </c>
    </row>
    <row r="4" spans="2:8">
      <c r="B4" s="6">
        <v>3</v>
      </c>
      <c r="C4" s="6">
        <v>281</v>
      </c>
      <c r="D4" s="6" t="s">
        <v>867</v>
      </c>
      <c r="E4" t="s">
        <v>2589</v>
      </c>
      <c r="F4" s="50" t="str">
        <f t="shared" si="0"/>
        <v>3|281|C|A Coruña</v>
      </c>
      <c r="H4" s="108" t="s">
        <v>1349</v>
      </c>
    </row>
    <row r="5" spans="2:8">
      <c r="B5" s="6">
        <v>4</v>
      </c>
      <c r="C5" s="6">
        <v>281</v>
      </c>
      <c r="D5" s="6" t="s">
        <v>842</v>
      </c>
      <c r="E5" t="s">
        <v>859</v>
      </c>
      <c r="F5" s="50" t="str">
        <f t="shared" si="0"/>
        <v>4|281|LE|Leon</v>
      </c>
      <c r="H5" s="108" t="s">
        <v>3725</v>
      </c>
    </row>
    <row r="6" spans="2:8">
      <c r="B6" s="6">
        <v>5</v>
      </c>
      <c r="C6" s="6">
        <v>281</v>
      </c>
      <c r="D6" s="6" t="s">
        <v>690</v>
      </c>
      <c r="E6" t="s">
        <v>900</v>
      </c>
      <c r="F6" s="50" t="str">
        <f t="shared" si="0"/>
        <v>5|281|LO|La Rioja</v>
      </c>
      <c r="H6" s="108" t="s">
        <v>1345</v>
      </c>
    </row>
    <row r="7" spans="2:8">
      <c r="B7" s="6">
        <v>6</v>
      </c>
      <c r="C7" s="6">
        <v>281</v>
      </c>
      <c r="D7" s="6" t="s">
        <v>1560</v>
      </c>
      <c r="E7" t="s">
        <v>2590</v>
      </c>
      <c r="F7" s="50" t="str">
        <f t="shared" si="0"/>
        <v>6|281|LU|Lugo</v>
      </c>
      <c r="H7" s="108" t="s">
        <v>3726</v>
      </c>
    </row>
    <row r="8" spans="2:8">
      <c r="B8" s="6">
        <v>7</v>
      </c>
      <c r="C8" s="6">
        <v>281</v>
      </c>
      <c r="D8" s="6" t="s">
        <v>918</v>
      </c>
      <c r="E8" t="s">
        <v>2591</v>
      </c>
      <c r="F8" s="50" t="str">
        <f t="shared" si="0"/>
        <v>7|281|O|Asturias</v>
      </c>
      <c r="H8" s="107" t="s">
        <v>1347</v>
      </c>
    </row>
    <row r="9" spans="2:8">
      <c r="B9" s="6">
        <v>8</v>
      </c>
      <c r="C9" s="6">
        <v>281</v>
      </c>
      <c r="D9" s="6" t="s">
        <v>2592</v>
      </c>
      <c r="E9" t="s">
        <v>2593</v>
      </c>
      <c r="F9" s="50" t="str">
        <f t="shared" si="0"/>
        <v>8|281|OU|Ourense</v>
      </c>
    </row>
    <row r="10" spans="2:8">
      <c r="B10" s="6">
        <v>9</v>
      </c>
      <c r="C10" s="6">
        <v>281</v>
      </c>
      <c r="D10" s="6" t="s">
        <v>875</v>
      </c>
      <c r="E10" t="s">
        <v>2594</v>
      </c>
      <c r="F10" s="50" t="str">
        <f t="shared" si="0"/>
        <v>9|281|P|Palencia</v>
      </c>
    </row>
    <row r="11" spans="2:8">
      <c r="B11" s="6">
        <v>10</v>
      </c>
      <c r="C11" s="6">
        <v>281</v>
      </c>
      <c r="D11" s="6" t="s">
        <v>1150</v>
      </c>
      <c r="E11" t="s">
        <v>2595</v>
      </c>
      <c r="F11" s="50" t="str">
        <f t="shared" si="0"/>
        <v>10|281|PO|Pontevedra</v>
      </c>
    </row>
    <row r="12" spans="2:8">
      <c r="B12" s="6">
        <v>11</v>
      </c>
      <c r="C12" s="6">
        <v>281</v>
      </c>
      <c r="D12" s="6" t="s">
        <v>871</v>
      </c>
      <c r="E12" t="s">
        <v>2596</v>
      </c>
      <c r="F12" s="50" t="str">
        <f t="shared" si="0"/>
        <v>11|281|S|Cantabria</v>
      </c>
    </row>
    <row r="13" spans="2:8">
      <c r="B13" s="6">
        <v>12</v>
      </c>
      <c r="C13" s="6">
        <v>281</v>
      </c>
      <c r="D13" s="6" t="s">
        <v>744</v>
      </c>
      <c r="E13" t="s">
        <v>2597</v>
      </c>
      <c r="F13" s="50" t="str">
        <f t="shared" si="0"/>
        <v>12|281|SA|Salamanca</v>
      </c>
    </row>
    <row r="14" spans="2:8">
      <c r="B14" s="6">
        <v>13</v>
      </c>
      <c r="C14" s="6">
        <v>281</v>
      </c>
      <c r="D14" s="6" t="s">
        <v>1028</v>
      </c>
      <c r="E14" t="s">
        <v>2598</v>
      </c>
      <c r="F14" s="50" t="str">
        <f t="shared" si="0"/>
        <v>13|281|SG|Segovia</v>
      </c>
    </row>
    <row r="15" spans="2:8">
      <c r="B15" s="6">
        <v>14</v>
      </c>
      <c r="C15" s="6">
        <v>281</v>
      </c>
      <c r="D15" s="6" t="s">
        <v>772</v>
      </c>
      <c r="E15" t="s">
        <v>2599</v>
      </c>
      <c r="F15" s="50" t="str">
        <f t="shared" si="0"/>
        <v>14|281|SO|Soria</v>
      </c>
    </row>
    <row r="16" spans="2:8">
      <c r="B16" s="6">
        <v>15</v>
      </c>
      <c r="C16" s="6">
        <v>281</v>
      </c>
      <c r="D16" s="6" t="s">
        <v>1157</v>
      </c>
      <c r="E16" t="s">
        <v>2600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2238</v>
      </c>
      <c r="E17" t="s">
        <v>2601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2328</v>
      </c>
      <c r="E18" t="s">
        <v>2602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2603</v>
      </c>
      <c r="E19" t="s">
        <v>2604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2434</v>
      </c>
      <c r="E20" t="s">
        <v>2605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819</v>
      </c>
      <c r="E21" t="s">
        <v>2606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2396</v>
      </c>
      <c r="E22" t="s">
        <v>2607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567</v>
      </c>
      <c r="E23" t="s">
        <v>2608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907</v>
      </c>
      <c r="E24" t="s">
        <v>2609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869</v>
      </c>
      <c r="E25" t="s">
        <v>2610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2611</v>
      </c>
      <c r="E26" t="s">
        <v>2612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902</v>
      </c>
      <c r="E27" t="s">
        <v>2613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883</v>
      </c>
      <c r="E28" t="s">
        <v>2614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504</v>
      </c>
      <c r="E29" t="s">
        <v>2615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2616</v>
      </c>
      <c r="E30" t="s">
        <v>2617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2344</v>
      </c>
      <c r="E31" t="s">
        <v>2618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762</v>
      </c>
      <c r="E32" t="s">
        <v>2619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1141</v>
      </c>
      <c r="E33" t="s">
        <v>2620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887</v>
      </c>
      <c r="E34" t="s">
        <v>2621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486</v>
      </c>
      <c r="E35" t="s">
        <v>2622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891</v>
      </c>
      <c r="E36" t="s">
        <v>2623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479</v>
      </c>
      <c r="E37" t="s">
        <v>2624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2256</v>
      </c>
      <c r="E38" t="s">
        <v>2625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704</v>
      </c>
      <c r="E39" t="s">
        <v>2626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909</v>
      </c>
      <c r="E40" t="s">
        <v>2627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508</v>
      </c>
      <c r="E41" t="s">
        <v>2628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814</v>
      </c>
      <c r="E42" t="s">
        <v>2629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838</v>
      </c>
      <c r="E43" t="s">
        <v>878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840</v>
      </c>
      <c r="E44" t="s">
        <v>857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873</v>
      </c>
      <c r="E45" t="s">
        <v>2630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893</v>
      </c>
      <c r="E46" t="s">
        <v>2631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569</v>
      </c>
      <c r="E47" t="s">
        <v>2632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930</v>
      </c>
      <c r="E48" t="s">
        <v>2633</v>
      </c>
      <c r="F48" s="50" t="str">
        <f t="shared" si="0"/>
        <v>47|281|SE|Sevilla</v>
      </c>
    </row>
    <row r="50" spans="6:6">
      <c r="F50" s="26" t="s">
        <v>2586</v>
      </c>
    </row>
    <row r="51" spans="6:6">
      <c r="F51" s="26" t="s">
        <v>2585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0" t="s">
        <v>3750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3727</v>
      </c>
    </row>
    <row r="2" spans="1:8">
      <c r="B2" s="6">
        <v>1</v>
      </c>
      <c r="C2" s="6">
        <v>284</v>
      </c>
      <c r="D2" s="6" t="s">
        <v>479</v>
      </c>
      <c r="E2" t="s">
        <v>3783</v>
      </c>
      <c r="F2" s="50" t="str">
        <f>B2&amp;"|"&amp;C2&amp;"|"&amp;D2&amp;"|"&amp;E2</f>
        <v>1|284|AB|Stockholm lan</v>
      </c>
      <c r="H2" s="107" t="s">
        <v>1341</v>
      </c>
    </row>
    <row r="3" spans="1:8">
      <c r="B3" s="6">
        <v>2</v>
      </c>
      <c r="C3" s="6">
        <v>284</v>
      </c>
      <c r="D3" s="6" t="s">
        <v>994</v>
      </c>
      <c r="E3" t="s">
        <v>3784</v>
      </c>
      <c r="F3" s="50" t="str">
        <f t="shared" ref="F3:F22" si="0">B3&amp;"|"&amp;C3&amp;"|"&amp;D3&amp;"|"&amp;E3</f>
        <v>2|284|I|Gotlands lan</v>
      </c>
      <c r="H3" s="108" t="s">
        <v>1342</v>
      </c>
    </row>
    <row r="4" spans="1:8">
      <c r="B4" s="6">
        <v>3</v>
      </c>
      <c r="C4" s="6">
        <v>284</v>
      </c>
      <c r="D4" s="6" t="s">
        <v>2636</v>
      </c>
      <c r="E4" t="s">
        <v>3785</v>
      </c>
      <c r="F4" s="50" t="str">
        <f t="shared" si="0"/>
        <v>3|284|BD|Norrbottens lan</v>
      </c>
      <c r="H4" s="108" t="s">
        <v>1349</v>
      </c>
    </row>
    <row r="5" spans="1:8">
      <c r="B5" s="6">
        <v>4</v>
      </c>
      <c r="C5" s="6">
        <v>284</v>
      </c>
      <c r="D5" s="6" t="s">
        <v>946</v>
      </c>
      <c r="E5" t="s">
        <v>3786</v>
      </c>
      <c r="F5" s="50" t="str">
        <f t="shared" si="0"/>
        <v>4|284|AC|Vasterbottens lan</v>
      </c>
      <c r="H5" s="108" t="s">
        <v>3728</v>
      </c>
    </row>
    <row r="6" spans="1:8">
      <c r="B6" s="6">
        <v>5</v>
      </c>
      <c r="C6" s="6">
        <v>284</v>
      </c>
      <c r="D6" s="6" t="s">
        <v>877</v>
      </c>
      <c r="E6" t="s">
        <v>3787</v>
      </c>
      <c r="F6" s="50" t="str">
        <f t="shared" si="0"/>
        <v>5|284|X|Gavleborgs lan</v>
      </c>
      <c r="H6" s="108" t="s">
        <v>1345</v>
      </c>
    </row>
    <row r="7" spans="1:8">
      <c r="B7" s="6">
        <v>6</v>
      </c>
      <c r="C7" s="6">
        <v>284</v>
      </c>
      <c r="D7" s="6" t="s">
        <v>907</v>
      </c>
      <c r="E7" t="s">
        <v>3788</v>
      </c>
      <c r="F7" s="50" t="str">
        <f t="shared" si="0"/>
        <v>6|284|Z|Jamtlands lan</v>
      </c>
      <c r="H7" s="108" t="s">
        <v>3729</v>
      </c>
    </row>
    <row r="8" spans="1:8">
      <c r="B8" s="6">
        <v>7</v>
      </c>
      <c r="C8" s="6">
        <v>284</v>
      </c>
      <c r="D8" s="6" t="s">
        <v>407</v>
      </c>
      <c r="E8" t="s">
        <v>3789</v>
      </c>
      <c r="F8" s="50" t="str">
        <f t="shared" si="0"/>
        <v>7|284|Y|Vasternorrlands lan</v>
      </c>
      <c r="H8" s="107" t="s">
        <v>1347</v>
      </c>
    </row>
    <row r="9" spans="1:8">
      <c r="B9" s="6">
        <v>8</v>
      </c>
      <c r="C9" s="6">
        <v>284</v>
      </c>
      <c r="D9" s="6" t="s">
        <v>885</v>
      </c>
      <c r="E9" t="s">
        <v>3790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871</v>
      </c>
      <c r="E10" t="s">
        <v>3791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918</v>
      </c>
      <c r="E11" t="s">
        <v>3792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883</v>
      </c>
      <c r="E12" t="s">
        <v>3793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881</v>
      </c>
      <c r="E13" t="s">
        <v>3794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895</v>
      </c>
      <c r="E14" t="s">
        <v>3795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867</v>
      </c>
      <c r="E15" t="s">
        <v>3796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905</v>
      </c>
      <c r="E16" t="s">
        <v>3797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879</v>
      </c>
      <c r="E17" t="s">
        <v>3798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897</v>
      </c>
      <c r="E18" t="s">
        <v>3799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899</v>
      </c>
      <c r="E19" t="s">
        <v>3800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873</v>
      </c>
      <c r="E20" t="s">
        <v>3801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889</v>
      </c>
      <c r="E21" t="s">
        <v>3802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902</v>
      </c>
      <c r="E22" t="s">
        <v>3803</v>
      </c>
      <c r="F22" s="50" t="str">
        <f t="shared" si="0"/>
        <v>21|284|L|Skane lan</v>
      </c>
    </row>
    <row r="24" spans="2:6">
      <c r="F24" s="26" t="s">
        <v>2635</v>
      </c>
    </row>
    <row r="25" spans="2:6">
      <c r="F25" s="26" t="s">
        <v>2634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0" t="s">
        <v>3750</v>
      </c>
      <c r="B1" s="22" t="s">
        <v>3898</v>
      </c>
      <c r="C1" s="22" t="s">
        <v>3845</v>
      </c>
      <c r="D1" s="22" t="s">
        <v>405</v>
      </c>
      <c r="E1" s="35" t="s">
        <v>474</v>
      </c>
      <c r="F1" s="36" t="str">
        <f>B1&amp;"|"&amp;C1&amp;"|"&amp;D1&amp;"|"&amp;E1</f>
        <v>pas6_id|dxcc_code|code|subdivision</v>
      </c>
      <c r="H1" s="107" t="s">
        <v>3578</v>
      </c>
    </row>
    <row r="2" spans="1:8">
      <c r="B2" s="6">
        <v>1</v>
      </c>
      <c r="C2" s="6">
        <v>6</v>
      </c>
      <c r="D2" s="33" t="s">
        <v>475</v>
      </c>
      <c r="E2" s="34" t="s">
        <v>476</v>
      </c>
      <c r="F2" s="50" t="str">
        <f t="shared" ref="F2" si="0">B2&amp;"|"&amp;C2&amp;"|"&amp;D2&amp;"|"&amp;E2</f>
        <v>1|6|AK|Alaska</v>
      </c>
      <c r="H2" s="107" t="s">
        <v>1341</v>
      </c>
    </row>
    <row r="3" spans="1:8">
      <c r="B3" s="46"/>
      <c r="C3" s="46"/>
      <c r="D3" s="46"/>
      <c r="E3" s="46"/>
      <c r="F3" s="46"/>
      <c r="H3" s="109" t="s">
        <v>1342</v>
      </c>
    </row>
    <row r="4" spans="1:8">
      <c r="F4" s="53" t="s">
        <v>3899</v>
      </c>
      <c r="H4" s="109" t="s">
        <v>1349</v>
      </c>
    </row>
    <row r="5" spans="1:8">
      <c r="F5" s="53" t="s">
        <v>476</v>
      </c>
      <c r="H5" s="109" t="s">
        <v>3579</v>
      </c>
    </row>
    <row r="6" spans="1:8">
      <c r="H6" s="109" t="s">
        <v>1345</v>
      </c>
    </row>
    <row r="7" spans="1:8">
      <c r="H7" s="107" t="s">
        <v>3580</v>
      </c>
    </row>
    <row r="8" spans="1:8">
      <c r="H8" s="107" t="s">
        <v>1347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3730</v>
      </c>
    </row>
    <row r="2" spans="2:8">
      <c r="B2" s="6">
        <v>1</v>
      </c>
      <c r="C2" s="6">
        <v>287</v>
      </c>
      <c r="D2" s="6" t="s">
        <v>2453</v>
      </c>
      <c r="E2" t="s">
        <v>2639</v>
      </c>
      <c r="F2" s="50" t="str">
        <f>B2&amp;"|"&amp;C2&amp;"|"&amp;D2&amp;"|"&amp;E2</f>
        <v>1|287|AG|Aargau</v>
      </c>
      <c r="H2" s="107" t="s">
        <v>1341</v>
      </c>
    </row>
    <row r="3" spans="2:8">
      <c r="B3" s="6">
        <v>2</v>
      </c>
      <c r="C3" s="6">
        <v>287</v>
      </c>
      <c r="D3" s="6" t="s">
        <v>694</v>
      </c>
      <c r="E3" t="s">
        <v>2640</v>
      </c>
      <c r="F3" s="50" t="str">
        <f t="shared" ref="F3:F27" si="0">B3&amp;"|"&amp;C3&amp;"|"&amp;D3&amp;"|"&amp;E3</f>
        <v>2|287|AR|Appenzell Ausserrhoden</v>
      </c>
      <c r="H3" s="109" t="s">
        <v>1342</v>
      </c>
    </row>
    <row r="4" spans="2:8">
      <c r="B4" s="6">
        <v>3</v>
      </c>
      <c r="C4" s="6">
        <v>287</v>
      </c>
      <c r="D4" s="6" t="s">
        <v>2641</v>
      </c>
      <c r="E4" t="s">
        <v>2642</v>
      </c>
      <c r="F4" s="50" t="str">
        <f t="shared" si="0"/>
        <v>3|287|AI|Appenzell Innerrhoden</v>
      </c>
      <c r="H4" s="109" t="s">
        <v>1349</v>
      </c>
    </row>
    <row r="5" spans="2:8">
      <c r="B5" s="6">
        <v>4</v>
      </c>
      <c r="C5" s="6">
        <v>287</v>
      </c>
      <c r="D5" s="6" t="s">
        <v>1368</v>
      </c>
      <c r="E5" t="s">
        <v>2643</v>
      </c>
      <c r="F5" s="50" t="str">
        <f t="shared" si="0"/>
        <v>4|287|BL|Basel Landschaft</v>
      </c>
      <c r="H5" s="109" t="s">
        <v>3731</v>
      </c>
    </row>
    <row r="6" spans="2:8">
      <c r="B6" s="6">
        <v>5</v>
      </c>
      <c r="C6" s="6">
        <v>287</v>
      </c>
      <c r="D6" s="6" t="s">
        <v>2341</v>
      </c>
      <c r="E6" t="s">
        <v>2644</v>
      </c>
      <c r="F6" s="50" t="str">
        <f t="shared" si="0"/>
        <v>5|287|BS|Basel Stadt</v>
      </c>
      <c r="H6" s="109" t="s">
        <v>1345</v>
      </c>
    </row>
    <row r="7" spans="2:8">
      <c r="B7" s="6">
        <v>6</v>
      </c>
      <c r="C7" s="6">
        <v>287</v>
      </c>
      <c r="D7" s="6" t="s">
        <v>2211</v>
      </c>
      <c r="E7" t="s">
        <v>2645</v>
      </c>
      <c r="F7" s="50" t="str">
        <f t="shared" si="0"/>
        <v>6|287|BE|Bern</v>
      </c>
      <c r="H7" s="109" t="s">
        <v>3732</v>
      </c>
    </row>
    <row r="8" spans="2:8">
      <c r="B8" s="6">
        <v>7</v>
      </c>
      <c r="C8" s="6">
        <v>287</v>
      </c>
      <c r="D8" s="6" t="s">
        <v>1430</v>
      </c>
      <c r="E8" t="s">
        <v>2646</v>
      </c>
      <c r="F8" s="50" t="str">
        <f t="shared" si="0"/>
        <v>7|287|FR|Freiburg / Fribourg</v>
      </c>
      <c r="H8" s="107" t="s">
        <v>1347</v>
      </c>
    </row>
    <row r="9" spans="2:8">
      <c r="B9" s="6">
        <v>8</v>
      </c>
      <c r="C9" s="6">
        <v>287</v>
      </c>
      <c r="D9" s="6" t="s">
        <v>2320</v>
      </c>
      <c r="E9" t="s">
        <v>2647</v>
      </c>
      <c r="F9" s="50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2539</v>
      </c>
      <c r="E10" t="s">
        <v>2648</v>
      </c>
      <c r="F10" s="50" t="str">
        <f t="shared" si="0"/>
        <v>9|287|GL|Glarus</v>
      </c>
    </row>
    <row r="11" spans="2:8">
      <c r="B11" s="6">
        <v>10</v>
      </c>
      <c r="C11" s="6">
        <v>287</v>
      </c>
      <c r="D11" s="6" t="s">
        <v>840</v>
      </c>
      <c r="E11" t="s">
        <v>2649</v>
      </c>
      <c r="F11" s="50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1467</v>
      </c>
      <c r="E12" t="s">
        <v>2149</v>
      </c>
      <c r="F12" s="50" t="str">
        <f t="shared" si="0"/>
        <v>11|287|JU|Jura</v>
      </c>
    </row>
    <row r="13" spans="2:8">
      <c r="B13" s="6">
        <v>12</v>
      </c>
      <c r="C13" s="6">
        <v>287</v>
      </c>
      <c r="D13" s="6" t="s">
        <v>1560</v>
      </c>
      <c r="E13" t="s">
        <v>2650</v>
      </c>
      <c r="F13" s="50" t="str">
        <f t="shared" si="0"/>
        <v>12|287|LU|Luzern</v>
      </c>
    </row>
    <row r="14" spans="2:8">
      <c r="B14" s="6">
        <v>13</v>
      </c>
      <c r="C14" s="6">
        <v>287</v>
      </c>
      <c r="D14" s="6" t="s">
        <v>1148</v>
      </c>
      <c r="E14" t="s">
        <v>2651</v>
      </c>
      <c r="F14" s="50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2222</v>
      </c>
      <c r="E15" t="s">
        <v>2652</v>
      </c>
      <c r="F15" s="50" t="str">
        <f t="shared" si="0"/>
        <v>14|287|NW|Nidwalden</v>
      </c>
    </row>
    <row r="16" spans="2:8">
      <c r="B16" s="6">
        <v>15</v>
      </c>
      <c r="C16" s="6">
        <v>287</v>
      </c>
      <c r="D16" s="6" t="s">
        <v>1424</v>
      </c>
      <c r="E16" t="s">
        <v>2653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2227</v>
      </c>
      <c r="E17" t="s">
        <v>2654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1494</v>
      </c>
      <c r="E18" t="s">
        <v>2655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772</v>
      </c>
      <c r="E19" t="s">
        <v>2656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1028</v>
      </c>
      <c r="E20" t="s">
        <v>2657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1328</v>
      </c>
      <c r="E21" t="s">
        <v>2658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2659</v>
      </c>
      <c r="E22" t="s">
        <v>2660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2661</v>
      </c>
      <c r="E23" t="s">
        <v>2662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1596</v>
      </c>
      <c r="E24" t="s">
        <v>2663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2097</v>
      </c>
      <c r="E25" t="s">
        <v>2664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2478</v>
      </c>
      <c r="E26" t="s">
        <v>2665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2666</v>
      </c>
      <c r="E27" t="s">
        <v>2667</v>
      </c>
      <c r="F27" s="50" t="str">
        <f t="shared" si="0"/>
        <v>26|287|ZG|Zug</v>
      </c>
    </row>
    <row r="29" spans="2:6">
      <c r="F29" s="26" t="s">
        <v>2637</v>
      </c>
    </row>
    <row r="30" spans="2:6">
      <c r="F30" s="26" t="s">
        <v>2638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3733</v>
      </c>
    </row>
    <row r="2" spans="2:8">
      <c r="B2" s="6">
        <v>1</v>
      </c>
      <c r="C2" s="6">
        <v>288</v>
      </c>
      <c r="D2" s="6" t="s">
        <v>1152</v>
      </c>
      <c r="E2" t="s">
        <v>2670</v>
      </c>
      <c r="F2" s="50" t="str">
        <f>B2&amp;"|"&amp;C2&amp;"|"&amp;D2&amp;"|"&amp;E2</f>
        <v>1|288|SU|Sums'ka Oblast'</v>
      </c>
      <c r="H2" s="107" t="s">
        <v>1341</v>
      </c>
    </row>
    <row r="3" spans="2:8">
      <c r="B3" s="6">
        <v>2</v>
      </c>
      <c r="C3" s="6">
        <v>288</v>
      </c>
      <c r="D3" s="6" t="s">
        <v>2396</v>
      </c>
      <c r="E3" t="s">
        <v>2671</v>
      </c>
      <c r="F3" s="50" t="str">
        <f t="shared" ref="F3:F27" si="0">B3&amp;"|"&amp;C3&amp;"|"&amp;D3&amp;"|"&amp;E3</f>
        <v>2|288|TE|Ternopil's'ka Oblast'</v>
      </c>
      <c r="H3" s="109" t="s">
        <v>1342</v>
      </c>
    </row>
    <row r="4" spans="2:8">
      <c r="B4" s="6">
        <v>3</v>
      </c>
      <c r="C4" s="6">
        <v>288</v>
      </c>
      <c r="D4" s="6" t="s">
        <v>815</v>
      </c>
      <c r="E4" t="s">
        <v>2672</v>
      </c>
      <c r="F4" s="50" t="str">
        <f t="shared" si="0"/>
        <v>3|288|CH|Cherkas'ka Oblast'</v>
      </c>
      <c r="H4" s="109" t="s">
        <v>1349</v>
      </c>
    </row>
    <row r="5" spans="2:8">
      <c r="B5" s="6">
        <v>4</v>
      </c>
      <c r="C5" s="6">
        <v>288</v>
      </c>
      <c r="D5" s="6" t="s">
        <v>2238</v>
      </c>
      <c r="E5" t="s">
        <v>2673</v>
      </c>
      <c r="F5" s="50" t="str">
        <f t="shared" si="0"/>
        <v>4|288|ZA|Zakarpats'ka Oblast'</v>
      </c>
      <c r="H5" s="109" t="s">
        <v>3734</v>
      </c>
    </row>
    <row r="6" spans="2:8">
      <c r="B6" s="6">
        <v>5</v>
      </c>
      <c r="C6" s="6">
        <v>288</v>
      </c>
      <c r="D6" s="6" t="s">
        <v>2674</v>
      </c>
      <c r="E6" t="s">
        <v>2675</v>
      </c>
      <c r="F6" s="50" t="str">
        <f t="shared" si="0"/>
        <v>5|288|DN|Dnipropetrovs'ka Oblast'</v>
      </c>
      <c r="H6" s="109" t="s">
        <v>1345</v>
      </c>
    </row>
    <row r="7" spans="2:8">
      <c r="B7" s="6">
        <v>6</v>
      </c>
      <c r="C7" s="6">
        <v>288</v>
      </c>
      <c r="D7" s="6" t="s">
        <v>2676</v>
      </c>
      <c r="E7" t="s">
        <v>2677</v>
      </c>
      <c r="F7" s="50" t="str">
        <f t="shared" si="0"/>
        <v>6|288|OD|Odes'ka Oblast'</v>
      </c>
      <c r="H7" s="109" t="s">
        <v>3735</v>
      </c>
    </row>
    <row r="8" spans="2:8">
      <c r="B8" s="6">
        <v>7</v>
      </c>
      <c r="C8" s="6">
        <v>288</v>
      </c>
      <c r="D8" s="6" t="s">
        <v>1499</v>
      </c>
      <c r="E8" t="s">
        <v>2678</v>
      </c>
      <c r="F8" s="50" t="str">
        <f t="shared" si="0"/>
        <v>7|288|HE|Khersons'ka Oblast'</v>
      </c>
      <c r="H8" s="107" t="s">
        <v>1347</v>
      </c>
    </row>
    <row r="9" spans="2:8">
      <c r="B9" s="6">
        <v>8</v>
      </c>
      <c r="C9" s="6">
        <v>288</v>
      </c>
      <c r="D9" s="6" t="s">
        <v>1150</v>
      </c>
      <c r="E9" t="s">
        <v>2679</v>
      </c>
      <c r="F9" s="50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1515</v>
      </c>
      <c r="E10" t="s">
        <v>2680</v>
      </c>
      <c r="F10" s="50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847</v>
      </c>
      <c r="E11" t="s">
        <v>2681</v>
      </c>
      <c r="F11" s="50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537</v>
      </c>
      <c r="E12" t="s">
        <v>2682</v>
      </c>
      <c r="F12" s="50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1560</v>
      </c>
      <c r="E13" t="s">
        <v>2683</v>
      </c>
      <c r="F13" s="50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567</v>
      </c>
      <c r="E14" t="s">
        <v>2684</v>
      </c>
      <c r="F14" s="50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698</v>
      </c>
      <c r="E15" t="s">
        <v>2685</v>
      </c>
      <c r="F15" s="50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2686</v>
      </c>
      <c r="E16" t="s">
        <v>2687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2344</v>
      </c>
      <c r="E17" t="s">
        <v>2688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2535</v>
      </c>
      <c r="E18" t="s">
        <v>2689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488</v>
      </c>
      <c r="E19" t="s">
        <v>2690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2691</v>
      </c>
      <c r="E20" t="s">
        <v>2692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506</v>
      </c>
      <c r="E21" t="s">
        <v>2693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752</v>
      </c>
      <c r="E22" t="s">
        <v>2694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1591</v>
      </c>
      <c r="E23" t="s">
        <v>2695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2478</v>
      </c>
      <c r="E24" t="s">
        <v>2696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776</v>
      </c>
      <c r="E25" t="s">
        <v>2697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2220</v>
      </c>
      <c r="E26" t="s">
        <v>2698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764</v>
      </c>
      <c r="E27" t="s">
        <v>2699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519</v>
      </c>
      <c r="E28" t="s">
        <v>2700</v>
      </c>
    </row>
    <row r="29" spans="2:6">
      <c r="F29" s="26" t="s">
        <v>2669</v>
      </c>
    </row>
    <row r="30" spans="2:6">
      <c r="F30" s="26" t="s">
        <v>2668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474</v>
      </c>
      <c r="F1" s="52" t="str">
        <f>B1&amp;"|"&amp;C1&amp;"|"&amp;D1&amp;"|"&amp;E1</f>
        <v>id|dxcc_id|code|subdivision</v>
      </c>
      <c r="G1" s="46"/>
      <c r="H1" s="23" t="s">
        <v>403</v>
      </c>
      <c r="I1" s="23" t="s">
        <v>2768</v>
      </c>
      <c r="J1" s="23" t="s">
        <v>449</v>
      </c>
      <c r="K1" s="52" t="str">
        <f>H1&amp;"|"&amp;I1&amp;"|"&amp;J1</f>
        <v>id|pas_291_id|cq_zone_id</v>
      </c>
      <c r="L1" s="97"/>
      <c r="M1" s="23" t="s">
        <v>403</v>
      </c>
      <c r="N1" s="23" t="s">
        <v>2769</v>
      </c>
      <c r="O1" s="23" t="s">
        <v>450</v>
      </c>
      <c r="P1" s="52" t="str">
        <f>M1&amp;"|"&amp;N1&amp;"|"&amp;O1</f>
        <v>id|pas_291_id_id|itu_zone_id</v>
      </c>
      <c r="R1" s="84" t="s">
        <v>2701</v>
      </c>
    </row>
    <row r="2" spans="2:18">
      <c r="B2" s="6">
        <v>1</v>
      </c>
      <c r="C2" s="6">
        <v>291</v>
      </c>
      <c r="D2" s="33" t="s">
        <v>536</v>
      </c>
      <c r="E2" s="34" t="s">
        <v>2710</v>
      </c>
      <c r="F2" s="50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84" t="s">
        <v>1341</v>
      </c>
    </row>
    <row r="3" spans="2:18">
      <c r="B3" s="6">
        <v>2</v>
      </c>
      <c r="C3" s="6">
        <v>291</v>
      </c>
      <c r="D3" s="33" t="s">
        <v>1144</v>
      </c>
      <c r="E3" s="34" t="s">
        <v>2711</v>
      </c>
      <c r="F3" s="50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85" t="s">
        <v>1342</v>
      </c>
    </row>
    <row r="4" spans="2:18">
      <c r="B4" s="6">
        <v>3</v>
      </c>
      <c r="C4" s="6">
        <v>291</v>
      </c>
      <c r="D4" s="33" t="s">
        <v>569</v>
      </c>
      <c r="E4" s="34" t="s">
        <v>2712</v>
      </c>
      <c r="F4" s="50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85" t="s">
        <v>1349</v>
      </c>
    </row>
    <row r="5" spans="2:18">
      <c r="B5" s="6">
        <v>4</v>
      </c>
      <c r="C5" s="6">
        <v>291</v>
      </c>
      <c r="D5" s="33" t="s">
        <v>2483</v>
      </c>
      <c r="E5" s="34" t="s">
        <v>2713</v>
      </c>
      <c r="F5" s="50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85" t="s">
        <v>2702</v>
      </c>
    </row>
    <row r="6" spans="2:18">
      <c r="B6" s="6">
        <v>5</v>
      </c>
      <c r="C6" s="6">
        <v>291</v>
      </c>
      <c r="D6" s="33" t="s">
        <v>847</v>
      </c>
      <c r="E6" s="34" t="s">
        <v>2714</v>
      </c>
      <c r="F6" s="50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85" t="s">
        <v>2703</v>
      </c>
    </row>
    <row r="7" spans="2:18">
      <c r="B7" s="6">
        <v>6</v>
      </c>
      <c r="C7" s="6">
        <v>291</v>
      </c>
      <c r="D7" s="33" t="s">
        <v>1593</v>
      </c>
      <c r="E7" s="34" t="s">
        <v>2715</v>
      </c>
      <c r="F7" s="50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84" t="s">
        <v>2704</v>
      </c>
    </row>
    <row r="8" spans="2:18">
      <c r="B8" s="6">
        <v>7</v>
      </c>
      <c r="C8" s="6">
        <v>291</v>
      </c>
      <c r="D8" s="33" t="s">
        <v>2716</v>
      </c>
      <c r="E8" s="34" t="s">
        <v>2717</v>
      </c>
      <c r="F8" s="50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84" t="s">
        <v>1347</v>
      </c>
    </row>
    <row r="9" spans="2:18">
      <c r="B9" s="6">
        <v>8</v>
      </c>
      <c r="C9" s="6">
        <v>291</v>
      </c>
      <c r="D9" s="33" t="s">
        <v>2718</v>
      </c>
      <c r="E9" s="34" t="s">
        <v>2719</v>
      </c>
      <c r="F9" s="50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</row>
    <row r="10" spans="2:18">
      <c r="B10" s="6">
        <v>9</v>
      </c>
      <c r="C10" s="6">
        <v>291</v>
      </c>
      <c r="D10" s="33" t="s">
        <v>2720</v>
      </c>
      <c r="E10" s="34" t="s">
        <v>2721</v>
      </c>
      <c r="F10" s="50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86" t="s">
        <v>2705</v>
      </c>
    </row>
    <row r="11" spans="2:18">
      <c r="B11" s="6">
        <v>10</v>
      </c>
      <c r="C11" s="6">
        <v>291</v>
      </c>
      <c r="D11" s="33" t="s">
        <v>1137</v>
      </c>
      <c r="E11" s="34" t="s">
        <v>2722</v>
      </c>
      <c r="F11" s="50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86" t="s">
        <v>1341</v>
      </c>
    </row>
    <row r="12" spans="2:18">
      <c r="B12" s="6">
        <v>11</v>
      </c>
      <c r="C12" s="6">
        <v>291</v>
      </c>
      <c r="D12" s="33" t="s">
        <v>758</v>
      </c>
      <c r="E12" s="34" t="s">
        <v>2723</v>
      </c>
      <c r="F12" s="50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87" t="s">
        <v>1342</v>
      </c>
    </row>
    <row r="13" spans="2:18">
      <c r="B13" s="6">
        <v>12</v>
      </c>
      <c r="C13" s="6">
        <v>291</v>
      </c>
      <c r="D13" s="33" t="s">
        <v>817</v>
      </c>
      <c r="E13" s="34" t="s">
        <v>2724</v>
      </c>
      <c r="F13" s="50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87" t="s">
        <v>2706</v>
      </c>
    </row>
    <row r="14" spans="2:18">
      <c r="B14" s="6">
        <v>13</v>
      </c>
      <c r="C14" s="6">
        <v>291</v>
      </c>
      <c r="D14" s="33" t="s">
        <v>508</v>
      </c>
      <c r="E14" s="34" t="s">
        <v>2725</v>
      </c>
      <c r="F14" s="50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87" t="s">
        <v>2707</v>
      </c>
    </row>
    <row r="15" spans="2:18">
      <c r="B15" s="6">
        <v>14</v>
      </c>
      <c r="C15" s="6">
        <v>291</v>
      </c>
      <c r="D15" s="33" t="s">
        <v>2480</v>
      </c>
      <c r="E15" s="34" t="s">
        <v>1109</v>
      </c>
      <c r="F15" s="50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86" t="s">
        <v>1347</v>
      </c>
    </row>
    <row r="16" spans="2:18">
      <c r="B16" s="6">
        <v>15</v>
      </c>
      <c r="C16" s="6">
        <v>291</v>
      </c>
      <c r="D16" s="33" t="s">
        <v>510</v>
      </c>
      <c r="E16" s="34" t="s">
        <v>2726</v>
      </c>
      <c r="F16" s="50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</row>
    <row r="17" spans="2:18">
      <c r="B17" s="6">
        <v>16</v>
      </c>
      <c r="C17" s="6">
        <v>291</v>
      </c>
      <c r="D17" s="33" t="s">
        <v>539</v>
      </c>
      <c r="E17" s="34" t="s">
        <v>2727</v>
      </c>
      <c r="F17" s="50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86" t="s">
        <v>2708</v>
      </c>
    </row>
    <row r="18" spans="2:18">
      <c r="B18" s="6">
        <v>17</v>
      </c>
      <c r="C18" s="6">
        <v>291</v>
      </c>
      <c r="D18" s="33" t="s">
        <v>2728</v>
      </c>
      <c r="E18" s="34" t="s">
        <v>2729</v>
      </c>
      <c r="F18" s="50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86" t="s">
        <v>1341</v>
      </c>
    </row>
    <row r="19" spans="2:18">
      <c r="B19" s="6">
        <v>18</v>
      </c>
      <c r="C19" s="6">
        <v>291</v>
      </c>
      <c r="D19" s="33" t="s">
        <v>928</v>
      </c>
      <c r="E19" s="34" t="s">
        <v>2730</v>
      </c>
      <c r="F19" s="50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88" t="s">
        <v>1342</v>
      </c>
    </row>
    <row r="20" spans="2:18">
      <c r="B20" s="6">
        <v>19</v>
      </c>
      <c r="C20" s="6">
        <v>291</v>
      </c>
      <c r="D20" s="33" t="s">
        <v>492</v>
      </c>
      <c r="E20" s="34" t="s">
        <v>2731</v>
      </c>
      <c r="F20" s="50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88" t="s">
        <v>2706</v>
      </c>
    </row>
    <row r="21" spans="2:18">
      <c r="B21" s="6">
        <v>20</v>
      </c>
      <c r="C21" s="6">
        <v>291</v>
      </c>
      <c r="D21" s="33" t="s">
        <v>1157</v>
      </c>
      <c r="E21" s="34" t="s">
        <v>2732</v>
      </c>
      <c r="F21" s="50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88" t="s">
        <v>2709</v>
      </c>
    </row>
    <row r="22" spans="2:18">
      <c r="B22" s="6">
        <v>21</v>
      </c>
      <c r="C22" s="6">
        <v>291</v>
      </c>
      <c r="D22" s="33" t="s">
        <v>694</v>
      </c>
      <c r="E22" s="34" t="s">
        <v>2733</v>
      </c>
      <c r="F22" s="50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86" t="s">
        <v>1347</v>
      </c>
    </row>
    <row r="23" spans="2:18">
      <c r="B23" s="6">
        <v>22</v>
      </c>
      <c r="C23" s="6">
        <v>291</v>
      </c>
      <c r="D23" s="33" t="s">
        <v>1118</v>
      </c>
      <c r="E23" s="34" t="s">
        <v>2734</v>
      </c>
      <c r="F23" s="50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844</v>
      </c>
      <c r="E24" s="34" t="s">
        <v>2735</v>
      </c>
      <c r="F24" s="50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1558</v>
      </c>
      <c r="E25" s="34" t="s">
        <v>2736</v>
      </c>
      <c r="F25" s="50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2737</v>
      </c>
      <c r="E26" s="34" t="s">
        <v>2738</v>
      </c>
      <c r="F26" s="50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2739</v>
      </c>
      <c r="E27" s="34" t="s">
        <v>2740</v>
      </c>
      <c r="F27" s="50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814</v>
      </c>
      <c r="E28" s="34" t="s">
        <v>2741</v>
      </c>
      <c r="F28" s="50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2742</v>
      </c>
      <c r="E29" s="34" t="s">
        <v>2743</v>
      </c>
      <c r="F29" s="50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2744</v>
      </c>
      <c r="E30" s="34" t="s">
        <v>2745</v>
      </c>
      <c r="F30" s="50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845</v>
      </c>
      <c r="E31" s="34" t="s">
        <v>1595</v>
      </c>
      <c r="F31" s="50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700</v>
      </c>
      <c r="E32" s="34" t="s">
        <v>2746</v>
      </c>
      <c r="F32" s="50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709</v>
      </c>
      <c r="E33" s="34" t="s">
        <v>2747</v>
      </c>
      <c r="F33" s="50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2485</v>
      </c>
      <c r="E34" s="34" t="s">
        <v>2748</v>
      </c>
      <c r="F34" s="50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1173</v>
      </c>
      <c r="E35" s="34" t="s">
        <v>2749</v>
      </c>
      <c r="F35" s="50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1406</v>
      </c>
      <c r="E36" s="34" t="s">
        <v>2750</v>
      </c>
      <c r="F36" s="50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561</v>
      </c>
      <c r="E37" s="34" t="s">
        <v>2751</v>
      </c>
      <c r="F37" s="50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2752</v>
      </c>
      <c r="E38" s="34" t="s">
        <v>2753</v>
      </c>
      <c r="F38" s="50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1565</v>
      </c>
      <c r="E39" s="34" t="s">
        <v>2754</v>
      </c>
      <c r="F39" s="50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2" customFormat="1">
      <c r="B40" s="6">
        <v>39</v>
      </c>
      <c r="C40" s="6">
        <v>291</v>
      </c>
      <c r="D40" s="91" t="s">
        <v>1483</v>
      </c>
      <c r="E40" s="92" t="s">
        <v>2755</v>
      </c>
      <c r="F40" s="50" t="str">
        <f t="shared" si="2"/>
        <v>39|291|IL|Illinois</v>
      </c>
      <c r="H40" s="6">
        <f t="shared" si="3"/>
        <v>39</v>
      </c>
      <c r="I40" s="6">
        <f t="shared" si="4"/>
        <v>39</v>
      </c>
      <c r="J40" s="79">
        <v>4</v>
      </c>
      <c r="K40" s="50" t="str">
        <f t="shared" si="0"/>
        <v>39|39|4</v>
      </c>
      <c r="L40" s="93"/>
      <c r="M40" s="44">
        <v>39</v>
      </c>
      <c r="N40" s="94">
        <v>33</v>
      </c>
      <c r="O40" s="79">
        <v>6</v>
      </c>
      <c r="P40" s="50" t="str">
        <f t="shared" si="1"/>
        <v>39|33|6</v>
      </c>
    </row>
    <row r="41" spans="2:16" s="82" customFormat="1">
      <c r="B41" s="6">
        <v>40</v>
      </c>
      <c r="C41" s="6">
        <v>291</v>
      </c>
      <c r="D41" s="91" t="s">
        <v>778</v>
      </c>
      <c r="E41" s="92" t="s">
        <v>2756</v>
      </c>
      <c r="F41" s="50" t="str">
        <f t="shared" si="2"/>
        <v>40|291|IN|Indiana</v>
      </c>
      <c r="H41" s="6">
        <f t="shared" si="3"/>
        <v>40</v>
      </c>
      <c r="I41" s="6">
        <f t="shared" si="4"/>
        <v>40</v>
      </c>
      <c r="J41" s="79">
        <v>4</v>
      </c>
      <c r="K41" s="50" t="str">
        <f t="shared" si="0"/>
        <v>40|40|4</v>
      </c>
      <c r="L41" s="93"/>
      <c r="M41" s="44">
        <v>40</v>
      </c>
      <c r="N41" s="94">
        <v>33</v>
      </c>
      <c r="O41" s="79">
        <v>7</v>
      </c>
      <c r="P41" s="50" t="str">
        <f t="shared" si="1"/>
        <v>40|33|7</v>
      </c>
    </row>
    <row r="42" spans="2:16" s="82" customFormat="1">
      <c r="B42" s="6">
        <v>41</v>
      </c>
      <c r="C42" s="6">
        <v>291</v>
      </c>
      <c r="D42" s="91" t="s">
        <v>2757</v>
      </c>
      <c r="E42" s="92" t="s">
        <v>2758</v>
      </c>
      <c r="F42" s="50" t="str">
        <f t="shared" si="2"/>
        <v>41|291|WI|Wisconsin</v>
      </c>
      <c r="H42" s="6">
        <f t="shared" si="3"/>
        <v>41</v>
      </c>
      <c r="I42" s="6">
        <f t="shared" si="4"/>
        <v>41</v>
      </c>
      <c r="J42" s="79">
        <v>4</v>
      </c>
      <c r="K42" s="50" t="str">
        <f t="shared" si="0"/>
        <v>41|41|4</v>
      </c>
      <c r="L42" s="93"/>
      <c r="M42" s="44">
        <v>41</v>
      </c>
      <c r="N42" s="94">
        <v>34</v>
      </c>
      <c r="O42" s="79">
        <v>6</v>
      </c>
      <c r="P42" s="50" t="str">
        <f t="shared" si="1"/>
        <v>41|34|6</v>
      </c>
    </row>
    <row r="43" spans="2:16" s="82" customFormat="1">
      <c r="B43" s="6">
        <v>42</v>
      </c>
      <c r="C43" s="6">
        <v>291</v>
      </c>
      <c r="D43" s="91" t="s">
        <v>838</v>
      </c>
      <c r="E43" s="92" t="s">
        <v>2759</v>
      </c>
      <c r="F43" s="50" t="str">
        <f t="shared" si="2"/>
        <v>42|291|CO|Colorado</v>
      </c>
      <c r="H43" s="6">
        <f t="shared" si="3"/>
        <v>42</v>
      </c>
      <c r="I43" s="6">
        <f t="shared" si="4"/>
        <v>42</v>
      </c>
      <c r="J43" s="79">
        <v>4</v>
      </c>
      <c r="K43" s="50" t="str">
        <f t="shared" si="0"/>
        <v>42|42|4</v>
      </c>
      <c r="L43" s="93"/>
      <c r="M43" s="44">
        <v>42</v>
      </c>
      <c r="N43" s="94">
        <v>35</v>
      </c>
      <c r="O43" s="79">
        <v>7</v>
      </c>
      <c r="P43" s="50" t="str">
        <f t="shared" si="1"/>
        <v>42|35|7</v>
      </c>
    </row>
    <row r="44" spans="2:16" s="82" customFormat="1">
      <c r="B44" s="6">
        <v>43</v>
      </c>
      <c r="C44" s="6">
        <v>291</v>
      </c>
      <c r="D44" s="91" t="s">
        <v>2760</v>
      </c>
      <c r="E44" s="92" t="s">
        <v>2761</v>
      </c>
      <c r="F44" s="50" t="str">
        <f t="shared" si="2"/>
        <v>43|291|IA|Iowa</v>
      </c>
      <c r="H44" s="6">
        <f t="shared" si="3"/>
        <v>43</v>
      </c>
      <c r="I44" s="6">
        <f t="shared" si="4"/>
        <v>43</v>
      </c>
      <c r="J44" s="79">
        <v>4</v>
      </c>
      <c r="K44" s="50" t="str">
        <f t="shared" si="0"/>
        <v>43|43|4</v>
      </c>
      <c r="L44" s="93"/>
      <c r="M44" s="44">
        <v>43</v>
      </c>
      <c r="N44" s="94">
        <v>36</v>
      </c>
      <c r="O44" s="79">
        <v>7</v>
      </c>
      <c r="P44" s="50" t="str">
        <f t="shared" si="1"/>
        <v>43|36|7</v>
      </c>
    </row>
    <row r="45" spans="2:16" s="82" customFormat="1">
      <c r="B45" s="6">
        <v>44</v>
      </c>
      <c r="C45" s="6">
        <v>291</v>
      </c>
      <c r="D45" s="91" t="s">
        <v>719</v>
      </c>
      <c r="E45" s="92" t="s">
        <v>2762</v>
      </c>
      <c r="F45" s="50" t="str">
        <f t="shared" si="2"/>
        <v>44|291|KS|Kansas</v>
      </c>
      <c r="H45" s="6">
        <f t="shared" si="3"/>
        <v>44</v>
      </c>
      <c r="I45" s="6">
        <f t="shared" si="4"/>
        <v>44</v>
      </c>
      <c r="J45" s="79">
        <v>4</v>
      </c>
      <c r="K45" s="50" t="str">
        <f t="shared" si="0"/>
        <v>44|44|4</v>
      </c>
      <c r="L45" s="93"/>
      <c r="M45" s="44">
        <v>44</v>
      </c>
      <c r="N45" s="94">
        <v>36</v>
      </c>
      <c r="O45" s="79">
        <v>8</v>
      </c>
      <c r="P45" s="50" t="str">
        <f t="shared" si="1"/>
        <v>44|36|8</v>
      </c>
    </row>
    <row r="46" spans="2:16" s="82" customFormat="1">
      <c r="B46" s="6">
        <v>45</v>
      </c>
      <c r="C46" s="6">
        <v>291</v>
      </c>
      <c r="D46" s="91" t="s">
        <v>843</v>
      </c>
      <c r="E46" s="92" t="s">
        <v>2763</v>
      </c>
      <c r="F46" s="50" t="str">
        <f t="shared" si="2"/>
        <v>45|291|MN|Minnesota</v>
      </c>
      <c r="H46" s="6">
        <f t="shared" si="3"/>
        <v>45</v>
      </c>
      <c r="I46" s="6">
        <f t="shared" si="4"/>
        <v>45</v>
      </c>
      <c r="J46" s="79">
        <v>4</v>
      </c>
      <c r="K46" s="50" t="str">
        <f t="shared" si="0"/>
        <v>45|45|4</v>
      </c>
      <c r="L46" s="93"/>
      <c r="M46" s="44">
        <v>45</v>
      </c>
      <c r="N46" s="94">
        <v>37</v>
      </c>
      <c r="O46" s="79">
        <v>8</v>
      </c>
      <c r="P46" s="50" t="str">
        <f t="shared" si="1"/>
        <v>45|37|8</v>
      </c>
    </row>
    <row r="47" spans="2:16" s="82" customFormat="1">
      <c r="B47" s="6">
        <v>46</v>
      </c>
      <c r="C47" s="6">
        <v>291</v>
      </c>
      <c r="D47" s="29" t="s">
        <v>707</v>
      </c>
      <c r="E47" s="61" t="s">
        <v>2764</v>
      </c>
      <c r="F47" s="50" t="str">
        <f t="shared" si="2"/>
        <v>46|291|MO|Missouri</v>
      </c>
      <c r="H47" s="6">
        <f t="shared" si="3"/>
        <v>46</v>
      </c>
      <c r="I47" s="6">
        <f t="shared" si="4"/>
        <v>46</v>
      </c>
      <c r="J47" s="79">
        <v>4</v>
      </c>
      <c r="K47" s="50" t="str">
        <f t="shared" si="0"/>
        <v>46|46|4</v>
      </c>
      <c r="L47" s="93"/>
      <c r="M47" s="44">
        <v>46</v>
      </c>
      <c r="N47" s="94">
        <v>38</v>
      </c>
      <c r="O47" s="79">
        <v>8</v>
      </c>
      <c r="P47" s="50" t="str">
        <f t="shared" si="1"/>
        <v>46|38|8</v>
      </c>
    </row>
    <row r="48" spans="2:16" s="82" customFormat="1">
      <c r="B48" s="6">
        <v>47</v>
      </c>
      <c r="C48" s="6">
        <v>291</v>
      </c>
      <c r="D48" s="29" t="s">
        <v>1148</v>
      </c>
      <c r="E48" s="61" t="s">
        <v>2765</v>
      </c>
      <c r="F48" s="50" t="str">
        <f t="shared" si="2"/>
        <v>47|291|NE|Nebraska</v>
      </c>
      <c r="H48" s="6">
        <f t="shared" si="3"/>
        <v>47</v>
      </c>
      <c r="I48" s="6">
        <f t="shared" si="4"/>
        <v>47</v>
      </c>
      <c r="J48" s="79">
        <v>4</v>
      </c>
      <c r="K48" s="50" t="str">
        <f t="shared" si="0"/>
        <v>47|47|4</v>
      </c>
      <c r="L48" s="93"/>
      <c r="M48" s="44">
        <v>47</v>
      </c>
      <c r="N48" s="94">
        <v>39</v>
      </c>
      <c r="O48" s="79">
        <v>7</v>
      </c>
      <c r="P48" s="50" t="str">
        <f t="shared" si="1"/>
        <v>47|39|7</v>
      </c>
    </row>
    <row r="49" spans="2:16" s="82" customFormat="1">
      <c r="B49" s="6">
        <v>48</v>
      </c>
      <c r="C49" s="6">
        <v>291</v>
      </c>
      <c r="D49" s="29" t="s">
        <v>1420</v>
      </c>
      <c r="E49" s="61" t="s">
        <v>2766</v>
      </c>
      <c r="F49" s="50" t="str">
        <f t="shared" si="2"/>
        <v>48|291|ND|North Dakota</v>
      </c>
      <c r="H49" s="6">
        <f t="shared" si="3"/>
        <v>48</v>
      </c>
      <c r="I49" s="6">
        <f t="shared" si="4"/>
        <v>48</v>
      </c>
      <c r="J49" s="79">
        <v>4</v>
      </c>
      <c r="K49" s="50" t="str">
        <f t="shared" si="0"/>
        <v>48|48|4</v>
      </c>
      <c r="L49" s="93"/>
      <c r="M49" s="44">
        <v>48</v>
      </c>
      <c r="N49" s="94">
        <v>39</v>
      </c>
      <c r="O49" s="79">
        <v>8</v>
      </c>
      <c r="P49" s="50" t="str">
        <f t="shared" si="1"/>
        <v>48|39|8</v>
      </c>
    </row>
    <row r="50" spans="2:16" s="82" customFormat="1">
      <c r="B50" s="6">
        <v>49</v>
      </c>
      <c r="C50" s="6">
        <v>291</v>
      </c>
      <c r="D50" s="29" t="s">
        <v>1443</v>
      </c>
      <c r="E50" s="61" t="s">
        <v>2767</v>
      </c>
      <c r="F50" s="50" t="str">
        <f t="shared" si="2"/>
        <v>49|291|SD|South Dakota</v>
      </c>
      <c r="H50" s="6">
        <f t="shared" si="3"/>
        <v>49</v>
      </c>
      <c r="I50" s="6">
        <f t="shared" si="4"/>
        <v>49</v>
      </c>
      <c r="J50" s="79">
        <v>4</v>
      </c>
      <c r="K50" s="50" t="str">
        <f t="shared" si="0"/>
        <v>49|49|4</v>
      </c>
      <c r="L50" s="93"/>
      <c r="M50" s="44">
        <v>49</v>
      </c>
      <c r="N50" s="94">
        <v>40</v>
      </c>
      <c r="O50" s="79">
        <v>8</v>
      </c>
      <c r="P50" s="50" t="str">
        <f t="shared" si="1"/>
        <v>49|40|8</v>
      </c>
    </row>
    <row r="51" spans="2:16" s="82" customFormat="1">
      <c r="B51" s="29"/>
      <c r="C51" s="29"/>
      <c r="D51" s="29"/>
      <c r="E51" s="61"/>
      <c r="F51" s="28"/>
      <c r="H51" s="79"/>
      <c r="I51" s="79"/>
      <c r="J51" s="79"/>
      <c r="K51" s="93"/>
      <c r="L51" s="93"/>
      <c r="M51" s="44">
        <v>50</v>
      </c>
      <c r="N51" s="94">
        <v>41</v>
      </c>
      <c r="O51" s="79">
        <v>7</v>
      </c>
      <c r="P51" s="50" t="str">
        <f t="shared" si="1"/>
        <v>50|41|7</v>
      </c>
    </row>
    <row r="52" spans="2:16" s="82" customFormat="1">
      <c r="B52" s="29"/>
      <c r="C52" s="29"/>
      <c r="D52" s="29"/>
      <c r="E52" s="61"/>
      <c r="F52" s="99" t="s">
        <v>2770</v>
      </c>
      <c r="H52" s="79"/>
      <c r="I52" s="79"/>
      <c r="J52" s="79"/>
      <c r="K52" s="98" t="s">
        <v>2772</v>
      </c>
      <c r="L52" s="93"/>
      <c r="M52" s="44">
        <v>51</v>
      </c>
      <c r="N52" s="94">
        <v>41</v>
      </c>
      <c r="O52" s="79">
        <v>8</v>
      </c>
      <c r="P52" s="50" t="str">
        <f t="shared" si="1"/>
        <v>51|41|8</v>
      </c>
    </row>
    <row r="53" spans="2:16">
      <c r="F53" s="26" t="s">
        <v>2771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24"/>
      <c r="I54" s="24"/>
      <c r="J54" s="24"/>
      <c r="K54" s="53"/>
      <c r="L54" s="54"/>
      <c r="M54" s="44">
        <v>53</v>
      </c>
      <c r="N54" s="89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95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95"/>
      <c r="K62" s="6"/>
      <c r="L62" s="6"/>
      <c r="M62" s="6"/>
    </row>
    <row r="63" spans="2:16">
      <c r="E63" s="95"/>
      <c r="K63" s="6"/>
      <c r="L63" s="6"/>
      <c r="M63" s="6"/>
      <c r="P63" s="26" t="s">
        <v>2773</v>
      </c>
    </row>
    <row r="64" spans="2:16">
      <c r="E64" s="95"/>
      <c r="K64" s="6"/>
      <c r="L64" s="6"/>
      <c r="M64" s="6"/>
    </row>
    <row r="65" spans="5:13">
      <c r="E65" s="95"/>
      <c r="K65" s="6"/>
      <c r="L65" s="6"/>
      <c r="M65" s="6"/>
    </row>
    <row r="66" spans="5:13">
      <c r="E66" s="95"/>
      <c r="K66" s="6"/>
      <c r="L66" s="6"/>
      <c r="M66" s="6"/>
    </row>
    <row r="67" spans="5:13">
      <c r="E67" s="95"/>
      <c r="K67" s="6"/>
      <c r="L67" s="6"/>
      <c r="M67" s="6"/>
    </row>
    <row r="68" spans="5:13">
      <c r="E68" s="95"/>
      <c r="K68" s="6"/>
      <c r="L68" s="6"/>
      <c r="M68" s="6"/>
    </row>
    <row r="69" spans="5:13">
      <c r="E69" s="95"/>
      <c r="K69" s="6"/>
      <c r="L69" s="6"/>
      <c r="M69" s="6"/>
    </row>
    <row r="70" spans="5:13">
      <c r="E70" s="95"/>
      <c r="K70" s="6"/>
      <c r="L70" s="6"/>
      <c r="M70" s="6"/>
    </row>
    <row r="71" spans="5:13">
      <c r="E71" s="95"/>
      <c r="K71" s="6"/>
      <c r="L71" s="6"/>
      <c r="M71" s="6"/>
    </row>
    <row r="72" spans="5:13">
      <c r="E72" s="95"/>
      <c r="K72" s="6"/>
      <c r="L72" s="6"/>
      <c r="M72" s="6"/>
    </row>
    <row r="73" spans="5:13">
      <c r="E73" s="95"/>
      <c r="K73" s="6"/>
      <c r="L73" s="6"/>
      <c r="M73" s="6"/>
    </row>
    <row r="74" spans="5:13">
      <c r="E74" s="95"/>
      <c r="K74" s="6"/>
      <c r="L74" s="6"/>
      <c r="M74" s="6"/>
    </row>
    <row r="75" spans="5:13">
      <c r="E75" s="95"/>
      <c r="K75" s="6"/>
      <c r="L75" s="96"/>
      <c r="M75" s="6"/>
    </row>
    <row r="76" spans="5:13">
      <c r="E76" s="95"/>
      <c r="K76" s="6"/>
      <c r="L76" s="6"/>
      <c r="M76" s="6"/>
    </row>
    <row r="77" spans="5:13">
      <c r="E77" s="95"/>
      <c r="K77" s="6"/>
      <c r="L77" s="96"/>
      <c r="M77" s="6"/>
    </row>
    <row r="78" spans="5:13">
      <c r="E78" s="95"/>
      <c r="K78" s="6"/>
      <c r="L78" s="96"/>
      <c r="M78" s="6"/>
    </row>
    <row r="79" spans="5:13">
      <c r="E79" s="95"/>
      <c r="K79" s="6"/>
      <c r="L79" s="96"/>
      <c r="M79" s="6"/>
    </row>
    <row r="80" spans="5:13">
      <c r="E80" s="95"/>
      <c r="K80" s="6"/>
      <c r="L80" s="6"/>
      <c r="M80" s="6"/>
    </row>
    <row r="81" spans="5:13">
      <c r="E81" s="95"/>
      <c r="K81" s="6"/>
      <c r="L81" s="6"/>
      <c r="M81" s="6"/>
    </row>
    <row r="82" spans="5:13">
      <c r="E82" s="95"/>
      <c r="K82" s="6"/>
      <c r="L82" s="6"/>
      <c r="M82" s="6"/>
    </row>
    <row r="83" spans="5:13">
      <c r="E83" s="95"/>
      <c r="K83" s="6"/>
      <c r="L83" s="6"/>
      <c r="M83" s="6"/>
    </row>
    <row r="84" spans="5:13">
      <c r="E84" s="95"/>
      <c r="K84" s="6"/>
      <c r="L84" s="96"/>
      <c r="M84" s="6"/>
    </row>
    <row r="85" spans="5:13">
      <c r="E85" s="95"/>
      <c r="K85" s="6"/>
      <c r="L85" s="6"/>
      <c r="M85" s="6"/>
    </row>
    <row r="86" spans="5:13">
      <c r="E86" s="95"/>
      <c r="K86" s="6"/>
      <c r="L86" s="96"/>
      <c r="M86" s="6"/>
    </row>
    <row r="87" spans="5:13">
      <c r="E87" s="95"/>
      <c r="K87" s="6"/>
      <c r="L87" s="6"/>
      <c r="M87" s="6"/>
    </row>
    <row r="88" spans="5:13">
      <c r="E88" s="95"/>
      <c r="K88" s="6"/>
      <c r="L88" s="6"/>
      <c r="M88" s="6"/>
    </row>
    <row r="89" spans="5:13">
      <c r="E89" s="95"/>
      <c r="K89" s="6"/>
      <c r="L89" s="96"/>
      <c r="M89" s="6"/>
    </row>
    <row r="90" spans="5:13">
      <c r="E90" s="95"/>
      <c r="K90" s="6"/>
      <c r="L90" s="6"/>
      <c r="M90" s="6"/>
    </row>
    <row r="91" spans="5:13">
      <c r="E91" s="95"/>
      <c r="K91" s="6"/>
      <c r="L91" s="6"/>
      <c r="M91" s="6"/>
    </row>
    <row r="92" spans="5:13">
      <c r="E92" s="95"/>
      <c r="K92" s="6"/>
      <c r="L92" s="96"/>
      <c r="M92" s="6"/>
    </row>
    <row r="93" spans="5:13">
      <c r="E93" s="95"/>
      <c r="K93" s="6"/>
      <c r="L93" s="6"/>
      <c r="M93" s="6"/>
    </row>
    <row r="94" spans="5:13">
      <c r="E94" s="95"/>
      <c r="K94" s="6"/>
      <c r="L94" s="6"/>
      <c r="M94" s="6"/>
    </row>
    <row r="95" spans="5:13">
      <c r="E95" s="95"/>
      <c r="K95" s="6"/>
      <c r="L95" s="96"/>
      <c r="M95" s="6"/>
    </row>
    <row r="96" spans="5:13">
      <c r="E96" s="95"/>
      <c r="K96" s="6"/>
      <c r="L96" s="6"/>
      <c r="M96" s="6"/>
    </row>
    <row r="97" spans="5:13">
      <c r="E97" s="95"/>
      <c r="K97" s="6"/>
      <c r="L97" s="96"/>
      <c r="M97" s="6"/>
    </row>
    <row r="98" spans="5:13">
      <c r="E98" s="95"/>
      <c r="K98" s="6"/>
      <c r="L98" s="6"/>
      <c r="M98" s="6"/>
    </row>
    <row r="99" spans="5:13">
      <c r="E99" s="95"/>
      <c r="K99" s="6"/>
      <c r="L99" s="6"/>
      <c r="M99" s="6"/>
    </row>
    <row r="100" spans="5:13">
      <c r="E100" s="95"/>
      <c r="K100" s="6"/>
      <c r="L100" s="6"/>
      <c r="M100" s="6"/>
    </row>
    <row r="101" spans="5:13">
      <c r="E101" s="95"/>
      <c r="K101" s="6"/>
      <c r="L101" s="6"/>
      <c r="M101" s="6"/>
    </row>
    <row r="102" spans="5:13">
      <c r="E102" s="95"/>
      <c r="K102" s="6"/>
      <c r="L102" s="96"/>
      <c r="M102" s="6"/>
    </row>
    <row r="103" spans="5:13">
      <c r="E103" s="95"/>
      <c r="K103" s="6"/>
      <c r="L103" s="6"/>
      <c r="M103" s="6"/>
    </row>
    <row r="104" spans="5:13">
      <c r="E104" s="95"/>
      <c r="K104" s="6"/>
      <c r="L104" s="6"/>
      <c r="M104" s="6"/>
    </row>
    <row r="105" spans="5:13">
      <c r="E105" s="95"/>
      <c r="K105" s="6"/>
      <c r="L105" s="6"/>
      <c r="M105" s="6"/>
    </row>
    <row r="106" spans="5:13">
      <c r="E106" s="95"/>
      <c r="K106" s="6"/>
      <c r="L106" s="6"/>
      <c r="M106" s="6"/>
    </row>
    <row r="107" spans="5:13">
      <c r="E107" s="95"/>
    </row>
    <row r="108" spans="5:13">
      <c r="E108" s="95"/>
    </row>
    <row r="109" spans="5:13">
      <c r="E109" s="9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3736</v>
      </c>
    </row>
    <row r="2" spans="2:8">
      <c r="B2" s="6">
        <v>1</v>
      </c>
      <c r="C2" s="6">
        <v>318</v>
      </c>
      <c r="D2" s="6" t="s">
        <v>813</v>
      </c>
      <c r="E2" t="s">
        <v>2777</v>
      </c>
      <c r="F2" s="50" t="str">
        <f>B2&amp;"|"&amp;C2&amp;"|"&amp;D2&amp;"|"&amp;E2</f>
        <v>1|318|AH|Anhui</v>
      </c>
      <c r="H2" s="107" t="s">
        <v>1341</v>
      </c>
    </row>
    <row r="3" spans="2:8">
      <c r="B3" s="6">
        <v>2</v>
      </c>
      <c r="C3" s="6">
        <v>318</v>
      </c>
      <c r="D3" s="6" t="s">
        <v>2507</v>
      </c>
      <c r="E3" t="s">
        <v>2778</v>
      </c>
      <c r="F3" s="50" t="str">
        <f t="shared" ref="F3:F32" si="0">B3&amp;"|"&amp;C3&amp;"|"&amp;D3&amp;"|"&amp;E3</f>
        <v>2|318|BJ|Beijing</v>
      </c>
      <c r="H3" s="109" t="s">
        <v>1342</v>
      </c>
    </row>
    <row r="4" spans="2:8">
      <c r="B4" s="6">
        <v>3</v>
      </c>
      <c r="C4" s="6">
        <v>318</v>
      </c>
      <c r="D4" s="6" t="s">
        <v>2779</v>
      </c>
      <c r="E4" t="s">
        <v>2780</v>
      </c>
      <c r="F4" s="50" t="str">
        <f t="shared" si="0"/>
        <v>3|318|CQ|Chongqing</v>
      </c>
      <c r="H4" s="109" t="s">
        <v>1349</v>
      </c>
    </row>
    <row r="5" spans="2:8">
      <c r="B5" s="6">
        <v>4</v>
      </c>
      <c r="C5" s="6">
        <v>318</v>
      </c>
      <c r="D5" s="6" t="s">
        <v>2781</v>
      </c>
      <c r="E5" t="s">
        <v>2782</v>
      </c>
      <c r="F5" s="50" t="str">
        <f t="shared" si="0"/>
        <v>4|318|FJ|Fujian</v>
      </c>
      <c r="H5" s="109" t="s">
        <v>3737</v>
      </c>
    </row>
    <row r="6" spans="2:8">
      <c r="B6" s="6">
        <v>5</v>
      </c>
      <c r="C6" s="6">
        <v>318</v>
      </c>
      <c r="D6" s="6" t="s">
        <v>1372</v>
      </c>
      <c r="E6" t="s">
        <v>2783</v>
      </c>
      <c r="F6" s="50" t="str">
        <f t="shared" si="0"/>
        <v>5|318|GD|Guangdong</v>
      </c>
      <c r="H6" s="109" t="s">
        <v>1345</v>
      </c>
    </row>
    <row r="7" spans="2:8">
      <c r="B7" s="6">
        <v>6</v>
      </c>
      <c r="C7" s="6">
        <v>318</v>
      </c>
      <c r="D7" s="6" t="s">
        <v>1415</v>
      </c>
      <c r="E7" t="s">
        <v>2784</v>
      </c>
      <c r="F7" s="50" t="str">
        <f t="shared" si="0"/>
        <v>6|318|GS|Gansu</v>
      </c>
      <c r="H7" s="109" t="s">
        <v>3738</v>
      </c>
    </row>
    <row r="8" spans="2:8">
      <c r="B8" s="6">
        <v>7</v>
      </c>
      <c r="C8" s="6">
        <v>318</v>
      </c>
      <c r="D8" s="6" t="s">
        <v>2785</v>
      </c>
      <c r="E8" t="s">
        <v>2786</v>
      </c>
      <c r="F8" s="50" t="str">
        <f t="shared" si="0"/>
        <v>7|318|GX|Guangxi</v>
      </c>
      <c r="H8" s="107" t="s">
        <v>1347</v>
      </c>
    </row>
    <row r="9" spans="2:8">
      <c r="B9" s="6">
        <v>8</v>
      </c>
      <c r="C9" s="6">
        <v>318</v>
      </c>
      <c r="D9" s="6" t="s">
        <v>2787</v>
      </c>
      <c r="E9" t="s">
        <v>2788</v>
      </c>
      <c r="F9" s="50" t="str">
        <f t="shared" si="0"/>
        <v>8|318|GZ|Guizhou</v>
      </c>
    </row>
    <row r="10" spans="2:8">
      <c r="B10" s="6">
        <v>9</v>
      </c>
      <c r="C10" s="6">
        <v>318</v>
      </c>
      <c r="D10" s="6" t="s">
        <v>537</v>
      </c>
      <c r="E10" t="s">
        <v>2789</v>
      </c>
      <c r="F10" s="50" t="str">
        <f t="shared" si="0"/>
        <v>9|318|HA|Henan</v>
      </c>
    </row>
    <row r="11" spans="2:8">
      <c r="B11" s="6">
        <v>10</v>
      </c>
      <c r="C11" s="6">
        <v>318</v>
      </c>
      <c r="D11" s="6" t="s">
        <v>1465</v>
      </c>
      <c r="E11" t="s">
        <v>2790</v>
      </c>
      <c r="F11" s="50" t="str">
        <f t="shared" si="0"/>
        <v>10|318|HB|Hubei</v>
      </c>
    </row>
    <row r="12" spans="2:8">
      <c r="B12" s="6">
        <v>11</v>
      </c>
      <c r="C12" s="6">
        <v>318</v>
      </c>
      <c r="D12" s="6" t="s">
        <v>1499</v>
      </c>
      <c r="E12" t="s">
        <v>2791</v>
      </c>
      <c r="F12" s="50" t="str">
        <f t="shared" si="0"/>
        <v>11|318|HE|Hebei</v>
      </c>
    </row>
    <row r="13" spans="2:8">
      <c r="B13" s="6">
        <v>12</v>
      </c>
      <c r="C13" s="6">
        <v>318</v>
      </c>
      <c r="D13" s="6" t="s">
        <v>967</v>
      </c>
      <c r="E13" t="s">
        <v>2792</v>
      </c>
      <c r="F13" s="50" t="str">
        <f t="shared" si="0"/>
        <v>12|318|HI|Hainan</v>
      </c>
    </row>
    <row r="14" spans="2:8">
      <c r="B14" s="6">
        <v>13</v>
      </c>
      <c r="C14" s="6">
        <v>318</v>
      </c>
      <c r="D14" s="6" t="s">
        <v>1376</v>
      </c>
      <c r="E14" t="s">
        <v>2793</v>
      </c>
      <c r="F14" s="50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2794</v>
      </c>
      <c r="E15" t="s">
        <v>2795</v>
      </c>
      <c r="F15" s="50" t="str">
        <f t="shared" si="0"/>
        <v>14|318|HN|Hunan</v>
      </c>
    </row>
    <row r="16" spans="2:8">
      <c r="B16" s="6">
        <v>15</v>
      </c>
      <c r="C16" s="6">
        <v>318</v>
      </c>
      <c r="D16" s="6" t="s">
        <v>2796</v>
      </c>
      <c r="E16" t="s">
        <v>2797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2798</v>
      </c>
      <c r="E17" t="s">
        <v>2799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2800</v>
      </c>
      <c r="E18" t="s">
        <v>2801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1473</v>
      </c>
      <c r="E19" t="s">
        <v>2802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1558</v>
      </c>
      <c r="E20" t="s">
        <v>2803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2804</v>
      </c>
      <c r="E21" t="s">
        <v>2805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2806</v>
      </c>
      <c r="E22" t="s">
        <v>2807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928</v>
      </c>
      <c r="E23" t="s">
        <v>2808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1443</v>
      </c>
      <c r="E24" t="s">
        <v>2809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2227</v>
      </c>
      <c r="E25" t="s">
        <v>2810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1330</v>
      </c>
      <c r="E26" t="s">
        <v>2811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2812</v>
      </c>
      <c r="E27" t="s">
        <v>2813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2814</v>
      </c>
      <c r="E28" t="s">
        <v>2815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2816</v>
      </c>
      <c r="E29" t="s">
        <v>2817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2818</v>
      </c>
      <c r="E30" t="s">
        <v>2819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490</v>
      </c>
      <c r="E31" t="s">
        <v>2820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2821</v>
      </c>
      <c r="E32" t="s">
        <v>2822</v>
      </c>
      <c r="F32" s="50" t="str">
        <f t="shared" si="0"/>
        <v>31|318|ZJ|Zhejiang</v>
      </c>
    </row>
    <row r="34" spans="6:6">
      <c r="F34" s="26" t="s">
        <v>2775</v>
      </c>
    </row>
    <row r="35" spans="6:6">
      <c r="F35" s="26" t="s">
        <v>2776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3739</v>
      </c>
    </row>
    <row r="2" spans="2:8">
      <c r="B2" s="6">
        <v>1</v>
      </c>
      <c r="C2" s="6">
        <v>327</v>
      </c>
      <c r="D2" s="6" t="s">
        <v>504</v>
      </c>
      <c r="E2" t="s">
        <v>2825</v>
      </c>
      <c r="F2" s="50" t="str">
        <f>B2&amp;"|"&amp;C2&amp;"|"&amp;D2&amp;"|"&amp;E2</f>
        <v>1|327|BA|Bali</v>
      </c>
      <c r="H2" s="107" t="s">
        <v>1341</v>
      </c>
    </row>
    <row r="3" spans="2:8">
      <c r="B3" s="6">
        <v>2</v>
      </c>
      <c r="C3" s="6">
        <v>327</v>
      </c>
      <c r="D3" s="6" t="s">
        <v>2209</v>
      </c>
      <c r="E3" t="s">
        <v>2826</v>
      </c>
      <c r="F3" s="50" t="str">
        <f t="shared" ref="F3:F33" si="0">B3&amp;"|"&amp;C3&amp;"|"&amp;D3&amp;"|"&amp;E3</f>
        <v>2|327|BB|Bangka Belitung</v>
      </c>
      <c r="H3" s="109" t="s">
        <v>1342</v>
      </c>
    </row>
    <row r="4" spans="2:8">
      <c r="B4" s="6">
        <v>3</v>
      </c>
      <c r="C4" s="6">
        <v>327</v>
      </c>
      <c r="D4" s="6" t="s">
        <v>2413</v>
      </c>
      <c r="E4" t="s">
        <v>2827</v>
      </c>
      <c r="F4" s="50" t="str">
        <f t="shared" si="0"/>
        <v>3|327|BT|Banten</v>
      </c>
      <c r="H4" s="109" t="s">
        <v>1349</v>
      </c>
    </row>
    <row r="5" spans="2:8">
      <c r="B5" s="6">
        <v>4</v>
      </c>
      <c r="C5" s="6">
        <v>327</v>
      </c>
      <c r="D5" s="6" t="s">
        <v>2211</v>
      </c>
      <c r="E5" t="s">
        <v>2828</v>
      </c>
      <c r="F5" s="50" t="str">
        <f t="shared" si="0"/>
        <v>4|327|BE|Bengkulu</v>
      </c>
      <c r="H5" s="109" t="s">
        <v>3740</v>
      </c>
    </row>
    <row r="6" spans="2:8">
      <c r="B6" s="6">
        <v>5</v>
      </c>
      <c r="C6" s="6">
        <v>327</v>
      </c>
      <c r="D6" s="6" t="s">
        <v>2829</v>
      </c>
      <c r="E6" t="s">
        <v>2830</v>
      </c>
      <c r="F6" s="50" t="str">
        <f t="shared" si="0"/>
        <v>5|327|YO|DI Yogyakarta</v>
      </c>
      <c r="H6" s="109" t="s">
        <v>1345</v>
      </c>
    </row>
    <row r="7" spans="2:8">
      <c r="B7" s="6">
        <v>6</v>
      </c>
      <c r="C7" s="6">
        <v>327</v>
      </c>
      <c r="D7" s="6" t="s">
        <v>2831</v>
      </c>
      <c r="E7" t="s">
        <v>2832</v>
      </c>
      <c r="F7" s="50" t="str">
        <f t="shared" si="0"/>
        <v>6|327|JK|DKI Jakarta (Jakarta)</v>
      </c>
      <c r="H7" s="109" t="s">
        <v>3741</v>
      </c>
    </row>
    <row r="8" spans="2:8">
      <c r="B8" s="6">
        <v>7</v>
      </c>
      <c r="C8" s="6">
        <v>327</v>
      </c>
      <c r="D8" s="6" t="s">
        <v>926</v>
      </c>
      <c r="E8" t="s">
        <v>2833</v>
      </c>
      <c r="F8" s="50" t="str">
        <f t="shared" si="0"/>
        <v>7|327|GO|Gorontalo</v>
      </c>
      <c r="H8" s="107" t="s">
        <v>1347</v>
      </c>
    </row>
    <row r="9" spans="2:8">
      <c r="B9" s="6">
        <v>8</v>
      </c>
      <c r="C9" s="6">
        <v>327</v>
      </c>
      <c r="D9" s="6" t="s">
        <v>2834</v>
      </c>
      <c r="E9" t="s">
        <v>2835</v>
      </c>
      <c r="F9" s="50" t="str">
        <f t="shared" si="0"/>
        <v>8|327|JA|Jambi</v>
      </c>
    </row>
    <row r="10" spans="2:8">
      <c r="B10" s="6">
        <v>9</v>
      </c>
      <c r="C10" s="6">
        <v>327</v>
      </c>
      <c r="D10" s="6" t="s">
        <v>2836</v>
      </c>
      <c r="E10" t="s">
        <v>2837</v>
      </c>
      <c r="F10" s="50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2838</v>
      </c>
      <c r="E11" t="s">
        <v>2839</v>
      </c>
      <c r="F11" s="50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841</v>
      </c>
      <c r="E12" t="s">
        <v>2840</v>
      </c>
      <c r="F12" s="50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784</v>
      </c>
      <c r="E13" t="s">
        <v>2841</v>
      </c>
      <c r="F13" s="50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719</v>
      </c>
      <c r="E14" t="s">
        <v>2842</v>
      </c>
      <c r="F14" s="50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542</v>
      </c>
      <c r="E15" t="s">
        <v>2843</v>
      </c>
      <c r="F15" s="50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752</v>
      </c>
      <c r="E16" t="s">
        <v>2844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764</v>
      </c>
      <c r="E17" t="s">
        <v>2845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1118</v>
      </c>
      <c r="E18" t="s">
        <v>2846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569</v>
      </c>
      <c r="E19" t="s">
        <v>2847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704</v>
      </c>
      <c r="E20" t="s">
        <v>2848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946</v>
      </c>
      <c r="E21" t="s">
        <v>2849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1093</v>
      </c>
      <c r="E22" t="s">
        <v>2850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1092</v>
      </c>
      <c r="E23" t="s">
        <v>2851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2852</v>
      </c>
      <c r="E24" t="s">
        <v>2853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847</v>
      </c>
      <c r="E25" t="s">
        <v>2854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748</v>
      </c>
      <c r="E26" t="s">
        <v>2855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1330</v>
      </c>
      <c r="E27" t="s">
        <v>2856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768</v>
      </c>
      <c r="E28" t="s">
        <v>2857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1028</v>
      </c>
      <c r="E29" t="s">
        <v>2858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744</v>
      </c>
      <c r="E30" t="s">
        <v>2859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1393</v>
      </c>
      <c r="E31" t="s">
        <v>2860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819</v>
      </c>
      <c r="E32" t="s">
        <v>2861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1152</v>
      </c>
      <c r="E33" t="s">
        <v>2862</v>
      </c>
      <c r="F33" s="50" t="str">
        <f t="shared" si="0"/>
        <v>32|327|SU|Sumatera Utara (North Sumatra)</v>
      </c>
    </row>
    <row r="35" spans="2:6">
      <c r="F35" s="26" t="s">
        <v>2823</v>
      </c>
    </row>
    <row r="36" spans="2:6">
      <c r="F36" s="26" t="s">
        <v>2824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1353</v>
      </c>
      <c r="E1" s="36" t="str">
        <f>B1&amp;"|"&amp;C1&amp;"|"&amp;D1</f>
        <v>id|dxcc_id|region</v>
      </c>
      <c r="G1" s="69" t="s">
        <v>403</v>
      </c>
      <c r="H1" s="69" t="s">
        <v>2920</v>
      </c>
      <c r="I1" s="70" t="s">
        <v>405</v>
      </c>
      <c r="J1" s="70" t="s">
        <v>474</v>
      </c>
      <c r="K1" s="36" t="str">
        <f>G1&amp;"|"&amp;H1&amp;"|"&amp;I1&amp;"|"&amp;J1</f>
        <v>id|pas_339_region_id|code|subdivision</v>
      </c>
      <c r="M1" s="63" t="s">
        <v>2922</v>
      </c>
    </row>
    <row r="2" spans="2:13">
      <c r="B2" s="6">
        <v>1</v>
      </c>
      <c r="C2" s="6">
        <v>339</v>
      </c>
      <c r="D2" t="s">
        <v>2864</v>
      </c>
      <c r="E2" s="50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2865</v>
      </c>
      <c r="K2" s="50" t="str">
        <f>G2&amp;"|"&amp;H2&amp;"|"&amp;I2&amp;"|"&amp;J2</f>
        <v>1|1|12|Chiba</v>
      </c>
      <c r="M2" s="63" t="s">
        <v>1341</v>
      </c>
    </row>
    <row r="3" spans="2:13">
      <c r="B3" s="6">
        <v>2</v>
      </c>
      <c r="C3" s="6">
        <v>339</v>
      </c>
      <c r="D3" t="s">
        <v>2873</v>
      </c>
      <c r="E3" s="50" t="str">
        <f t="shared" si="0"/>
        <v>2|339|Tokai</v>
      </c>
      <c r="G3" s="6">
        <v>2</v>
      </c>
      <c r="H3" s="6">
        <v>1</v>
      </c>
      <c r="I3">
        <v>16</v>
      </c>
      <c r="J3" t="s">
        <v>2866</v>
      </c>
      <c r="K3" s="50" t="str">
        <f t="shared" ref="K3:K48" si="1">G3&amp;"|"&amp;H3&amp;"|"&amp;I3&amp;"|"&amp;J3</f>
        <v>2|1|16|Gunma</v>
      </c>
      <c r="M3" s="64" t="s">
        <v>1342</v>
      </c>
    </row>
    <row r="4" spans="2:13">
      <c r="B4" s="6">
        <v>3</v>
      </c>
      <c r="C4" s="6">
        <v>339</v>
      </c>
      <c r="D4" t="s">
        <v>2878</v>
      </c>
      <c r="E4" s="50" t="str">
        <f t="shared" si="0"/>
        <v>3|339|Kansai</v>
      </c>
      <c r="G4" s="6">
        <v>3</v>
      </c>
      <c r="H4" s="6">
        <v>1</v>
      </c>
      <c r="I4">
        <v>14</v>
      </c>
      <c r="J4" t="s">
        <v>2867</v>
      </c>
      <c r="K4" s="50" t="str">
        <f t="shared" si="1"/>
        <v>3|1|14|Ibaraki</v>
      </c>
      <c r="M4" s="64" t="s">
        <v>1349</v>
      </c>
    </row>
    <row r="5" spans="2:13">
      <c r="B5" s="6">
        <v>4</v>
      </c>
      <c r="C5" s="6">
        <v>339</v>
      </c>
      <c r="D5" t="s">
        <v>2885</v>
      </c>
      <c r="E5" s="50" t="str">
        <f t="shared" si="0"/>
        <v>4|339|Chugoku</v>
      </c>
      <c r="G5" s="6">
        <v>4</v>
      </c>
      <c r="H5" s="6">
        <v>1</v>
      </c>
      <c r="I5">
        <v>11</v>
      </c>
      <c r="J5" t="s">
        <v>2868</v>
      </c>
      <c r="K5" s="50" t="str">
        <f t="shared" si="1"/>
        <v>4|1|11|Kanagawa</v>
      </c>
      <c r="M5" s="64" t="s">
        <v>2923</v>
      </c>
    </row>
    <row r="6" spans="2:13">
      <c r="B6" s="6">
        <v>5</v>
      </c>
      <c r="C6" s="6">
        <v>339</v>
      </c>
      <c r="D6" t="s">
        <v>2891</v>
      </c>
      <c r="E6" s="50" t="str">
        <f t="shared" si="0"/>
        <v>5|339|Shikoku</v>
      </c>
      <c r="G6" s="6">
        <v>5</v>
      </c>
      <c r="H6" s="6">
        <v>1</v>
      </c>
      <c r="I6">
        <v>13</v>
      </c>
      <c r="J6" t="s">
        <v>2869</v>
      </c>
      <c r="K6" s="50" t="str">
        <f t="shared" si="1"/>
        <v>5|1|13|Saitama</v>
      </c>
      <c r="M6" s="64" t="s">
        <v>2924</v>
      </c>
    </row>
    <row r="7" spans="2:13">
      <c r="B7" s="6">
        <v>6</v>
      </c>
      <c r="C7" s="6">
        <v>339</v>
      </c>
      <c r="D7" t="s">
        <v>2896</v>
      </c>
      <c r="E7" s="50" t="str">
        <f t="shared" si="0"/>
        <v>6|339|Kyushu</v>
      </c>
      <c r="G7" s="6">
        <v>6</v>
      </c>
      <c r="H7" s="6">
        <v>1</v>
      </c>
      <c r="I7">
        <v>15</v>
      </c>
      <c r="J7" t="s">
        <v>2870</v>
      </c>
      <c r="K7" s="50" t="str">
        <f t="shared" si="1"/>
        <v>6|1|15|Tochigi</v>
      </c>
      <c r="M7" s="63" t="s">
        <v>1347</v>
      </c>
    </row>
    <row r="8" spans="2:13">
      <c r="B8" s="6">
        <v>7</v>
      </c>
      <c r="C8" s="6">
        <v>339</v>
      </c>
      <c r="D8" t="s">
        <v>2905</v>
      </c>
      <c r="E8" s="50" t="str">
        <f t="shared" si="0"/>
        <v>7|339|Tohoku</v>
      </c>
      <c r="G8" s="6">
        <v>7</v>
      </c>
      <c r="H8" s="6">
        <v>1</v>
      </c>
      <c r="I8">
        <v>10</v>
      </c>
      <c r="J8" t="s">
        <v>2871</v>
      </c>
      <c r="K8" s="50" t="str">
        <f t="shared" si="1"/>
        <v>7|1|10|Tokyo</v>
      </c>
    </row>
    <row r="9" spans="2:13">
      <c r="B9" s="6">
        <v>8</v>
      </c>
      <c r="C9" s="6">
        <v>339</v>
      </c>
      <c r="D9" t="s">
        <v>2912</v>
      </c>
      <c r="E9" s="50" t="str">
        <f t="shared" si="0"/>
        <v>8|339|Hokkaido</v>
      </c>
      <c r="G9" s="6">
        <v>8</v>
      </c>
      <c r="H9" s="6">
        <v>1</v>
      </c>
      <c r="I9">
        <v>17</v>
      </c>
      <c r="J9" t="s">
        <v>2872</v>
      </c>
      <c r="K9" s="50" t="str">
        <f t="shared" si="1"/>
        <v>8|1|17|Yamanashi</v>
      </c>
      <c r="M9" s="63" t="s">
        <v>2925</v>
      </c>
    </row>
    <row r="10" spans="2:13">
      <c r="B10" s="6">
        <v>9</v>
      </c>
      <c r="C10" s="6">
        <v>339</v>
      </c>
      <c r="D10" t="s">
        <v>2913</v>
      </c>
      <c r="E10" s="50" t="str">
        <f t="shared" si="0"/>
        <v>9|339|Hokuriku</v>
      </c>
      <c r="G10" s="6">
        <v>9</v>
      </c>
      <c r="H10" s="6">
        <v>2</v>
      </c>
      <c r="I10">
        <v>20</v>
      </c>
      <c r="J10" t="s">
        <v>2874</v>
      </c>
      <c r="K10" s="50" t="str">
        <f t="shared" si="1"/>
        <v>9|2|20|Aichi</v>
      </c>
      <c r="M10" s="63" t="s">
        <v>1341</v>
      </c>
    </row>
    <row r="11" spans="2:13">
      <c r="B11" s="6">
        <v>10</v>
      </c>
      <c r="C11" s="6">
        <v>339</v>
      </c>
      <c r="D11" t="s">
        <v>2917</v>
      </c>
      <c r="E11" s="50" t="str">
        <f t="shared" si="0"/>
        <v>10|339|Shin'estu</v>
      </c>
      <c r="G11" s="6">
        <v>10</v>
      </c>
      <c r="H11" s="6">
        <v>2</v>
      </c>
      <c r="I11">
        <v>19</v>
      </c>
      <c r="J11" t="s">
        <v>2875</v>
      </c>
      <c r="K11" s="50" t="str">
        <f t="shared" si="1"/>
        <v>10|2|19|Gifu</v>
      </c>
      <c r="M11" s="64" t="s">
        <v>1342</v>
      </c>
    </row>
    <row r="12" spans="2:13">
      <c r="G12" s="6">
        <v>11</v>
      </c>
      <c r="H12" s="6">
        <v>2</v>
      </c>
      <c r="I12">
        <v>21</v>
      </c>
      <c r="J12" t="s">
        <v>2876</v>
      </c>
      <c r="K12" s="50" t="str">
        <f t="shared" si="1"/>
        <v>11|2|21|Mie</v>
      </c>
      <c r="M12" s="64" t="s">
        <v>2926</v>
      </c>
    </row>
    <row r="13" spans="2:13">
      <c r="E13" s="26" t="s">
        <v>2863</v>
      </c>
      <c r="G13" s="6">
        <v>12</v>
      </c>
      <c r="H13" s="6">
        <v>2</v>
      </c>
      <c r="I13">
        <v>18</v>
      </c>
      <c r="J13" t="s">
        <v>2877</v>
      </c>
      <c r="K13" s="50" t="str">
        <f t="shared" si="1"/>
        <v>12|2|18|Shizuoka</v>
      </c>
      <c r="M13" s="64" t="s">
        <v>2927</v>
      </c>
    </row>
    <row r="14" spans="2:13">
      <c r="B14" s="90"/>
      <c r="C14" s="100"/>
      <c r="D14" s="100"/>
      <c r="E14" s="102" t="s">
        <v>2774</v>
      </c>
      <c r="G14" s="6">
        <v>13</v>
      </c>
      <c r="H14" s="6">
        <v>3</v>
      </c>
      <c r="I14">
        <v>27</v>
      </c>
      <c r="J14" t="s">
        <v>2879</v>
      </c>
      <c r="K14" s="50" t="str">
        <f t="shared" si="1"/>
        <v>13|3|27|Hyogo</v>
      </c>
      <c r="M14" s="64" t="s">
        <v>2928</v>
      </c>
    </row>
    <row r="15" spans="2:13">
      <c r="B15" s="90"/>
      <c r="C15" s="100"/>
      <c r="D15" s="100"/>
      <c r="E15" s="101"/>
      <c r="G15" s="6">
        <v>14</v>
      </c>
      <c r="H15" s="6">
        <v>3</v>
      </c>
      <c r="I15">
        <v>22</v>
      </c>
      <c r="J15" t="s">
        <v>2880</v>
      </c>
      <c r="K15" s="50" t="str">
        <f t="shared" si="1"/>
        <v>14|3|22|Kyoto</v>
      </c>
      <c r="M15" s="64" t="s">
        <v>2929</v>
      </c>
    </row>
    <row r="16" spans="2:13">
      <c r="B16" s="90"/>
      <c r="C16" s="100"/>
      <c r="D16" s="100"/>
      <c r="E16" s="101"/>
      <c r="G16" s="6">
        <v>15</v>
      </c>
      <c r="H16" s="6">
        <v>3</v>
      </c>
      <c r="I16">
        <v>24</v>
      </c>
      <c r="J16" t="s">
        <v>2881</v>
      </c>
      <c r="K16" s="50" t="str">
        <f t="shared" si="1"/>
        <v>15|3|24|Nara</v>
      </c>
      <c r="M16" s="63" t="s">
        <v>1347</v>
      </c>
    </row>
    <row r="17" spans="2:11">
      <c r="B17" s="90"/>
      <c r="C17" s="100"/>
      <c r="D17" s="100"/>
      <c r="E17" s="101"/>
      <c r="G17" s="6">
        <v>16</v>
      </c>
      <c r="H17" s="6">
        <v>3</v>
      </c>
      <c r="I17">
        <v>25</v>
      </c>
      <c r="J17" t="s">
        <v>2882</v>
      </c>
      <c r="K17" s="50" t="str">
        <f t="shared" si="1"/>
        <v>16|3|25|Osaka</v>
      </c>
    </row>
    <row r="18" spans="2:11">
      <c r="B18" s="90"/>
      <c r="C18" s="100"/>
      <c r="D18" s="100"/>
      <c r="E18" s="101"/>
      <c r="G18" s="6">
        <v>17</v>
      </c>
      <c r="H18" s="6">
        <v>3</v>
      </c>
      <c r="I18">
        <v>23</v>
      </c>
      <c r="J18" t="s">
        <v>2883</v>
      </c>
      <c r="K18" s="50" t="str">
        <f t="shared" si="1"/>
        <v>17|3|23|Shiga</v>
      </c>
    </row>
    <row r="19" spans="2:11">
      <c r="B19" s="90"/>
      <c r="C19" s="100"/>
      <c r="D19" s="100"/>
      <c r="E19" s="101"/>
      <c r="G19" s="6">
        <v>18</v>
      </c>
      <c r="H19" s="6">
        <v>3</v>
      </c>
      <c r="I19">
        <v>26</v>
      </c>
      <c r="J19" t="s">
        <v>2884</v>
      </c>
      <c r="K19" s="50" t="str">
        <f t="shared" si="1"/>
        <v>18|3|26|Wakayama</v>
      </c>
    </row>
    <row r="20" spans="2:11">
      <c r="B20" s="90"/>
      <c r="C20" s="100"/>
      <c r="D20" s="100"/>
      <c r="E20" s="101"/>
      <c r="G20" s="6">
        <v>19</v>
      </c>
      <c r="H20" s="6">
        <v>4</v>
      </c>
      <c r="I20">
        <v>35</v>
      </c>
      <c r="J20" t="s">
        <v>2886</v>
      </c>
      <c r="K20" s="50" t="str">
        <f t="shared" si="1"/>
        <v>19|4|35|Hiroshima</v>
      </c>
    </row>
    <row r="21" spans="2:11">
      <c r="B21" s="90"/>
      <c r="C21" s="100"/>
      <c r="D21" s="100"/>
      <c r="E21" s="101"/>
      <c r="G21" s="6">
        <v>20</v>
      </c>
      <c r="H21" s="6">
        <v>4</v>
      </c>
      <c r="I21">
        <v>31</v>
      </c>
      <c r="J21" t="s">
        <v>2887</v>
      </c>
      <c r="K21" s="50" t="str">
        <f t="shared" si="1"/>
        <v>20|4|31|Okayama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>
        <v>32</v>
      </c>
      <c r="J22" t="s">
        <v>2888</v>
      </c>
      <c r="K22" s="50" t="str">
        <f t="shared" si="1"/>
        <v>21|4|32|Shimane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>
        <v>34</v>
      </c>
      <c r="J23" t="s">
        <v>2889</v>
      </c>
      <c r="K23" s="50" t="str">
        <f t="shared" si="1"/>
        <v>22|4|34|Tottori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>
        <v>33</v>
      </c>
      <c r="J24" t="s">
        <v>2890</v>
      </c>
      <c r="K24" s="50" t="str">
        <f t="shared" si="1"/>
        <v>23|4|33|Yamaguchi</v>
      </c>
    </row>
    <row r="25" spans="2:11">
      <c r="B25" s="90"/>
      <c r="C25" s="100"/>
      <c r="D25" s="100"/>
      <c r="E25" s="102"/>
      <c r="G25" s="6">
        <v>24</v>
      </c>
      <c r="H25" s="6">
        <v>5</v>
      </c>
      <c r="I25">
        <v>38</v>
      </c>
      <c r="J25" t="s">
        <v>2892</v>
      </c>
      <c r="K25" s="50" t="str">
        <f t="shared" si="1"/>
        <v>24|5|38|Ehime</v>
      </c>
    </row>
    <row r="26" spans="2:11">
      <c r="B26" s="90"/>
      <c r="C26" s="100"/>
      <c r="D26" s="100"/>
      <c r="E26" s="101"/>
      <c r="G26" s="6">
        <v>25</v>
      </c>
      <c r="H26" s="6">
        <v>5</v>
      </c>
      <c r="I26">
        <v>36</v>
      </c>
      <c r="J26" t="s">
        <v>2893</v>
      </c>
      <c r="K26" s="50" t="str">
        <f t="shared" si="1"/>
        <v>25|5|36|Kagawa</v>
      </c>
    </row>
    <row r="27" spans="2:11">
      <c r="B27" s="90"/>
      <c r="C27" s="100"/>
      <c r="D27" s="100"/>
      <c r="E27" s="101"/>
      <c r="G27" s="6">
        <v>26</v>
      </c>
      <c r="H27" s="6">
        <v>5</v>
      </c>
      <c r="I27">
        <v>39</v>
      </c>
      <c r="J27" t="s">
        <v>2894</v>
      </c>
      <c r="K27" s="50" t="str">
        <f t="shared" si="1"/>
        <v>26|5|39|Kochi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>
        <v>37</v>
      </c>
      <c r="J28" t="s">
        <v>2895</v>
      </c>
      <c r="K28" s="50" t="str">
        <f t="shared" si="1"/>
        <v>27|5|37|Tokushima</v>
      </c>
    </row>
    <row r="29" spans="2:11">
      <c r="B29" s="90"/>
      <c r="C29" s="100"/>
      <c r="D29" s="100"/>
      <c r="E29" s="101"/>
      <c r="G29" s="6">
        <v>28</v>
      </c>
      <c r="H29" s="6">
        <v>6</v>
      </c>
      <c r="I29">
        <v>40</v>
      </c>
      <c r="J29" t="s">
        <v>2897</v>
      </c>
      <c r="K29" s="50" t="str">
        <f t="shared" si="1"/>
        <v>28|6|40|Fukuoka</v>
      </c>
    </row>
    <row r="30" spans="2:11">
      <c r="B30" s="90"/>
      <c r="C30" s="100"/>
      <c r="D30" s="100"/>
      <c r="E30" s="101"/>
      <c r="G30" s="6">
        <v>29</v>
      </c>
      <c r="H30" s="6">
        <v>6</v>
      </c>
      <c r="I30">
        <v>46</v>
      </c>
      <c r="J30" t="s">
        <v>2898</v>
      </c>
      <c r="K30" s="50" t="str">
        <f t="shared" si="1"/>
        <v>29|6|46|Kagoshima</v>
      </c>
    </row>
    <row r="31" spans="2:11">
      <c r="B31" s="90"/>
      <c r="C31" s="100"/>
      <c r="D31" s="100"/>
      <c r="E31" s="101"/>
      <c r="G31" s="6">
        <v>30</v>
      </c>
      <c r="H31" s="6">
        <v>6</v>
      </c>
      <c r="I31">
        <v>43</v>
      </c>
      <c r="J31" t="s">
        <v>2899</v>
      </c>
      <c r="K31" s="50" t="str">
        <f t="shared" si="1"/>
        <v>30|6|43|Kumamoto</v>
      </c>
    </row>
    <row r="32" spans="2:11">
      <c r="B32" s="90"/>
      <c r="C32" s="100"/>
      <c r="D32" s="100"/>
      <c r="E32" s="102"/>
      <c r="G32" s="6">
        <v>31</v>
      </c>
      <c r="H32" s="6">
        <v>6</v>
      </c>
      <c r="I32">
        <v>45</v>
      </c>
      <c r="J32" t="s">
        <v>2900</v>
      </c>
      <c r="K32" s="50" t="str">
        <f t="shared" si="1"/>
        <v>31|6|45|Miyazaki</v>
      </c>
    </row>
    <row r="33" spans="2:11">
      <c r="B33" s="90"/>
      <c r="C33" s="100"/>
      <c r="D33" s="100"/>
      <c r="E33" s="101"/>
      <c r="G33" s="6">
        <v>32</v>
      </c>
      <c r="H33" s="6">
        <v>6</v>
      </c>
      <c r="I33">
        <v>42</v>
      </c>
      <c r="J33" t="s">
        <v>2901</v>
      </c>
      <c r="K33" s="50" t="str">
        <f t="shared" si="1"/>
        <v>32|6|42|Nagasaki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>
        <v>44</v>
      </c>
      <c r="J34" t="s">
        <v>2902</v>
      </c>
      <c r="K34" s="50" t="str">
        <f t="shared" si="1"/>
        <v>33|6|44|Oita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>
        <v>47</v>
      </c>
      <c r="J35" t="s">
        <v>2903</v>
      </c>
      <c r="K35" s="50" t="str">
        <f t="shared" si="1"/>
        <v>34|6|47|Okinawa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>
        <v>41</v>
      </c>
      <c r="J36" t="s">
        <v>2904</v>
      </c>
      <c r="K36" s="50" t="str">
        <f t="shared" si="1"/>
        <v>35|6|41|Saga</v>
      </c>
    </row>
    <row r="37" spans="2:11">
      <c r="B37" s="90"/>
      <c r="C37" s="100"/>
      <c r="D37" s="100"/>
      <c r="E37" s="101"/>
      <c r="G37" s="6">
        <v>36</v>
      </c>
      <c r="H37" s="6">
        <v>7</v>
      </c>
      <c r="I37">
        <v>4</v>
      </c>
      <c r="J37" t="s">
        <v>2906</v>
      </c>
      <c r="K37" s="50" t="str">
        <f t="shared" si="1"/>
        <v>36|7|4|Akita</v>
      </c>
    </row>
    <row r="38" spans="2:11">
      <c r="B38" s="90"/>
      <c r="C38" s="100"/>
      <c r="D38" s="100"/>
      <c r="E38" s="101"/>
      <c r="G38" s="6">
        <v>37</v>
      </c>
      <c r="H38" s="6">
        <v>7</v>
      </c>
      <c r="I38">
        <v>2</v>
      </c>
      <c r="J38" t="s">
        <v>2907</v>
      </c>
      <c r="K38" s="50" t="str">
        <f t="shared" si="1"/>
        <v>37|7|2|Aomori</v>
      </c>
    </row>
    <row r="39" spans="2:11">
      <c r="B39" s="90"/>
      <c r="C39" s="100"/>
      <c r="D39" s="100"/>
      <c r="E39" s="101"/>
      <c r="G39" s="6">
        <v>38</v>
      </c>
      <c r="H39" s="6">
        <v>7</v>
      </c>
      <c r="I39">
        <v>7</v>
      </c>
      <c r="J39" t="s">
        <v>2908</v>
      </c>
      <c r="K39" s="50" t="str">
        <f t="shared" si="1"/>
        <v>38|7|7|Fukushima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>
        <v>3</v>
      </c>
      <c r="J40" t="s">
        <v>2909</v>
      </c>
      <c r="K40" s="50" t="str">
        <f t="shared" si="1"/>
        <v>39|7|3|Iwate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>
        <v>6</v>
      </c>
      <c r="J41" t="s">
        <v>2910</v>
      </c>
      <c r="K41" s="50" t="str">
        <f t="shared" si="1"/>
        <v>40|7|6|Miyagi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>
        <v>5</v>
      </c>
      <c r="J42" t="s">
        <v>2911</v>
      </c>
      <c r="K42" s="50" t="str">
        <f t="shared" si="1"/>
        <v>41|7|5|Yamagata</v>
      </c>
    </row>
    <row r="43" spans="2:11">
      <c r="B43" s="90"/>
      <c r="C43" s="100"/>
      <c r="D43" s="100"/>
      <c r="E43" s="101"/>
      <c r="G43" s="6">
        <v>42</v>
      </c>
      <c r="H43" s="6">
        <v>8</v>
      </c>
      <c r="I43">
        <v>1</v>
      </c>
      <c r="J43" t="s">
        <v>2912</v>
      </c>
      <c r="K43" s="50" t="str">
        <f t="shared" si="1"/>
        <v>42|8|1|Hokkaido</v>
      </c>
    </row>
    <row r="44" spans="2:11">
      <c r="B44" s="90"/>
      <c r="C44" s="100"/>
      <c r="D44" s="100"/>
      <c r="E44" s="102"/>
      <c r="G44" s="6">
        <v>43</v>
      </c>
      <c r="H44" s="6">
        <v>9</v>
      </c>
      <c r="I44">
        <v>29</v>
      </c>
      <c r="J44" t="s">
        <v>2914</v>
      </c>
      <c r="K44" s="50" t="str">
        <f t="shared" si="1"/>
        <v>43|9|29|Fukui</v>
      </c>
    </row>
    <row r="45" spans="2:11">
      <c r="B45" s="90"/>
      <c r="C45" s="100"/>
      <c r="D45" s="100"/>
      <c r="E45" s="101"/>
      <c r="G45" s="6">
        <v>44</v>
      </c>
      <c r="H45" s="6">
        <v>9</v>
      </c>
      <c r="I45">
        <v>30</v>
      </c>
      <c r="J45" t="s">
        <v>2915</v>
      </c>
      <c r="K45" s="50" t="str">
        <f t="shared" si="1"/>
        <v>44|9|30|Ishikawa</v>
      </c>
    </row>
    <row r="46" spans="2:11">
      <c r="B46" s="90"/>
      <c r="C46" s="100"/>
      <c r="D46" s="100"/>
      <c r="E46" s="101"/>
      <c r="G46" s="6">
        <v>45</v>
      </c>
      <c r="H46" s="6">
        <v>9</v>
      </c>
      <c r="I46">
        <v>28</v>
      </c>
      <c r="J46" t="s">
        <v>2916</v>
      </c>
      <c r="K46" s="50" t="str">
        <f t="shared" si="1"/>
        <v>45|9|28|Toyama</v>
      </c>
    </row>
    <row r="47" spans="2:11">
      <c r="B47" s="90"/>
      <c r="C47" s="100"/>
      <c r="D47" s="100"/>
      <c r="E47" s="101"/>
      <c r="G47" s="6">
        <v>46</v>
      </c>
      <c r="H47" s="6">
        <v>10</v>
      </c>
      <c r="I47">
        <v>9</v>
      </c>
      <c r="J47" t="s">
        <v>2918</v>
      </c>
      <c r="K47" s="50" t="str">
        <f t="shared" si="1"/>
        <v>46|10|9|Nagano</v>
      </c>
    </row>
    <row r="48" spans="2:11">
      <c r="B48" s="90"/>
      <c r="C48" s="100"/>
      <c r="D48" s="100"/>
      <c r="E48" s="101"/>
      <c r="G48" s="6">
        <v>47</v>
      </c>
      <c r="H48" s="6">
        <v>10</v>
      </c>
      <c r="I48">
        <v>8</v>
      </c>
      <c r="J48" t="s">
        <v>2919</v>
      </c>
      <c r="K48" s="50" t="str">
        <f t="shared" si="1"/>
        <v>47|10|8|Niigata</v>
      </c>
    </row>
    <row r="50" spans="11:11">
      <c r="K50" s="26" t="s">
        <v>2921</v>
      </c>
    </row>
    <row r="51" spans="11:11">
      <c r="K51" s="26" t="s">
        <v>2774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103" t="s">
        <v>413</v>
      </c>
      <c r="D1" s="103" t="s">
        <v>1353</v>
      </c>
      <c r="E1" s="36" t="str">
        <f>B1&amp;"|"&amp;C1&amp;"|"&amp;D1</f>
        <v>id|dxcc_id|region</v>
      </c>
      <c r="G1" s="69" t="s">
        <v>403</v>
      </c>
      <c r="H1" s="69" t="s">
        <v>3097</v>
      </c>
      <c r="I1" s="70" t="s">
        <v>405</v>
      </c>
      <c r="J1" s="70" t="s">
        <v>474</v>
      </c>
      <c r="K1" s="36" t="str">
        <f>G1&amp;"|"&amp;H1&amp;"|"&amp;I1&amp;"|"&amp;J1</f>
        <v>id|pas_375_region_id|code|subdivision</v>
      </c>
      <c r="M1" s="63" t="s">
        <v>3098</v>
      </c>
    </row>
    <row r="2" spans="2:13">
      <c r="B2" s="6">
        <v>1</v>
      </c>
      <c r="C2" s="1">
        <v>375</v>
      </c>
      <c r="D2" s="1" t="s">
        <v>2931</v>
      </c>
      <c r="E2" s="50" t="str">
        <f t="shared" ref="E2:E16" si="0">B2&amp;"|"&amp;C2&amp;"|"&amp;D2</f>
        <v>1|375|Southern Tagalog</v>
      </c>
      <c r="G2" s="6">
        <v>1</v>
      </c>
      <c r="H2" s="6">
        <v>1</v>
      </c>
      <c r="I2" t="s">
        <v>2932</v>
      </c>
      <c r="J2" t="s">
        <v>2933</v>
      </c>
      <c r="K2" s="50" t="str">
        <f>G2&amp;"|"&amp;H2&amp;"|"&amp;I2&amp;"|"&amp;J2</f>
        <v>1|1|AUR|Aurora</v>
      </c>
      <c r="M2" s="63" t="s">
        <v>1341</v>
      </c>
    </row>
    <row r="3" spans="2:13">
      <c r="B3" s="6">
        <v>2</v>
      </c>
      <c r="C3" s="1">
        <v>375</v>
      </c>
      <c r="D3" s="1" t="s">
        <v>2954</v>
      </c>
      <c r="E3" s="50" t="str">
        <f t="shared" si="0"/>
        <v>2|375|Ilocos</v>
      </c>
      <c r="G3" s="6">
        <v>2</v>
      </c>
      <c r="H3" s="6">
        <v>1</v>
      </c>
      <c r="I3" t="s">
        <v>2934</v>
      </c>
      <c r="J3" t="s">
        <v>2935</v>
      </c>
      <c r="K3" s="50" t="str">
        <f t="shared" ref="K3:K66" si="1">G3&amp;"|"&amp;H3&amp;"|"&amp;I3&amp;"|"&amp;J3</f>
        <v>2|1|BTG|Batangas</v>
      </c>
      <c r="M3" s="64" t="s">
        <v>1342</v>
      </c>
    </row>
    <row r="4" spans="2:13">
      <c r="B4" s="6">
        <v>3</v>
      </c>
      <c r="C4" s="1">
        <v>375</v>
      </c>
      <c r="D4" s="1" t="s">
        <v>2963</v>
      </c>
      <c r="E4" s="50" t="str">
        <f t="shared" si="0"/>
        <v>3|375|Cagayan Valley</v>
      </c>
      <c r="G4" s="6">
        <v>3</v>
      </c>
      <c r="H4" s="6">
        <v>1</v>
      </c>
      <c r="I4" t="s">
        <v>2936</v>
      </c>
      <c r="J4" t="s">
        <v>2937</v>
      </c>
      <c r="K4" s="50" t="str">
        <f t="shared" si="1"/>
        <v>3|1|CAV|Cavite</v>
      </c>
      <c r="M4" s="64" t="s">
        <v>1349</v>
      </c>
    </row>
    <row r="5" spans="2:13">
      <c r="B5" s="6">
        <v>4</v>
      </c>
      <c r="C5" s="1">
        <v>375</v>
      </c>
      <c r="D5" s="1" t="s">
        <v>2974</v>
      </c>
      <c r="E5" s="50" t="str">
        <f t="shared" si="0"/>
        <v>4|375|Cordillera Administrative Region</v>
      </c>
      <c r="G5" s="6">
        <v>4</v>
      </c>
      <c r="H5" s="6">
        <v>1</v>
      </c>
      <c r="I5" t="s">
        <v>2938</v>
      </c>
      <c r="J5" t="s">
        <v>2939</v>
      </c>
      <c r="K5" s="50" t="str">
        <f t="shared" si="1"/>
        <v>4|1|LAG|Laguna</v>
      </c>
      <c r="M5" s="64" t="s">
        <v>1350</v>
      </c>
    </row>
    <row r="6" spans="2:13">
      <c r="B6" s="6">
        <v>5</v>
      </c>
      <c r="C6" s="1">
        <v>375</v>
      </c>
      <c r="D6" s="1" t="s">
        <v>2987</v>
      </c>
      <c r="E6" s="50" t="str">
        <f t="shared" si="0"/>
        <v>5|375|Central Luzon</v>
      </c>
      <c r="G6" s="6">
        <v>5</v>
      </c>
      <c r="H6" s="6">
        <v>1</v>
      </c>
      <c r="I6" t="s">
        <v>2940</v>
      </c>
      <c r="J6" t="s">
        <v>2941</v>
      </c>
      <c r="K6" s="50" t="str">
        <f t="shared" si="1"/>
        <v>5|1|MAD|Marinduque</v>
      </c>
      <c r="M6" s="64" t="s">
        <v>3099</v>
      </c>
    </row>
    <row r="7" spans="2:13">
      <c r="B7" s="6">
        <v>6</v>
      </c>
      <c r="C7" s="1">
        <v>375</v>
      </c>
      <c r="D7" s="1" t="s">
        <v>2999</v>
      </c>
      <c r="E7" s="50" t="str">
        <f t="shared" si="0"/>
        <v>6|375|Bicol</v>
      </c>
      <c r="G7" s="6">
        <v>6</v>
      </c>
      <c r="H7" s="6">
        <v>1</v>
      </c>
      <c r="I7" t="s">
        <v>2942</v>
      </c>
      <c r="J7" t="s">
        <v>2943</v>
      </c>
      <c r="K7" s="50" t="str">
        <f t="shared" si="1"/>
        <v>6|1|MDC|Mindoro Occidental</v>
      </c>
      <c r="M7" s="63" t="s">
        <v>1347</v>
      </c>
    </row>
    <row r="8" spans="2:13">
      <c r="B8" s="6">
        <v>7</v>
      </c>
      <c r="C8" s="1">
        <v>375</v>
      </c>
      <c r="D8" s="1" t="s">
        <v>3010</v>
      </c>
      <c r="E8" s="50" t="str">
        <f t="shared" si="0"/>
        <v>7|375|Eastern Visayas</v>
      </c>
      <c r="G8" s="6">
        <v>7</v>
      </c>
      <c r="H8" s="6">
        <v>1</v>
      </c>
      <c r="I8" t="s">
        <v>2944</v>
      </c>
      <c r="J8" t="s">
        <v>2945</v>
      </c>
      <c r="K8" s="50" t="str">
        <f t="shared" si="1"/>
        <v>7|1|MDR|Mindoro Oriental</v>
      </c>
    </row>
    <row r="9" spans="2:13">
      <c r="B9" s="6">
        <v>8</v>
      </c>
      <c r="C9" s="1">
        <v>375</v>
      </c>
      <c r="D9" s="1" t="s">
        <v>3022</v>
      </c>
      <c r="E9" s="50" t="str">
        <f t="shared" si="0"/>
        <v>8|375|Western Visayas</v>
      </c>
      <c r="G9" s="6">
        <v>8</v>
      </c>
      <c r="H9" s="6">
        <v>1</v>
      </c>
      <c r="I9" t="s">
        <v>2946</v>
      </c>
      <c r="J9" t="s">
        <v>2947</v>
      </c>
      <c r="K9" s="50" t="str">
        <f t="shared" si="1"/>
        <v>8|1|PLW|Palawan</v>
      </c>
      <c r="M9" s="63" t="s">
        <v>3100</v>
      </c>
    </row>
    <row r="10" spans="2:13">
      <c r="B10" s="6">
        <v>9</v>
      </c>
      <c r="C10" s="1">
        <v>375</v>
      </c>
      <c r="D10" s="1" t="s">
        <v>3035</v>
      </c>
      <c r="E10" s="50" t="str">
        <f t="shared" si="0"/>
        <v>9|375|Central Visayas</v>
      </c>
      <c r="G10" s="6">
        <v>9</v>
      </c>
      <c r="H10" s="6">
        <v>1</v>
      </c>
      <c r="I10" t="s">
        <v>2948</v>
      </c>
      <c r="J10" t="s">
        <v>2949</v>
      </c>
      <c r="K10" s="50" t="str">
        <f t="shared" si="1"/>
        <v>9|1|QUE|Quezon</v>
      </c>
      <c r="M10" s="63" t="s">
        <v>1341</v>
      </c>
    </row>
    <row r="11" spans="2:13">
      <c r="B11" s="6">
        <v>10</v>
      </c>
      <c r="C11" s="1">
        <v>375</v>
      </c>
      <c r="D11" s="1" t="s">
        <v>3044</v>
      </c>
      <c r="E11" s="50" t="str">
        <f t="shared" si="0"/>
        <v>10|375|Zamboanga Peninsular (Western Mindanao)</v>
      </c>
      <c r="G11" s="6">
        <v>10</v>
      </c>
      <c r="H11" s="6">
        <v>1</v>
      </c>
      <c r="I11" t="s">
        <v>2950</v>
      </c>
      <c r="J11" t="s">
        <v>2951</v>
      </c>
      <c r="K11" s="50" t="str">
        <f t="shared" si="1"/>
        <v>10|1|RIZ|Rizal</v>
      </c>
      <c r="M11" s="64" t="s">
        <v>1342</v>
      </c>
    </row>
    <row r="12" spans="2:13">
      <c r="B12" s="6">
        <v>11</v>
      </c>
      <c r="C12" s="1">
        <v>375</v>
      </c>
      <c r="D12" s="1" t="s">
        <v>3051</v>
      </c>
      <c r="E12" s="50" t="str">
        <f t="shared" si="0"/>
        <v>11|375|SOCCSKSARGEN (Central Mindanao)</v>
      </c>
      <c r="G12" s="6">
        <v>11</v>
      </c>
      <c r="H12" s="6">
        <v>1</v>
      </c>
      <c r="I12" t="s">
        <v>2952</v>
      </c>
      <c r="J12" t="s">
        <v>2953</v>
      </c>
      <c r="K12" s="50" t="str">
        <f t="shared" si="1"/>
        <v>11|1|ROM|Romblon</v>
      </c>
      <c r="M12" s="64" t="s">
        <v>3101</v>
      </c>
    </row>
    <row r="13" spans="2:13">
      <c r="B13" s="6">
        <v>12</v>
      </c>
      <c r="C13" s="1">
        <v>375</v>
      </c>
      <c r="D13" s="1" t="s">
        <v>3060</v>
      </c>
      <c r="E13" s="50" t="str">
        <f t="shared" si="0"/>
        <v>12|375|Autonomous Region in Muslim Mindanao</v>
      </c>
      <c r="G13" s="6">
        <v>12</v>
      </c>
      <c r="H13" s="6">
        <v>2</v>
      </c>
      <c r="I13" t="s">
        <v>2955</v>
      </c>
      <c r="J13" t="s">
        <v>2956</v>
      </c>
      <c r="K13" s="50" t="str">
        <f t="shared" si="1"/>
        <v>12|2|ILN|Ilocos Norte</v>
      </c>
      <c r="M13" s="64" t="s">
        <v>3102</v>
      </c>
    </row>
    <row r="14" spans="2:13">
      <c r="B14" s="6">
        <v>13</v>
      </c>
      <c r="C14" s="1">
        <v>375</v>
      </c>
      <c r="D14" s="100" t="s">
        <v>3070</v>
      </c>
      <c r="E14" s="50" t="str">
        <f t="shared" si="0"/>
        <v>13|375|Northern Mindanao</v>
      </c>
      <c r="G14" s="6">
        <v>13</v>
      </c>
      <c r="H14" s="6">
        <v>2</v>
      </c>
      <c r="I14" t="s">
        <v>2957</v>
      </c>
      <c r="J14" t="s">
        <v>2958</v>
      </c>
      <c r="K14" s="50" t="str">
        <f t="shared" si="1"/>
        <v>13|2|ILS|Ilocos Sur</v>
      </c>
      <c r="M14" s="64" t="s">
        <v>1345</v>
      </c>
    </row>
    <row r="15" spans="2:13">
      <c r="B15" s="6">
        <v>14</v>
      </c>
      <c r="C15" s="1">
        <v>375</v>
      </c>
      <c r="D15" s="100" t="s">
        <v>3079</v>
      </c>
      <c r="E15" s="50" t="str">
        <f t="shared" si="0"/>
        <v>14|375|Davao (Southern Mindanao)</v>
      </c>
      <c r="G15" s="6">
        <v>14</v>
      </c>
      <c r="H15" s="6">
        <v>2</v>
      </c>
      <c r="I15" t="s">
        <v>2959</v>
      </c>
      <c r="J15" t="s">
        <v>2960</v>
      </c>
      <c r="K15" s="50" t="str">
        <f t="shared" si="1"/>
        <v>14|2|LUN|La Union</v>
      </c>
      <c r="M15" s="64" t="s">
        <v>3103</v>
      </c>
    </row>
    <row r="16" spans="2:13">
      <c r="B16" s="6">
        <v>15</v>
      </c>
      <c r="C16" s="1">
        <v>375</v>
      </c>
      <c r="D16" s="100" t="s">
        <v>3088</v>
      </c>
      <c r="E16" s="50" t="str">
        <f t="shared" si="0"/>
        <v>15|375|CARAGA</v>
      </c>
      <c r="G16" s="6">
        <v>15</v>
      </c>
      <c r="H16" s="6">
        <v>2</v>
      </c>
      <c r="I16" t="s">
        <v>2961</v>
      </c>
      <c r="J16" t="s">
        <v>2962</v>
      </c>
      <c r="K16" s="50" t="str">
        <f t="shared" si="1"/>
        <v>15|2|PAN|Pangasinan</v>
      </c>
      <c r="M16" s="63" t="s">
        <v>1347</v>
      </c>
    </row>
    <row r="17" spans="2:11">
      <c r="D17" s="100"/>
      <c r="E17" s="101"/>
      <c r="G17" s="6">
        <v>16</v>
      </c>
      <c r="H17" s="6">
        <v>3</v>
      </c>
      <c r="I17" t="s">
        <v>2964</v>
      </c>
      <c r="J17" t="s">
        <v>2965</v>
      </c>
      <c r="K17" s="50" t="str">
        <f t="shared" si="1"/>
        <v>16|3|BTN|Batanes</v>
      </c>
    </row>
    <row r="18" spans="2:11">
      <c r="D18" s="100"/>
      <c r="E18" s="26" t="s">
        <v>2930</v>
      </c>
      <c r="G18" s="6">
        <v>17</v>
      </c>
      <c r="H18" s="6">
        <v>3</v>
      </c>
      <c r="I18" t="s">
        <v>2966</v>
      </c>
      <c r="J18" t="s">
        <v>2967</v>
      </c>
      <c r="K18" s="50" t="str">
        <f t="shared" si="1"/>
        <v>17|3|CAG|Cagayan</v>
      </c>
    </row>
    <row r="19" spans="2:11">
      <c r="B19" s="90"/>
      <c r="C19" s="100"/>
      <c r="D19" s="100"/>
      <c r="E19" s="102" t="s">
        <v>3096</v>
      </c>
      <c r="G19" s="6">
        <v>18</v>
      </c>
      <c r="H19" s="6">
        <v>3</v>
      </c>
      <c r="I19" t="s">
        <v>2968</v>
      </c>
      <c r="J19" t="s">
        <v>2969</v>
      </c>
      <c r="K19" s="50" t="str">
        <f t="shared" si="1"/>
        <v>18|3|ISA|Isabela</v>
      </c>
    </row>
    <row r="20" spans="2:11">
      <c r="B20" s="90"/>
      <c r="C20" s="100"/>
      <c r="D20" s="100"/>
      <c r="G20" s="6">
        <v>19</v>
      </c>
      <c r="H20" s="6">
        <v>3</v>
      </c>
      <c r="I20" t="s">
        <v>2970</v>
      </c>
      <c r="J20" t="s">
        <v>2971</v>
      </c>
      <c r="K20" s="50" t="str">
        <f t="shared" si="1"/>
        <v>19|3|NUV|Nueva Vizcaya</v>
      </c>
    </row>
    <row r="21" spans="2:11">
      <c r="B21" s="90"/>
      <c r="C21" s="100"/>
      <c r="D21" s="100"/>
      <c r="E21" s="101"/>
      <c r="G21" s="6">
        <v>20</v>
      </c>
      <c r="H21" s="6">
        <v>3</v>
      </c>
      <c r="I21" t="s">
        <v>2972</v>
      </c>
      <c r="J21" t="s">
        <v>2973</v>
      </c>
      <c r="K21" s="50" t="str">
        <f t="shared" si="1"/>
        <v>20|3|QUI|Quirino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 t="s">
        <v>2975</v>
      </c>
      <c r="J22" t="s">
        <v>2976</v>
      </c>
      <c r="K22" s="50" t="str">
        <f t="shared" si="1"/>
        <v>21|4|ABR|Abra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 t="s">
        <v>2977</v>
      </c>
      <c r="J23" t="s">
        <v>2978</v>
      </c>
      <c r="K23" s="50" t="str">
        <f t="shared" si="1"/>
        <v>22|4|APA|Apayao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 t="s">
        <v>2979</v>
      </c>
      <c r="J24" t="s">
        <v>2980</v>
      </c>
      <c r="K24" s="50" t="str">
        <f t="shared" si="1"/>
        <v>23|4|BEN|Benguet</v>
      </c>
    </row>
    <row r="25" spans="2:11">
      <c r="B25" s="90"/>
      <c r="C25" s="100"/>
      <c r="D25" s="100"/>
      <c r="E25" s="102"/>
      <c r="G25" s="6">
        <v>24</v>
      </c>
      <c r="H25" s="6">
        <v>4</v>
      </c>
      <c r="I25" t="s">
        <v>2981</v>
      </c>
      <c r="J25" t="s">
        <v>2982</v>
      </c>
      <c r="K25" s="50" t="str">
        <f t="shared" si="1"/>
        <v>24|4|IFU|Ifugao</v>
      </c>
    </row>
    <row r="26" spans="2:11">
      <c r="B26" s="90"/>
      <c r="C26" s="100"/>
      <c r="D26" s="100"/>
      <c r="E26" s="101"/>
      <c r="G26" s="6">
        <v>25</v>
      </c>
      <c r="H26" s="6">
        <v>4</v>
      </c>
      <c r="I26" t="s">
        <v>2983</v>
      </c>
      <c r="J26" t="s">
        <v>2984</v>
      </c>
      <c r="K26" s="50" t="str">
        <f t="shared" si="1"/>
        <v>25|4|KAL|Kalinga-Apayso</v>
      </c>
    </row>
    <row r="27" spans="2:11">
      <c r="B27" s="90"/>
      <c r="C27" s="100"/>
      <c r="D27" s="100"/>
      <c r="E27" s="101"/>
      <c r="G27" s="6">
        <v>26</v>
      </c>
      <c r="H27" s="6">
        <v>4</v>
      </c>
      <c r="I27" t="s">
        <v>2985</v>
      </c>
      <c r="J27" t="s">
        <v>2986</v>
      </c>
      <c r="K27" s="50" t="str">
        <f t="shared" si="1"/>
        <v>26|4|MOU|Mountain Province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 t="s">
        <v>2988</v>
      </c>
      <c r="J28" t="s">
        <v>2989</v>
      </c>
      <c r="K28" s="50" t="str">
        <f t="shared" si="1"/>
        <v>27|5|BAN|Batasn</v>
      </c>
    </row>
    <row r="29" spans="2:11">
      <c r="B29" s="90"/>
      <c r="C29" s="100"/>
      <c r="D29" s="100"/>
      <c r="E29" s="101"/>
      <c r="G29" s="6">
        <v>28</v>
      </c>
      <c r="H29" s="6">
        <v>5</v>
      </c>
      <c r="I29" t="s">
        <v>2990</v>
      </c>
      <c r="J29" t="s">
        <v>2991</v>
      </c>
      <c r="K29" s="50" t="str">
        <f t="shared" si="1"/>
        <v>28|5|BUL|Bulacan</v>
      </c>
    </row>
    <row r="30" spans="2:11">
      <c r="B30" s="90"/>
      <c r="C30" s="100"/>
      <c r="D30" s="100"/>
      <c r="E30" s="101"/>
      <c r="G30" s="6">
        <v>29</v>
      </c>
      <c r="H30" s="6">
        <v>5</v>
      </c>
      <c r="I30" t="s">
        <v>2992</v>
      </c>
      <c r="J30" t="s">
        <v>2993</v>
      </c>
      <c r="K30" s="50" t="str">
        <f t="shared" si="1"/>
        <v>29|5|NUE|Nueva Ecija</v>
      </c>
    </row>
    <row r="31" spans="2:11">
      <c r="B31" s="90"/>
      <c r="C31" s="100"/>
      <c r="D31" s="100"/>
      <c r="E31" s="101"/>
      <c r="G31" s="6">
        <v>30</v>
      </c>
      <c r="H31" s="6">
        <v>5</v>
      </c>
      <c r="I31" t="s">
        <v>2994</v>
      </c>
      <c r="J31" t="s">
        <v>2995</v>
      </c>
      <c r="K31" s="50" t="str">
        <f t="shared" si="1"/>
        <v>30|5|PAM|Pampanga</v>
      </c>
    </row>
    <row r="32" spans="2:11">
      <c r="B32" s="90"/>
      <c r="C32" s="100"/>
      <c r="D32" s="100"/>
      <c r="E32" s="102"/>
      <c r="G32" s="6">
        <v>31</v>
      </c>
      <c r="H32" s="6">
        <v>5</v>
      </c>
      <c r="I32" t="s">
        <v>1324</v>
      </c>
      <c r="J32" t="s">
        <v>2996</v>
      </c>
      <c r="K32" s="50" t="str">
        <f t="shared" si="1"/>
        <v>31|5|TAR|Tarlac</v>
      </c>
    </row>
    <row r="33" spans="2:11">
      <c r="B33" s="90"/>
      <c r="C33" s="100"/>
      <c r="D33" s="100"/>
      <c r="E33" s="101"/>
      <c r="G33" s="6">
        <v>32</v>
      </c>
      <c r="H33" s="6">
        <v>5</v>
      </c>
      <c r="I33" t="s">
        <v>2997</v>
      </c>
      <c r="J33" t="s">
        <v>2998</v>
      </c>
      <c r="K33" s="50" t="str">
        <f t="shared" si="1"/>
        <v>32|5|ZMB|Zambales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 t="s">
        <v>3000</v>
      </c>
      <c r="J34" t="s">
        <v>3001</v>
      </c>
      <c r="K34" s="50" t="str">
        <f t="shared" si="1"/>
        <v>33|6|ALB|Albay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 t="s">
        <v>1250</v>
      </c>
      <c r="J35" t="s">
        <v>3002</v>
      </c>
      <c r="K35" s="50" t="str">
        <f t="shared" si="1"/>
        <v>34|6|CAN|Camarines Norte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 t="s">
        <v>1277</v>
      </c>
      <c r="J36" t="s">
        <v>3003</v>
      </c>
      <c r="K36" s="50" t="str">
        <f t="shared" si="1"/>
        <v>35|6|CAS|Camarines Sur</v>
      </c>
    </row>
    <row r="37" spans="2:11">
      <c r="B37" s="90"/>
      <c r="C37" s="100"/>
      <c r="D37" s="100"/>
      <c r="E37" s="101"/>
      <c r="G37" s="6">
        <v>36</v>
      </c>
      <c r="H37" s="6">
        <v>6</v>
      </c>
      <c r="I37" t="s">
        <v>3004</v>
      </c>
      <c r="J37" t="s">
        <v>3005</v>
      </c>
      <c r="K37" s="50" t="str">
        <f t="shared" si="1"/>
        <v>36|6|CAT|Catanduanes</v>
      </c>
    </row>
    <row r="38" spans="2:11">
      <c r="B38" s="90"/>
      <c r="C38" s="100"/>
      <c r="D38" s="100"/>
      <c r="E38" s="101"/>
      <c r="G38" s="6">
        <v>37</v>
      </c>
      <c r="H38" s="6">
        <v>6</v>
      </c>
      <c r="I38" t="s">
        <v>3006</v>
      </c>
      <c r="J38" t="s">
        <v>3007</v>
      </c>
      <c r="K38" s="50" t="str">
        <f t="shared" si="1"/>
        <v>37|6|MAS|Masbate</v>
      </c>
    </row>
    <row r="39" spans="2:11">
      <c r="B39" s="90"/>
      <c r="C39" s="100"/>
      <c r="D39" s="100"/>
      <c r="E39" s="101"/>
      <c r="G39" s="6">
        <v>38</v>
      </c>
      <c r="H39" s="6">
        <v>6</v>
      </c>
      <c r="I39" t="s">
        <v>3008</v>
      </c>
      <c r="J39" t="s">
        <v>3009</v>
      </c>
      <c r="K39" s="50" t="str">
        <f t="shared" si="1"/>
        <v>38|6|SOR|Sorsogon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 t="s">
        <v>3011</v>
      </c>
      <c r="J40" t="s">
        <v>3012</v>
      </c>
      <c r="K40" s="50" t="str">
        <f t="shared" si="1"/>
        <v>39|7|BIL|Biliran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 t="s">
        <v>3013</v>
      </c>
      <c r="J41" t="s">
        <v>3014</v>
      </c>
      <c r="K41" s="50" t="str">
        <f t="shared" si="1"/>
        <v>40|7|EAS|Eastern Samar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 t="s">
        <v>3015</v>
      </c>
      <c r="J42" t="s">
        <v>3016</v>
      </c>
      <c r="K42" s="50" t="str">
        <f t="shared" si="1"/>
        <v>41|7|LEY|Leyte</v>
      </c>
    </row>
    <row r="43" spans="2:11">
      <c r="B43" s="90"/>
      <c r="C43" s="100"/>
      <c r="D43" s="100"/>
      <c r="E43" s="101"/>
      <c r="G43" s="6">
        <v>42</v>
      </c>
      <c r="H43" s="6">
        <v>7</v>
      </c>
      <c r="I43" t="s">
        <v>1219</v>
      </c>
      <c r="J43" t="s">
        <v>3017</v>
      </c>
      <c r="K43" s="50" t="str">
        <f t="shared" si="1"/>
        <v>42|7|NSA|Northern Samar</v>
      </c>
    </row>
    <row r="44" spans="2:11">
      <c r="B44" s="90"/>
      <c r="C44" s="100"/>
      <c r="D44" s="100"/>
      <c r="E44" s="102"/>
      <c r="G44" s="6">
        <v>43</v>
      </c>
      <c r="H44" s="6">
        <v>7</v>
      </c>
      <c r="I44" t="s">
        <v>3018</v>
      </c>
      <c r="J44" t="s">
        <v>3019</v>
      </c>
      <c r="K44" s="50" t="str">
        <f t="shared" si="1"/>
        <v>43|7|SLE|Southern Leyte</v>
      </c>
    </row>
    <row r="45" spans="2:11">
      <c r="B45" s="90"/>
      <c r="C45" s="100"/>
      <c r="D45" s="100"/>
      <c r="E45" s="101"/>
      <c r="G45" s="6">
        <v>44</v>
      </c>
      <c r="H45" s="6">
        <v>7</v>
      </c>
      <c r="I45" t="s">
        <v>3020</v>
      </c>
      <c r="J45" t="s">
        <v>3021</v>
      </c>
      <c r="K45" s="50" t="str">
        <f t="shared" si="1"/>
        <v>44|7|WSA|Western Samar</v>
      </c>
    </row>
    <row r="46" spans="2:11">
      <c r="B46" s="90"/>
      <c r="C46" s="100"/>
      <c r="D46" s="100"/>
      <c r="E46" s="101"/>
      <c r="G46" s="6">
        <v>45</v>
      </c>
      <c r="H46" s="6">
        <v>8</v>
      </c>
      <c r="I46" t="s">
        <v>3023</v>
      </c>
      <c r="J46" t="s">
        <v>3024</v>
      </c>
      <c r="K46" s="50" t="str">
        <f t="shared" si="1"/>
        <v>45|8|AKL|Aklan</v>
      </c>
    </row>
    <row r="47" spans="2:11">
      <c r="B47" s="90"/>
      <c r="C47" s="100"/>
      <c r="D47" s="100"/>
      <c r="E47" s="101"/>
      <c r="G47" s="6">
        <v>46</v>
      </c>
      <c r="H47" s="6">
        <v>8</v>
      </c>
      <c r="I47" t="s">
        <v>3025</v>
      </c>
      <c r="J47" t="s">
        <v>3026</v>
      </c>
      <c r="K47" s="50" t="str">
        <f t="shared" si="1"/>
        <v>46|8|ANT|Antique</v>
      </c>
    </row>
    <row r="48" spans="2:11">
      <c r="B48" s="90"/>
      <c r="C48" s="100"/>
      <c r="D48" s="100"/>
      <c r="E48" s="101"/>
      <c r="G48" s="6">
        <v>47</v>
      </c>
      <c r="H48" s="6">
        <v>8</v>
      </c>
      <c r="I48" t="s">
        <v>3027</v>
      </c>
      <c r="J48" t="s">
        <v>3028</v>
      </c>
      <c r="K48" s="50" t="str">
        <f t="shared" si="1"/>
        <v>47|8|CAP|Capiz</v>
      </c>
    </row>
    <row r="49" spans="2:11">
      <c r="B49" s="90"/>
      <c r="C49" s="100"/>
      <c r="D49" s="100"/>
      <c r="G49" s="6">
        <v>48</v>
      </c>
      <c r="H49" s="6">
        <v>8</v>
      </c>
      <c r="I49" t="s">
        <v>3029</v>
      </c>
      <c r="J49" t="s">
        <v>3030</v>
      </c>
      <c r="K49" s="50" t="str">
        <f t="shared" si="1"/>
        <v>48|8|GUI|Guimaras</v>
      </c>
    </row>
    <row r="50" spans="2:11">
      <c r="B50" s="90"/>
      <c r="C50" s="100"/>
      <c r="D50" s="100"/>
      <c r="G50" s="6">
        <v>49</v>
      </c>
      <c r="H50" s="6">
        <v>8</v>
      </c>
      <c r="I50" t="s">
        <v>3031</v>
      </c>
      <c r="J50" t="s">
        <v>3032</v>
      </c>
      <c r="K50" s="50" t="str">
        <f t="shared" si="1"/>
        <v>49|8|ILI|Iloilo</v>
      </c>
    </row>
    <row r="51" spans="2:11">
      <c r="B51" s="90"/>
      <c r="C51" s="100"/>
      <c r="D51" s="100"/>
      <c r="G51" s="6">
        <v>50</v>
      </c>
      <c r="H51" s="6">
        <v>8</v>
      </c>
      <c r="I51" t="s">
        <v>3033</v>
      </c>
      <c r="J51" t="s">
        <v>3034</v>
      </c>
      <c r="K51" s="50" t="str">
        <f t="shared" si="1"/>
        <v>50|8|NEC|Negroe Occidental</v>
      </c>
    </row>
    <row r="52" spans="2:11">
      <c r="B52" s="90"/>
      <c r="C52" s="100"/>
      <c r="D52" s="100"/>
      <c r="G52" s="6">
        <v>51</v>
      </c>
      <c r="H52" s="6">
        <v>9</v>
      </c>
      <c r="I52" t="s">
        <v>3036</v>
      </c>
      <c r="J52" t="s">
        <v>3037</v>
      </c>
      <c r="K52" s="50" t="str">
        <f t="shared" si="1"/>
        <v>51|9|BOH|Bohol</v>
      </c>
    </row>
    <row r="53" spans="2:11">
      <c r="B53" s="90"/>
      <c r="C53" s="100"/>
      <c r="D53" s="100"/>
      <c r="G53" s="6">
        <v>52</v>
      </c>
      <c r="H53" s="6">
        <v>9</v>
      </c>
      <c r="I53" t="s">
        <v>3038</v>
      </c>
      <c r="J53" t="s">
        <v>3039</v>
      </c>
      <c r="K53" s="50" t="str">
        <f t="shared" si="1"/>
        <v>52|9|CEB|Cebu</v>
      </c>
    </row>
    <row r="54" spans="2:11">
      <c r="B54" s="90"/>
      <c r="C54" s="100"/>
      <c r="D54" s="100"/>
      <c r="G54" s="6">
        <v>53</v>
      </c>
      <c r="H54" s="6">
        <v>9</v>
      </c>
      <c r="I54" t="s">
        <v>3040</v>
      </c>
      <c r="J54" t="s">
        <v>3041</v>
      </c>
      <c r="K54" s="50" t="str">
        <f t="shared" si="1"/>
        <v>53|9|NER|Negros Oriental</v>
      </c>
    </row>
    <row r="55" spans="2:11">
      <c r="B55" s="90"/>
      <c r="C55" s="100"/>
      <c r="D55" s="100"/>
      <c r="G55" s="6">
        <v>54</v>
      </c>
      <c r="H55" s="6">
        <v>9</v>
      </c>
      <c r="I55" t="s">
        <v>3042</v>
      </c>
      <c r="J55" t="s">
        <v>3043</v>
      </c>
      <c r="K55" s="50" t="str">
        <f t="shared" si="1"/>
        <v>54|9|SIG|Siquijor</v>
      </c>
    </row>
    <row r="56" spans="2:11">
      <c r="B56" s="90"/>
      <c r="C56" s="100"/>
      <c r="D56" s="100"/>
      <c r="G56" s="6">
        <v>55</v>
      </c>
      <c r="H56" s="6">
        <v>10</v>
      </c>
      <c r="I56" t="s">
        <v>3045</v>
      </c>
      <c r="J56" t="s">
        <v>3046</v>
      </c>
      <c r="K56" s="50" t="str">
        <f t="shared" si="1"/>
        <v>55|10|ZAN|Zamboanga del Norte</v>
      </c>
    </row>
    <row r="57" spans="2:11">
      <c r="B57" s="90"/>
      <c r="C57" s="100"/>
      <c r="D57" s="100"/>
      <c r="G57" s="6">
        <v>56</v>
      </c>
      <c r="H57" s="6">
        <v>10</v>
      </c>
      <c r="I57" t="s">
        <v>3047</v>
      </c>
      <c r="J57" t="s">
        <v>3048</v>
      </c>
      <c r="K57" s="50" t="str">
        <f t="shared" si="1"/>
        <v>56|10|ZAS|Zamboanga del Sur</v>
      </c>
    </row>
    <row r="58" spans="2:11">
      <c r="B58" s="90"/>
      <c r="C58" s="100"/>
      <c r="D58" s="100"/>
      <c r="G58" s="6">
        <v>57</v>
      </c>
      <c r="H58" s="6">
        <v>10</v>
      </c>
      <c r="I58" t="s">
        <v>3049</v>
      </c>
      <c r="J58" t="s">
        <v>3050</v>
      </c>
      <c r="K58" s="50" t="str">
        <f t="shared" si="1"/>
        <v>57|10|ZSI|Zamboanga Sibugay</v>
      </c>
    </row>
    <row r="59" spans="2:11">
      <c r="B59" s="90"/>
      <c r="C59" s="100"/>
      <c r="D59" s="100"/>
      <c r="G59" s="6">
        <v>58</v>
      </c>
      <c r="H59" s="6">
        <v>11</v>
      </c>
      <c r="I59" t="s">
        <v>3052</v>
      </c>
      <c r="J59" t="s">
        <v>3053</v>
      </c>
      <c r="K59" s="50" t="str">
        <f t="shared" si="1"/>
        <v>58|11|NCO|North Cotabato</v>
      </c>
    </row>
    <row r="60" spans="2:11">
      <c r="B60" s="90"/>
      <c r="C60" s="100"/>
      <c r="D60" s="100"/>
      <c r="G60" s="6">
        <v>59</v>
      </c>
      <c r="H60" s="6">
        <v>11</v>
      </c>
      <c r="I60" t="s">
        <v>3054</v>
      </c>
      <c r="J60" t="s">
        <v>3055</v>
      </c>
      <c r="K60" s="50" t="str">
        <f t="shared" si="1"/>
        <v>59|11|SUK|Sultan Kudarat</v>
      </c>
    </row>
    <row r="61" spans="2:11">
      <c r="B61" s="90"/>
      <c r="C61" s="100"/>
      <c r="D61" s="100"/>
      <c r="G61" s="6">
        <v>60</v>
      </c>
      <c r="H61" s="6">
        <v>11</v>
      </c>
      <c r="I61" t="s">
        <v>3056</v>
      </c>
      <c r="J61" t="s">
        <v>3057</v>
      </c>
      <c r="K61" s="50" t="str">
        <f t="shared" si="1"/>
        <v>60|11|SAR|Sarangani</v>
      </c>
    </row>
    <row r="62" spans="2:11">
      <c r="B62" s="90"/>
      <c r="C62" s="100"/>
      <c r="D62" s="100"/>
      <c r="G62" s="6">
        <v>61</v>
      </c>
      <c r="H62" s="6">
        <v>11</v>
      </c>
      <c r="I62" t="s">
        <v>3058</v>
      </c>
      <c r="J62" t="s">
        <v>3059</v>
      </c>
      <c r="K62" s="50" t="str">
        <f t="shared" si="1"/>
        <v>61|11|SCO|South Cotabato</v>
      </c>
    </row>
    <row r="63" spans="2:11">
      <c r="B63" s="90"/>
      <c r="C63" s="100"/>
      <c r="D63" s="100"/>
      <c r="G63" s="6">
        <v>62</v>
      </c>
      <c r="H63" s="6">
        <v>12</v>
      </c>
      <c r="I63" t="s">
        <v>1268</v>
      </c>
      <c r="J63" t="s">
        <v>3061</v>
      </c>
      <c r="K63" s="50" t="str">
        <f t="shared" si="1"/>
        <v>62|12|BAS|Basilan</v>
      </c>
    </row>
    <row r="64" spans="2:11">
      <c r="B64" s="90"/>
      <c r="C64" s="100"/>
      <c r="D64" s="100"/>
      <c r="G64" s="6">
        <v>63</v>
      </c>
      <c r="H64" s="6">
        <v>12</v>
      </c>
      <c r="I64" t="s">
        <v>3062</v>
      </c>
      <c r="J64" t="s">
        <v>3063</v>
      </c>
      <c r="K64" s="50" t="str">
        <f t="shared" si="1"/>
        <v>63|12|LAS|Lanao del Sur</v>
      </c>
    </row>
    <row r="65" spans="2:11">
      <c r="B65" s="90"/>
      <c r="C65" s="100"/>
      <c r="D65" s="100"/>
      <c r="G65" s="6">
        <v>64</v>
      </c>
      <c r="H65" s="6">
        <v>12</v>
      </c>
      <c r="I65" t="s">
        <v>3064</v>
      </c>
      <c r="J65" t="s">
        <v>3065</v>
      </c>
      <c r="K65" s="50" t="str">
        <f t="shared" si="1"/>
        <v>64|12|MAG|Maguindanao</v>
      </c>
    </row>
    <row r="66" spans="2:11">
      <c r="B66" s="90"/>
      <c r="C66" s="100"/>
      <c r="D66" s="100"/>
      <c r="G66" s="6">
        <v>65</v>
      </c>
      <c r="H66" s="6">
        <v>12</v>
      </c>
      <c r="I66" t="s">
        <v>3066</v>
      </c>
      <c r="J66" t="s">
        <v>3067</v>
      </c>
      <c r="K66" s="50" t="str">
        <f t="shared" si="1"/>
        <v>65|12|SLU|Sulu</v>
      </c>
    </row>
    <row r="67" spans="2:11">
      <c r="B67" s="90"/>
      <c r="C67" s="100"/>
      <c r="D67" s="100"/>
      <c r="G67" s="6">
        <v>66</v>
      </c>
      <c r="H67" s="6">
        <v>12</v>
      </c>
      <c r="I67" t="s">
        <v>3068</v>
      </c>
      <c r="J67" t="s">
        <v>3069</v>
      </c>
      <c r="K67" s="50" t="str">
        <f t="shared" ref="K67:K80" si="2">G67&amp;"|"&amp;H67&amp;"|"&amp;I67&amp;"|"&amp;J67</f>
        <v>66|12|TAW|Tawi-Tawi</v>
      </c>
    </row>
    <row r="68" spans="2:11">
      <c r="B68" s="90"/>
      <c r="C68" s="100"/>
      <c r="D68" s="100"/>
      <c r="G68" s="6">
        <v>67</v>
      </c>
      <c r="H68" s="6">
        <v>13</v>
      </c>
      <c r="I68" t="s">
        <v>440</v>
      </c>
      <c r="J68" t="s">
        <v>3071</v>
      </c>
      <c r="K68" s="50" t="str">
        <f t="shared" si="2"/>
        <v>67|13|LAN|Lanao del Norte</v>
      </c>
    </row>
    <row r="69" spans="2:11">
      <c r="B69" s="90"/>
      <c r="C69" s="100"/>
      <c r="D69" s="100"/>
      <c r="G69" s="6">
        <v>68</v>
      </c>
      <c r="H69" s="6">
        <v>13</v>
      </c>
      <c r="I69" t="s">
        <v>3072</v>
      </c>
      <c r="J69" t="s">
        <v>3073</v>
      </c>
      <c r="K69" s="50" t="str">
        <f t="shared" si="2"/>
        <v>68|13|BUK|Bukidnon</v>
      </c>
    </row>
    <row r="70" spans="2:11">
      <c r="B70" s="90"/>
      <c r="C70" s="100"/>
      <c r="D70" s="100"/>
      <c r="G70" s="6">
        <v>69</v>
      </c>
      <c r="H70" s="6">
        <v>13</v>
      </c>
      <c r="I70" t="s">
        <v>654</v>
      </c>
      <c r="J70" t="s">
        <v>3074</v>
      </c>
      <c r="K70" s="50" t="str">
        <f t="shared" si="2"/>
        <v>69|13|CAM|Camiguin</v>
      </c>
    </row>
    <row r="71" spans="2:11">
      <c r="B71" s="90"/>
      <c r="C71" s="100"/>
      <c r="D71" s="100"/>
      <c r="G71" s="6">
        <v>70</v>
      </c>
      <c r="H71" s="6">
        <v>13</v>
      </c>
      <c r="I71" t="s">
        <v>3075</v>
      </c>
      <c r="J71" t="s">
        <v>3076</v>
      </c>
      <c r="K71" s="50" t="str">
        <f t="shared" si="2"/>
        <v>70|13|MSC|Misamis Occidental</v>
      </c>
    </row>
    <row r="72" spans="2:11">
      <c r="B72" s="90"/>
      <c r="C72" s="100"/>
      <c r="D72" s="100"/>
      <c r="G72" s="6">
        <v>71</v>
      </c>
      <c r="H72" s="6">
        <v>13</v>
      </c>
      <c r="I72" t="s">
        <v>3077</v>
      </c>
      <c r="J72" t="s">
        <v>3078</v>
      </c>
      <c r="K72" s="50" t="str">
        <f t="shared" si="2"/>
        <v>71|13|MSR|Misamis Oriental</v>
      </c>
    </row>
    <row r="73" spans="2:11">
      <c r="B73" s="90"/>
      <c r="C73" s="100"/>
      <c r="D73" s="100"/>
      <c r="G73" s="6">
        <v>72</v>
      </c>
      <c r="H73" s="6">
        <v>14</v>
      </c>
      <c r="I73" t="s">
        <v>3080</v>
      </c>
      <c r="J73" t="s">
        <v>3081</v>
      </c>
      <c r="K73" s="50" t="str">
        <f t="shared" si="2"/>
        <v>72|14|COM|Compostela Valley</v>
      </c>
    </row>
    <row r="74" spans="2:11">
      <c r="B74" s="90"/>
      <c r="C74" s="100"/>
      <c r="D74" s="100"/>
      <c r="G74" s="6">
        <v>73</v>
      </c>
      <c r="H74" s="6">
        <v>14</v>
      </c>
      <c r="I74" t="s">
        <v>3082</v>
      </c>
      <c r="J74" t="s">
        <v>3083</v>
      </c>
      <c r="K74" s="50" t="str">
        <f t="shared" si="2"/>
        <v>73|14|DAV|Davao del Norte</v>
      </c>
    </row>
    <row r="75" spans="2:11">
      <c r="B75" s="90"/>
      <c r="C75" s="100"/>
      <c r="D75" s="100"/>
      <c r="G75" s="6">
        <v>74</v>
      </c>
      <c r="H75" s="6">
        <v>14</v>
      </c>
      <c r="I75" t="s">
        <v>3084</v>
      </c>
      <c r="J75" t="s">
        <v>3085</v>
      </c>
      <c r="K75" s="50" t="str">
        <f t="shared" si="2"/>
        <v>74|14|DAS|Davao del Sur</v>
      </c>
    </row>
    <row r="76" spans="2:11">
      <c r="B76" s="90"/>
      <c r="C76" s="100"/>
      <c r="D76" s="100"/>
      <c r="G76" s="6">
        <v>75</v>
      </c>
      <c r="H76" s="6">
        <v>14</v>
      </c>
      <c r="I76" t="s">
        <v>3086</v>
      </c>
      <c r="J76" t="s">
        <v>3087</v>
      </c>
      <c r="K76" s="50" t="str">
        <f t="shared" si="2"/>
        <v>75|14|DAO|Davao Oriental</v>
      </c>
    </row>
    <row r="77" spans="2:11">
      <c r="B77" s="90"/>
      <c r="C77" s="100"/>
      <c r="D77" s="100"/>
      <c r="G77" s="6">
        <v>76</v>
      </c>
      <c r="H77" s="6">
        <v>15</v>
      </c>
      <c r="I77" t="s">
        <v>3089</v>
      </c>
      <c r="J77" t="s">
        <v>3090</v>
      </c>
      <c r="K77" s="50" t="str">
        <f t="shared" si="2"/>
        <v>76|15|AGN|Agusan del Norte</v>
      </c>
    </row>
    <row r="78" spans="2:11">
      <c r="B78" s="90"/>
      <c r="C78" s="100"/>
      <c r="D78" s="100"/>
      <c r="G78" s="6">
        <v>77</v>
      </c>
      <c r="H78" s="6">
        <v>15</v>
      </c>
      <c r="I78" t="s">
        <v>630</v>
      </c>
      <c r="J78" t="s">
        <v>3091</v>
      </c>
      <c r="K78" s="50" t="str">
        <f t="shared" si="2"/>
        <v>77|15|AGS|Agusan del Sur</v>
      </c>
    </row>
    <row r="79" spans="2:11">
      <c r="B79" s="90"/>
      <c r="C79" s="100"/>
      <c r="D79" s="100"/>
      <c r="G79" s="6">
        <v>78</v>
      </c>
      <c r="H79" s="6">
        <v>15</v>
      </c>
      <c r="I79" t="s">
        <v>3092</v>
      </c>
      <c r="J79" t="s">
        <v>3093</v>
      </c>
      <c r="K79" s="50" t="str">
        <f t="shared" si="2"/>
        <v>78|15|SUN|Surigao del Norte</v>
      </c>
    </row>
    <row r="80" spans="2:11">
      <c r="B80" s="90"/>
      <c r="C80" s="100"/>
      <c r="D80" s="100"/>
      <c r="G80" s="6">
        <v>79</v>
      </c>
      <c r="H80" s="6">
        <v>15</v>
      </c>
      <c r="I80" t="s">
        <v>3094</v>
      </c>
      <c r="J80" t="s">
        <v>3095</v>
      </c>
      <c r="K80" s="50" t="str">
        <f t="shared" si="2"/>
        <v>79|15|SUR|Surigao del Sur</v>
      </c>
    </row>
    <row r="81" spans="2:11">
      <c r="B81" s="90"/>
      <c r="C81" s="100"/>
      <c r="D81" s="100"/>
    </row>
    <row r="82" spans="2:11">
      <c r="B82" s="90"/>
      <c r="C82" s="100"/>
      <c r="D82" s="100"/>
      <c r="K82" s="26" t="s">
        <v>3104</v>
      </c>
    </row>
    <row r="83" spans="2:11">
      <c r="B83" s="90"/>
      <c r="C83" s="100"/>
      <c r="D83" s="100"/>
      <c r="K83" s="102" t="s">
        <v>3096</v>
      </c>
    </row>
    <row r="84" spans="2:11">
      <c r="B84" s="90"/>
      <c r="C84" s="100"/>
      <c r="D84" s="100"/>
    </row>
    <row r="85" spans="2:11">
      <c r="B85" s="90"/>
      <c r="C85" s="100"/>
      <c r="D85" s="100"/>
    </row>
    <row r="86" spans="2:11">
      <c r="B86" s="90"/>
      <c r="C86" s="100"/>
      <c r="D86" s="100"/>
    </row>
    <row r="87" spans="2:11">
      <c r="B87" s="90"/>
      <c r="C87" s="100"/>
      <c r="D87" s="100"/>
    </row>
    <row r="88" spans="2:11">
      <c r="B88" s="90"/>
      <c r="C88" s="100"/>
      <c r="D88" s="100"/>
    </row>
    <row r="89" spans="2:11">
      <c r="B89" s="90"/>
      <c r="C89" s="100"/>
      <c r="D89" s="100"/>
    </row>
    <row r="90" spans="2:11">
      <c r="B90" s="90"/>
      <c r="C90" s="100"/>
      <c r="D90" s="100"/>
    </row>
    <row r="91" spans="2:11">
      <c r="B91" s="90"/>
      <c r="C91" s="100"/>
      <c r="D91" s="100"/>
    </row>
    <row r="92" spans="2:11">
      <c r="B92" s="90"/>
      <c r="C92" s="100"/>
      <c r="D92" s="100"/>
    </row>
    <row r="93" spans="2:11">
      <c r="B93" s="90"/>
      <c r="C93" s="100"/>
      <c r="D93" s="100"/>
    </row>
    <row r="94" spans="2:11">
      <c r="B94" s="90"/>
      <c r="C94" s="100"/>
      <c r="D94" s="100"/>
    </row>
    <row r="95" spans="2:11">
      <c r="B95" s="90"/>
      <c r="C95" s="100"/>
      <c r="D95" s="100"/>
    </row>
    <row r="96" spans="2:11">
      <c r="B96" s="90"/>
      <c r="C96" s="100"/>
      <c r="D96" s="100"/>
    </row>
    <row r="97" spans="2:4">
      <c r="B97" s="90"/>
      <c r="C97" s="100"/>
      <c r="D97" s="100"/>
    </row>
    <row r="98" spans="2:4">
      <c r="B98" s="90"/>
      <c r="C98" s="100"/>
      <c r="D98" s="100"/>
    </row>
    <row r="99" spans="2:4">
      <c r="B99" s="90"/>
      <c r="C99" s="100"/>
      <c r="D99" s="100"/>
    </row>
    <row r="100" spans="2:4">
      <c r="B100" s="90"/>
      <c r="C100" s="100"/>
      <c r="D100" s="100"/>
    </row>
    <row r="101" spans="2:4">
      <c r="B101" s="90"/>
      <c r="C101" s="100"/>
      <c r="D101" s="100"/>
    </row>
    <row r="102" spans="2:4">
      <c r="B102" s="90"/>
      <c r="C102" s="100"/>
      <c r="D102" s="100"/>
    </row>
    <row r="103" spans="2:4">
      <c r="B103" s="90"/>
      <c r="C103" s="100"/>
      <c r="D103" s="100"/>
    </row>
    <row r="104" spans="2:4">
      <c r="B104" s="90"/>
      <c r="C104" s="100"/>
      <c r="D104" s="100"/>
    </row>
    <row r="105" spans="2:4">
      <c r="B105" s="90"/>
      <c r="C105" s="100"/>
      <c r="D105" s="100"/>
    </row>
    <row r="106" spans="2:4">
      <c r="B106" s="90"/>
      <c r="C106" s="100"/>
      <c r="D106" s="100"/>
    </row>
    <row r="107" spans="2:4">
      <c r="B107" s="90"/>
      <c r="C107" s="100"/>
      <c r="D107" s="100"/>
    </row>
    <row r="108" spans="2:4">
      <c r="B108" s="90"/>
      <c r="C108" s="100"/>
      <c r="D108" s="100"/>
    </row>
    <row r="109" spans="2:4">
      <c r="B109" s="90"/>
      <c r="C109" s="100"/>
      <c r="D109" s="100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3742</v>
      </c>
    </row>
    <row r="2" spans="2:8">
      <c r="B2" s="6">
        <v>1</v>
      </c>
      <c r="C2" s="6">
        <v>386</v>
      </c>
      <c r="D2" s="6" t="s">
        <v>3107</v>
      </c>
      <c r="E2" t="s">
        <v>3108</v>
      </c>
      <c r="F2" s="50" t="str">
        <f>B2&amp;"|"&amp;C2&amp;"|"&amp;D2&amp;"|"&amp;E2</f>
        <v>1|386|CHA|Changhua</v>
      </c>
      <c r="H2" s="107" t="s">
        <v>1341</v>
      </c>
    </row>
    <row r="3" spans="2:8">
      <c r="B3" s="6">
        <v>2</v>
      </c>
      <c r="C3" s="6">
        <v>386</v>
      </c>
      <c r="D3" s="6" t="s">
        <v>3109</v>
      </c>
      <c r="E3" t="s">
        <v>3110</v>
      </c>
      <c r="F3" s="50" t="str">
        <f t="shared" ref="F3:F17" si="0">B3&amp;"|"&amp;C3&amp;"|"&amp;D3&amp;"|"&amp;E3</f>
        <v>2|386|CYI|Chiayi</v>
      </c>
      <c r="H3" s="109" t="s">
        <v>1342</v>
      </c>
    </row>
    <row r="4" spans="2:8">
      <c r="B4" s="6">
        <v>3</v>
      </c>
      <c r="C4" s="6">
        <v>386</v>
      </c>
      <c r="D4" s="6" t="s">
        <v>3111</v>
      </c>
      <c r="E4" t="s">
        <v>3112</v>
      </c>
      <c r="F4" s="50" t="str">
        <f t="shared" si="0"/>
        <v>3|386|HSZ|Hsinchu</v>
      </c>
      <c r="H4" s="109" t="s">
        <v>1349</v>
      </c>
    </row>
    <row r="5" spans="2:8">
      <c r="B5" s="6">
        <v>4</v>
      </c>
      <c r="C5" s="6">
        <v>386</v>
      </c>
      <c r="D5" s="6" t="s">
        <v>3113</v>
      </c>
      <c r="E5" t="s">
        <v>3114</v>
      </c>
      <c r="F5" s="50" t="str">
        <f t="shared" si="0"/>
        <v>4|386|HUA|Hualien</v>
      </c>
      <c r="H5" s="109" t="s">
        <v>3743</v>
      </c>
    </row>
    <row r="6" spans="2:8">
      <c r="B6" s="6">
        <v>5</v>
      </c>
      <c r="C6" s="6">
        <v>386</v>
      </c>
      <c r="D6" s="6" t="s">
        <v>3115</v>
      </c>
      <c r="E6" t="s">
        <v>3116</v>
      </c>
      <c r="F6" s="50" t="str">
        <f t="shared" si="0"/>
        <v>5|386|ILA|Ilan (Yilan)</v>
      </c>
      <c r="H6" s="109" t="s">
        <v>1345</v>
      </c>
    </row>
    <row r="7" spans="2:8">
      <c r="B7" s="6">
        <v>6</v>
      </c>
      <c r="C7" s="6">
        <v>386</v>
      </c>
      <c r="D7" s="6" t="s">
        <v>3117</v>
      </c>
      <c r="E7" t="s">
        <v>3118</v>
      </c>
      <c r="F7" s="50" t="str">
        <f t="shared" si="0"/>
        <v>6|386|KHH|Kaohsiung</v>
      </c>
      <c r="H7" s="109" t="s">
        <v>3744</v>
      </c>
    </row>
    <row r="8" spans="2:8">
      <c r="B8" s="6">
        <v>7</v>
      </c>
      <c r="C8" s="6">
        <v>386</v>
      </c>
      <c r="D8" s="6" t="s">
        <v>3119</v>
      </c>
      <c r="E8" t="s">
        <v>3120</v>
      </c>
      <c r="F8" s="50" t="str">
        <f t="shared" si="0"/>
        <v>7|386|KEE|Keelung</v>
      </c>
      <c r="H8" s="107" t="s">
        <v>1347</v>
      </c>
    </row>
    <row r="9" spans="2:8">
      <c r="B9" s="6">
        <v>8</v>
      </c>
      <c r="C9" s="6">
        <v>386</v>
      </c>
      <c r="D9" s="6" t="s">
        <v>3121</v>
      </c>
      <c r="E9" t="s">
        <v>3122</v>
      </c>
      <c r="F9" s="50" t="str">
        <f t="shared" si="0"/>
        <v>8|386|MIA|Miaoli</v>
      </c>
    </row>
    <row r="10" spans="2:8">
      <c r="B10" s="6">
        <v>9</v>
      </c>
      <c r="C10" s="6">
        <v>386</v>
      </c>
      <c r="D10" s="6" t="s">
        <v>3123</v>
      </c>
      <c r="E10" t="s">
        <v>3124</v>
      </c>
      <c r="F10" s="50" t="str">
        <f t="shared" si="0"/>
        <v>9|386|NAN|Nantou</v>
      </c>
    </row>
    <row r="11" spans="2:8">
      <c r="B11" s="6">
        <v>10</v>
      </c>
      <c r="C11" s="6">
        <v>386</v>
      </c>
      <c r="D11" s="6" t="s">
        <v>3125</v>
      </c>
      <c r="E11" t="s">
        <v>3126</v>
      </c>
      <c r="F11" s="50" t="str">
        <f t="shared" si="0"/>
        <v>10|386|PEN|Penghu</v>
      </c>
    </row>
    <row r="12" spans="2:8">
      <c r="B12" s="6">
        <v>11</v>
      </c>
      <c r="C12" s="6">
        <v>386</v>
      </c>
      <c r="D12" s="6" t="s">
        <v>3127</v>
      </c>
      <c r="E12" t="s">
        <v>3128</v>
      </c>
      <c r="F12" s="50" t="str">
        <f t="shared" si="0"/>
        <v>11|386|PIF|Pingtung</v>
      </c>
    </row>
    <row r="13" spans="2:8">
      <c r="B13" s="6">
        <v>12</v>
      </c>
      <c r="C13" s="6">
        <v>386</v>
      </c>
      <c r="D13" s="6" t="s">
        <v>3129</v>
      </c>
      <c r="E13" t="s">
        <v>3130</v>
      </c>
      <c r="F13" s="50" t="str">
        <f t="shared" si="0"/>
        <v>12|386|TXG|Taichung</v>
      </c>
    </row>
    <row r="14" spans="2:8">
      <c r="B14" s="6">
        <v>13</v>
      </c>
      <c r="C14" s="6">
        <v>386</v>
      </c>
      <c r="D14" s="6" t="s">
        <v>3131</v>
      </c>
      <c r="E14" t="s">
        <v>3132</v>
      </c>
      <c r="F14" s="50" t="str">
        <f t="shared" si="0"/>
        <v>13|386|TNN|Tainan</v>
      </c>
    </row>
    <row r="15" spans="2:8">
      <c r="B15" s="6">
        <v>14</v>
      </c>
      <c r="C15" s="6">
        <v>386</v>
      </c>
      <c r="D15" s="6" t="s">
        <v>3133</v>
      </c>
      <c r="E15" t="s">
        <v>3134</v>
      </c>
      <c r="F15" s="50" t="str">
        <f t="shared" si="0"/>
        <v>14|386|TPE|Taipei</v>
      </c>
    </row>
    <row r="16" spans="2:8">
      <c r="B16" s="6">
        <v>15</v>
      </c>
      <c r="C16" s="6">
        <v>386</v>
      </c>
      <c r="D16" s="6" t="s">
        <v>3135</v>
      </c>
      <c r="E16" t="s">
        <v>3136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3137</v>
      </c>
      <c r="E17" t="s">
        <v>3138</v>
      </c>
      <c r="F17" s="50" t="str">
        <f t="shared" si="0"/>
        <v>16|386|TAO|Taoyuan</v>
      </c>
    </row>
    <row r="19" spans="2:6">
      <c r="F19" s="26" t="s">
        <v>3105</v>
      </c>
    </row>
    <row r="20" spans="2:6">
      <c r="F20" s="26" t="s">
        <v>3106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3745</v>
      </c>
    </row>
    <row r="2" spans="2:8">
      <c r="B2" s="6">
        <v>1</v>
      </c>
      <c r="C2" s="6">
        <v>387</v>
      </c>
      <c r="D2" s="6">
        <v>37</v>
      </c>
      <c r="E2" t="s">
        <v>3140</v>
      </c>
      <c r="F2" s="50" t="str">
        <f>B2&amp;"|"&amp;C2&amp;"|"&amp;D2&amp;"|"&amp;E2</f>
        <v>1|387|37|Amnat Charoen</v>
      </c>
      <c r="H2" s="107" t="s">
        <v>1341</v>
      </c>
    </row>
    <row r="3" spans="2:8">
      <c r="B3" s="6">
        <v>2</v>
      </c>
      <c r="C3" s="6">
        <v>387</v>
      </c>
      <c r="D3" s="6">
        <v>15</v>
      </c>
      <c r="E3" t="s">
        <v>3141</v>
      </c>
      <c r="F3" s="50" t="str">
        <f t="shared" ref="F3:F66" si="0">B3&amp;"|"&amp;C3&amp;"|"&amp;D3&amp;"|"&amp;E3</f>
        <v>2|387|15|Ang Thong</v>
      </c>
      <c r="H3" s="109" t="s">
        <v>1342</v>
      </c>
    </row>
    <row r="4" spans="2:8">
      <c r="B4" s="6">
        <v>3</v>
      </c>
      <c r="C4" s="6">
        <v>387</v>
      </c>
      <c r="D4" s="6">
        <v>31</v>
      </c>
      <c r="E4" t="s">
        <v>3142</v>
      </c>
      <c r="F4" s="50" t="str">
        <f t="shared" si="0"/>
        <v>3|387|31|Buri Ram</v>
      </c>
      <c r="H4" s="109" t="s">
        <v>1349</v>
      </c>
    </row>
    <row r="5" spans="2:8">
      <c r="B5" s="6">
        <v>4</v>
      </c>
      <c r="C5" s="6">
        <v>387</v>
      </c>
      <c r="D5" s="6">
        <v>24</v>
      </c>
      <c r="E5" t="s">
        <v>3143</v>
      </c>
      <c r="F5" s="50" t="str">
        <f t="shared" si="0"/>
        <v>4|387|24|Chachoengsao</v>
      </c>
      <c r="H5" s="109" t="s">
        <v>3746</v>
      </c>
    </row>
    <row r="6" spans="2:8">
      <c r="B6" s="6">
        <v>5</v>
      </c>
      <c r="C6" s="6">
        <v>387</v>
      </c>
      <c r="D6" s="6">
        <v>18</v>
      </c>
      <c r="E6" t="s">
        <v>3144</v>
      </c>
      <c r="F6" s="50" t="str">
        <f t="shared" si="0"/>
        <v>5|387|18|Chai Nat</v>
      </c>
      <c r="H6" s="109" t="s">
        <v>1345</v>
      </c>
    </row>
    <row r="7" spans="2:8">
      <c r="B7" s="6">
        <v>6</v>
      </c>
      <c r="C7" s="6">
        <v>387</v>
      </c>
      <c r="D7" s="6">
        <v>36</v>
      </c>
      <c r="E7" t="s">
        <v>3145</v>
      </c>
      <c r="F7" s="50" t="str">
        <f t="shared" si="0"/>
        <v>6|387|36|Chaiyaphum</v>
      </c>
      <c r="H7" s="109" t="s">
        <v>3747</v>
      </c>
    </row>
    <row r="8" spans="2:8">
      <c r="B8" s="6">
        <v>7</v>
      </c>
      <c r="C8" s="6">
        <v>387</v>
      </c>
      <c r="D8" s="6">
        <v>22</v>
      </c>
      <c r="E8" t="s">
        <v>3146</v>
      </c>
      <c r="F8" s="50" t="str">
        <f t="shared" si="0"/>
        <v>7|387|22|Chanthaburi</v>
      </c>
      <c r="H8" s="107" t="s">
        <v>1347</v>
      </c>
    </row>
    <row r="9" spans="2:8">
      <c r="B9" s="6">
        <v>8</v>
      </c>
      <c r="C9" s="6">
        <v>387</v>
      </c>
      <c r="D9" s="6">
        <v>50</v>
      </c>
      <c r="E9" t="s">
        <v>3147</v>
      </c>
      <c r="F9" s="50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3148</v>
      </c>
      <c r="F10" s="50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3149</v>
      </c>
      <c r="F11" s="50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3150</v>
      </c>
      <c r="F12" s="50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3151</v>
      </c>
      <c r="F13" s="50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3152</v>
      </c>
      <c r="F14" s="50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3153</v>
      </c>
      <c r="F15" s="50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3154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3155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3156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3157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3158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3159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3160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3161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3162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3163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3164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3165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3166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3167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3168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3169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3170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3171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3172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3173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3174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3175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3176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3177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3178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3179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871</v>
      </c>
      <c r="E42" t="s">
        <v>3180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3181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3182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3183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3184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3185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3186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3187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3188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3189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3190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3191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3192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3193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3194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3195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3196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3197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3198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3199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3200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3201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3202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3203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3204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3205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3206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3207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3208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3209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3210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3211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3212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3213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3214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3215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3216</v>
      </c>
      <c r="F78" s="50" t="str">
        <f t="shared" si="1"/>
        <v>77|387|35|Yasothon</v>
      </c>
    </row>
    <row r="80" spans="2:6">
      <c r="F80" s="26" t="s">
        <v>3139</v>
      </c>
    </row>
    <row r="81" spans="6:6">
      <c r="F81" s="26" t="s">
        <v>3217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0" t="s">
        <v>3750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3748</v>
      </c>
    </row>
    <row r="2" spans="1:8">
      <c r="B2" s="6">
        <v>1</v>
      </c>
      <c r="C2" s="6">
        <v>497</v>
      </c>
      <c r="D2" s="6">
        <v>1</v>
      </c>
      <c r="E2" t="s">
        <v>3782</v>
      </c>
      <c r="F2" s="50" t="str">
        <f>B2&amp;"|"&amp;C2&amp;"|"&amp;D2&amp;"|"&amp;E2</f>
        <v>1|497|1|Zagrebacka zupanija</v>
      </c>
      <c r="H2" s="107" t="s">
        <v>1341</v>
      </c>
    </row>
    <row r="3" spans="1:8">
      <c r="B3" s="6">
        <v>2</v>
      </c>
      <c r="C3" s="6">
        <v>497</v>
      </c>
      <c r="D3" s="6">
        <v>2</v>
      </c>
      <c r="E3" t="s">
        <v>3781</v>
      </c>
      <c r="F3" s="50" t="str">
        <f t="shared" ref="F3:F22" si="0">B3&amp;"|"&amp;C3&amp;"|"&amp;D3&amp;"|"&amp;E3</f>
        <v>2|497|2|Krapinsko-Zagorska zupanija</v>
      </c>
      <c r="H3" s="109" t="s">
        <v>1342</v>
      </c>
    </row>
    <row r="4" spans="1:8">
      <c r="B4" s="6">
        <v>3</v>
      </c>
      <c r="C4" s="6">
        <v>497</v>
      </c>
      <c r="D4" s="6">
        <v>3</v>
      </c>
      <c r="E4" t="s">
        <v>3780</v>
      </c>
      <c r="F4" s="50" t="str">
        <f t="shared" si="0"/>
        <v>3|497|3|Sisacko-Moslavacka Zupanija</v>
      </c>
      <c r="H4" s="109" t="s">
        <v>1349</v>
      </c>
    </row>
    <row r="5" spans="1:8">
      <c r="B5" s="6">
        <v>4</v>
      </c>
      <c r="C5" s="6">
        <v>497</v>
      </c>
      <c r="D5" s="6">
        <v>4</v>
      </c>
      <c r="E5" t="s">
        <v>3763</v>
      </c>
      <c r="F5" s="50" t="str">
        <f t="shared" si="0"/>
        <v>4|497|4|Karlovacka Zupanija</v>
      </c>
      <c r="H5" s="109" t="s">
        <v>2927</v>
      </c>
    </row>
    <row r="6" spans="1:8">
      <c r="B6" s="6">
        <v>5</v>
      </c>
      <c r="C6" s="6">
        <v>497</v>
      </c>
      <c r="D6" s="6">
        <v>5</v>
      </c>
      <c r="E6" t="s">
        <v>3764</v>
      </c>
      <c r="F6" s="50" t="str">
        <f t="shared" si="0"/>
        <v>5|497|5|Varazdinska Zupanija</v>
      </c>
      <c r="H6" s="109" t="s">
        <v>1345</v>
      </c>
    </row>
    <row r="7" spans="1:8">
      <c r="B7" s="6">
        <v>6</v>
      </c>
      <c r="C7" s="6">
        <v>497</v>
      </c>
      <c r="D7" s="6">
        <v>6</v>
      </c>
      <c r="E7" t="s">
        <v>3765</v>
      </c>
      <c r="F7" s="50" t="str">
        <f t="shared" si="0"/>
        <v>6|497|6|Koprivnicko-Krizevacka Zupanija</v>
      </c>
      <c r="H7" s="109" t="s">
        <v>3749</v>
      </c>
    </row>
    <row r="8" spans="1:8">
      <c r="B8" s="6">
        <v>7</v>
      </c>
      <c r="C8" s="6">
        <v>497</v>
      </c>
      <c r="D8" s="6">
        <v>7</v>
      </c>
      <c r="E8" t="s">
        <v>3766</v>
      </c>
      <c r="F8" s="50" t="str">
        <f t="shared" si="0"/>
        <v>7|497|7|Bjelovarsko-Bilogorska zupanija</v>
      </c>
      <c r="H8" s="107" t="s">
        <v>1347</v>
      </c>
    </row>
    <row r="9" spans="1:8">
      <c r="B9" s="6">
        <v>8</v>
      </c>
      <c r="C9" s="6">
        <v>497</v>
      </c>
      <c r="D9" s="6">
        <v>8</v>
      </c>
      <c r="E9" t="s">
        <v>3767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3768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3769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3770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3771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3772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3773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3774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3775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3776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3777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3778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3779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3220</v>
      </c>
      <c r="F22" s="50" t="str">
        <f t="shared" si="0"/>
        <v>21|497|21|Grad Zagreb</v>
      </c>
    </row>
    <row r="24" spans="2:6">
      <c r="F24" s="26" t="s">
        <v>3218</v>
      </c>
    </row>
    <row r="25" spans="2:6">
      <c r="F25" s="26" t="s">
        <v>3219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tabSelected="1" zoomScaleNormal="100" workbookViewId="0">
      <selection activeCell="I2" sqref="I2"/>
    </sheetView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26" hidden="1" customWidth="1"/>
    <col min="17" max="17" width="10.7109375" style="126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10" t="s">
        <v>3750</v>
      </c>
      <c r="B1" s="39" t="s">
        <v>3900</v>
      </c>
      <c r="C1" s="39" t="s">
        <v>3845</v>
      </c>
      <c r="D1" s="40" t="s">
        <v>405</v>
      </c>
      <c r="E1" s="41" t="s">
        <v>474</v>
      </c>
      <c r="F1" s="40" t="s">
        <v>544</v>
      </c>
      <c r="G1" s="40" t="s">
        <v>545</v>
      </c>
      <c r="H1" s="41" t="s">
        <v>546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3907</v>
      </c>
      <c r="L1" s="21" t="s">
        <v>3900</v>
      </c>
      <c r="M1" s="22" t="s">
        <v>3860</v>
      </c>
      <c r="N1" s="36" t="str">
        <f>K1&amp;"|"&amp;L1&amp;"|"&amp;M1</f>
        <v>pas15_cqzone_id|pas15_id|cqzone_id</v>
      </c>
      <c r="O1" s="42"/>
      <c r="P1" s="35" t="s">
        <v>3908</v>
      </c>
      <c r="Q1" s="35" t="s">
        <v>3900</v>
      </c>
      <c r="R1" s="35" t="s">
        <v>3868</v>
      </c>
      <c r="S1" s="36" t="str">
        <f>P1&amp;"|"&amp;Q1&amp;"|"&amp;R1</f>
        <v>pas15_ituzone_id|pas15_id|ituzone_id</v>
      </c>
      <c r="U1" s="115" t="s">
        <v>3901</v>
      </c>
    </row>
    <row r="2" spans="1:21">
      <c r="B2" s="6">
        <v>1</v>
      </c>
      <c r="C2" s="6">
        <v>15</v>
      </c>
      <c r="D2" s="33" t="s">
        <v>478</v>
      </c>
      <c r="E2" s="34" t="s">
        <v>555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24">
        <v>1</v>
      </c>
      <c r="Q2" s="124">
        <f>B2</f>
        <v>1</v>
      </c>
      <c r="R2" s="1">
        <v>32</v>
      </c>
      <c r="S2" s="50" t="str">
        <f t="shared" ref="S2:S39" si="1">P2&amp;"|"&amp;Q2&amp;"|"&amp;R2</f>
        <v>1|1|32</v>
      </c>
      <c r="U2" s="115" t="s">
        <v>1341</v>
      </c>
    </row>
    <row r="3" spans="1:21">
      <c r="B3" s="6">
        <v>2</v>
      </c>
      <c r="C3" s="6">
        <v>15</v>
      </c>
      <c r="D3" s="33" t="s">
        <v>479</v>
      </c>
      <c r="E3" s="34" t="s">
        <v>556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24">
        <v>2</v>
      </c>
      <c r="Q3" s="124">
        <f t="shared" ref="Q3:Q39" si="4">B3</f>
        <v>2</v>
      </c>
      <c r="R3" s="1">
        <v>33</v>
      </c>
      <c r="S3" s="50" t="str">
        <f t="shared" si="1"/>
        <v>2|2|33</v>
      </c>
      <c r="U3" s="116" t="s">
        <v>3902</v>
      </c>
    </row>
    <row r="4" spans="1:21">
      <c r="B4" s="6">
        <v>3</v>
      </c>
      <c r="C4" s="6">
        <v>15</v>
      </c>
      <c r="D4" s="33" t="s">
        <v>480</v>
      </c>
      <c r="E4" s="34" t="s">
        <v>481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24">
        <v>3</v>
      </c>
      <c r="Q4" s="124">
        <f t="shared" si="4"/>
        <v>3</v>
      </c>
      <c r="R4" s="1">
        <v>30</v>
      </c>
      <c r="S4" s="50" t="str">
        <f t="shared" si="1"/>
        <v>3|3|30</v>
      </c>
      <c r="U4" s="116" t="s">
        <v>3847</v>
      </c>
    </row>
    <row r="5" spans="1:21">
      <c r="B5" s="6">
        <v>4</v>
      </c>
      <c r="C5" s="6">
        <v>15</v>
      </c>
      <c r="D5" s="33" t="s">
        <v>482</v>
      </c>
      <c r="E5" s="34" t="s">
        <v>483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24">
        <v>4</v>
      </c>
      <c r="Q5" s="124">
        <f t="shared" si="4"/>
        <v>4</v>
      </c>
      <c r="R5" s="1">
        <v>30</v>
      </c>
      <c r="S5" s="50" t="str">
        <f t="shared" si="1"/>
        <v>4|4|30</v>
      </c>
      <c r="U5" s="116" t="s">
        <v>3581</v>
      </c>
    </row>
    <row r="6" spans="1:21">
      <c r="B6" s="6">
        <v>5</v>
      </c>
      <c r="C6" s="6">
        <v>15</v>
      </c>
      <c r="D6" s="33" t="s">
        <v>484</v>
      </c>
      <c r="E6" s="34" t="s">
        <v>554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24">
        <v>5</v>
      </c>
      <c r="Q6" s="124">
        <f t="shared" si="4"/>
        <v>5</v>
      </c>
      <c r="R6" s="1">
        <v>30</v>
      </c>
      <c r="S6" s="50" t="str">
        <f t="shared" si="1"/>
        <v>5|5|30</v>
      </c>
      <c r="U6" s="116" t="s">
        <v>3582</v>
      </c>
    </row>
    <row r="7" spans="1:21">
      <c r="B7" s="6">
        <v>6</v>
      </c>
      <c r="C7" s="6">
        <v>15</v>
      </c>
      <c r="D7" s="33" t="s">
        <v>484</v>
      </c>
      <c r="E7" s="34" t="s">
        <v>553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24">
        <v>6</v>
      </c>
      <c r="Q7" s="124">
        <f t="shared" si="4"/>
        <v>6</v>
      </c>
      <c r="R7" s="1">
        <v>30</v>
      </c>
      <c r="S7" s="50" t="str">
        <f t="shared" si="1"/>
        <v>6|6|30</v>
      </c>
      <c r="U7" s="116" t="s">
        <v>3583</v>
      </c>
    </row>
    <row r="8" spans="1:21">
      <c r="B8" s="6">
        <v>7</v>
      </c>
      <c r="C8" s="6">
        <v>15</v>
      </c>
      <c r="D8" s="33" t="s">
        <v>485</v>
      </c>
      <c r="E8" s="34" t="s">
        <v>552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24">
        <v>7</v>
      </c>
      <c r="Q8" s="124">
        <f t="shared" si="4"/>
        <v>7</v>
      </c>
      <c r="R8" s="1">
        <v>30</v>
      </c>
      <c r="S8" s="50" t="str">
        <f t="shared" si="1"/>
        <v>7|7|30</v>
      </c>
      <c r="U8" s="116" t="s">
        <v>1534</v>
      </c>
    </row>
    <row r="9" spans="1:21">
      <c r="B9" s="6">
        <v>8</v>
      </c>
      <c r="C9" s="6">
        <v>15</v>
      </c>
      <c r="D9" s="33" t="s">
        <v>486</v>
      </c>
      <c r="E9" s="34" t="s">
        <v>487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24">
        <v>8</v>
      </c>
      <c r="Q9" s="124">
        <f t="shared" si="4"/>
        <v>8</v>
      </c>
      <c r="R9" s="1">
        <v>30</v>
      </c>
      <c r="S9" s="50" t="str">
        <f t="shared" si="1"/>
        <v>8|8|30</v>
      </c>
      <c r="U9" s="116" t="s">
        <v>3584</v>
      </c>
    </row>
    <row r="10" spans="1:21">
      <c r="B10" s="6">
        <v>9</v>
      </c>
      <c r="C10" s="6">
        <v>15</v>
      </c>
      <c r="D10" s="33" t="s">
        <v>488</v>
      </c>
      <c r="E10" s="34" t="s">
        <v>489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24">
        <v>9</v>
      </c>
      <c r="Q10" s="124">
        <f t="shared" si="4"/>
        <v>9</v>
      </c>
      <c r="R10" s="1">
        <v>21</v>
      </c>
      <c r="S10" s="50" t="str">
        <f t="shared" si="1"/>
        <v>9|9|21</v>
      </c>
      <c r="U10" s="116" t="s">
        <v>3903</v>
      </c>
    </row>
    <row r="11" spans="1:21">
      <c r="B11" s="6">
        <v>10</v>
      </c>
      <c r="C11" s="6">
        <v>15</v>
      </c>
      <c r="D11" s="33" t="s">
        <v>490</v>
      </c>
      <c r="E11" s="34" t="s">
        <v>491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24">
        <v>10</v>
      </c>
      <c r="Q11" s="124">
        <f t="shared" si="4"/>
        <v>10</v>
      </c>
      <c r="R11" s="1">
        <v>21</v>
      </c>
      <c r="S11" s="50" t="str">
        <f t="shared" si="1"/>
        <v>10|10|21</v>
      </c>
      <c r="U11" s="115" t="s">
        <v>1347</v>
      </c>
    </row>
    <row r="12" spans="1:21">
      <c r="B12" s="6">
        <v>11</v>
      </c>
      <c r="C12" s="6">
        <v>15</v>
      </c>
      <c r="D12" s="33" t="s">
        <v>492</v>
      </c>
      <c r="E12" s="34" t="s">
        <v>493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24">
        <v>11</v>
      </c>
      <c r="Q12" s="124">
        <f t="shared" si="4"/>
        <v>11</v>
      </c>
      <c r="R12" s="1">
        <v>30</v>
      </c>
      <c r="S12" s="50" t="str">
        <f t="shared" si="1"/>
        <v>11|11|30</v>
      </c>
      <c r="U12" s="115"/>
    </row>
    <row r="13" spans="1:21">
      <c r="B13" s="6">
        <v>12</v>
      </c>
      <c r="C13" s="6">
        <v>15</v>
      </c>
      <c r="D13" s="33" t="s">
        <v>494</v>
      </c>
      <c r="E13" s="34" t="s">
        <v>495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24">
        <v>12</v>
      </c>
      <c r="Q13" s="124">
        <f t="shared" si="4"/>
        <v>12</v>
      </c>
      <c r="R13" s="1">
        <v>30</v>
      </c>
      <c r="S13" s="50" t="str">
        <f t="shared" si="1"/>
        <v>12|12|30</v>
      </c>
      <c r="U13" s="115" t="s">
        <v>3904</v>
      </c>
    </row>
    <row r="14" spans="1:21">
      <c r="B14" s="6">
        <v>13</v>
      </c>
      <c r="C14" s="6">
        <v>15</v>
      </c>
      <c r="D14" s="33" t="s">
        <v>496</v>
      </c>
      <c r="E14" s="34" t="s">
        <v>497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24">
        <v>13</v>
      </c>
      <c r="Q14" s="124">
        <f t="shared" si="4"/>
        <v>13</v>
      </c>
      <c r="R14" s="1">
        <v>31</v>
      </c>
      <c r="S14" s="50" t="str">
        <f t="shared" si="1"/>
        <v>13|13|31</v>
      </c>
      <c r="U14" s="115" t="s">
        <v>1341</v>
      </c>
    </row>
    <row r="15" spans="1:21">
      <c r="B15" s="6">
        <v>14</v>
      </c>
      <c r="C15" s="6">
        <v>15</v>
      </c>
      <c r="D15" s="33" t="s">
        <v>498</v>
      </c>
      <c r="E15" s="34" t="s">
        <v>499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24">
        <v>14</v>
      </c>
      <c r="Q15" s="124">
        <f t="shared" si="4"/>
        <v>14</v>
      </c>
      <c r="R15" s="1">
        <v>30</v>
      </c>
      <c r="S15" s="50" t="str">
        <f t="shared" si="1"/>
        <v>14|14|30</v>
      </c>
      <c r="U15" s="116" t="s">
        <v>3909</v>
      </c>
    </row>
    <row r="16" spans="1:21">
      <c r="B16" s="6">
        <v>15</v>
      </c>
      <c r="C16" s="6">
        <v>15</v>
      </c>
      <c r="D16" s="33" t="s">
        <v>500</v>
      </c>
      <c r="E16" s="34" t="s">
        <v>501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24">
        <v>15</v>
      </c>
      <c r="Q16" s="124">
        <f t="shared" si="4"/>
        <v>15</v>
      </c>
      <c r="R16" s="1">
        <v>30</v>
      </c>
      <c r="S16" s="50" t="str">
        <f t="shared" si="1"/>
        <v>15|15|30</v>
      </c>
      <c r="U16" s="116" t="s">
        <v>3905</v>
      </c>
    </row>
    <row r="17" spans="2:21">
      <c r="B17" s="6">
        <v>16</v>
      </c>
      <c r="C17" s="6">
        <v>15</v>
      </c>
      <c r="D17" s="33" t="s">
        <v>502</v>
      </c>
      <c r="E17" s="34" t="s">
        <v>503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24">
        <v>16</v>
      </c>
      <c r="Q17" s="124">
        <f t="shared" si="4"/>
        <v>16</v>
      </c>
      <c r="R17" s="1">
        <v>31</v>
      </c>
      <c r="S17" s="50" t="str">
        <f t="shared" si="1"/>
        <v>16|16|31</v>
      </c>
      <c r="U17" s="116" t="s">
        <v>3863</v>
      </c>
    </row>
    <row r="18" spans="2:21">
      <c r="B18" s="6">
        <v>17</v>
      </c>
      <c r="C18" s="6">
        <v>15</v>
      </c>
      <c r="D18" s="33" t="s">
        <v>504</v>
      </c>
      <c r="E18" s="34" t="s">
        <v>505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24">
        <v>17</v>
      </c>
      <c r="Q18" s="124">
        <f t="shared" si="4"/>
        <v>17</v>
      </c>
      <c r="R18" s="1">
        <v>30</v>
      </c>
      <c r="S18" s="50" t="str">
        <f t="shared" si="1"/>
        <v>17|17|30</v>
      </c>
      <c r="U18" s="115" t="s">
        <v>1347</v>
      </c>
    </row>
    <row r="19" spans="2:21">
      <c r="B19" s="6">
        <v>18</v>
      </c>
      <c r="C19" s="6">
        <v>15</v>
      </c>
      <c r="D19" s="33" t="s">
        <v>506</v>
      </c>
      <c r="E19" s="34" t="s">
        <v>507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24">
        <v>18</v>
      </c>
      <c r="Q19" s="124">
        <f t="shared" si="4"/>
        <v>18</v>
      </c>
      <c r="R19" s="1">
        <v>20</v>
      </c>
      <c r="S19" s="50" t="str">
        <f t="shared" si="1"/>
        <v>18|18|20</v>
      </c>
      <c r="U19" s="115"/>
    </row>
    <row r="20" spans="2:21">
      <c r="B20" s="6">
        <v>19</v>
      </c>
      <c r="C20" s="6">
        <v>15</v>
      </c>
      <c r="D20" s="33" t="s">
        <v>508</v>
      </c>
      <c r="E20" s="34" t="s">
        <v>509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24">
        <v>19</v>
      </c>
      <c r="Q20" s="124">
        <f t="shared" si="4"/>
        <v>19</v>
      </c>
      <c r="R20" s="1">
        <v>31</v>
      </c>
      <c r="S20" s="50" t="str">
        <f t="shared" si="1"/>
        <v>19|19|31</v>
      </c>
      <c r="U20" s="115" t="s">
        <v>3906</v>
      </c>
    </row>
    <row r="21" spans="2:21">
      <c r="B21" s="6">
        <v>20</v>
      </c>
      <c r="C21" s="6">
        <v>15</v>
      </c>
      <c r="D21" s="33" t="s">
        <v>510</v>
      </c>
      <c r="E21" s="34" t="s">
        <v>511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24">
        <v>20</v>
      </c>
      <c r="Q21" s="124">
        <f t="shared" si="4"/>
        <v>20</v>
      </c>
      <c r="R21" s="1">
        <v>31</v>
      </c>
      <c r="S21" s="50" t="str">
        <f t="shared" si="1"/>
        <v>20|20|31</v>
      </c>
      <c r="U21" s="115" t="s">
        <v>1341</v>
      </c>
    </row>
    <row r="22" spans="2:21">
      <c r="B22" s="6">
        <v>21</v>
      </c>
      <c r="C22" s="6">
        <v>15</v>
      </c>
      <c r="D22" s="33" t="s">
        <v>512</v>
      </c>
      <c r="E22" s="34" t="s">
        <v>513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24">
        <v>21</v>
      </c>
      <c r="Q22" s="124">
        <f t="shared" si="4"/>
        <v>21</v>
      </c>
      <c r="R22" s="1">
        <v>32</v>
      </c>
      <c r="S22" s="50" t="str">
        <f t="shared" si="1"/>
        <v>21|21|32</v>
      </c>
      <c r="U22" s="116" t="s">
        <v>3910</v>
      </c>
    </row>
    <row r="23" spans="2:21">
      <c r="B23" s="6">
        <v>22</v>
      </c>
      <c r="C23" s="6">
        <v>15</v>
      </c>
      <c r="D23" s="33" t="s">
        <v>514</v>
      </c>
      <c r="E23" s="34" t="s">
        <v>550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24">
        <v>22</v>
      </c>
      <c r="Q23" s="124">
        <f t="shared" si="4"/>
        <v>22</v>
      </c>
      <c r="R23" s="1">
        <v>32</v>
      </c>
      <c r="S23" s="50" t="str">
        <f t="shared" si="1"/>
        <v>22|22|32</v>
      </c>
      <c r="U23" s="116" t="s">
        <v>3905</v>
      </c>
    </row>
    <row r="24" spans="2:21">
      <c r="B24" s="6">
        <v>23</v>
      </c>
      <c r="C24" s="6">
        <v>15</v>
      </c>
      <c r="D24" s="33" t="s">
        <v>515</v>
      </c>
      <c r="E24" s="34" t="s">
        <v>516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24">
        <v>23</v>
      </c>
      <c r="Q24" s="124">
        <f t="shared" si="4"/>
        <v>23</v>
      </c>
      <c r="R24" s="1">
        <v>34</v>
      </c>
      <c r="S24" s="50" t="str">
        <f t="shared" si="1"/>
        <v>23|23|34</v>
      </c>
      <c r="U24" s="116" t="s">
        <v>3865</v>
      </c>
    </row>
    <row r="25" spans="2:21">
      <c r="B25" s="6">
        <v>24</v>
      </c>
      <c r="C25" s="6">
        <v>15</v>
      </c>
      <c r="D25" s="33" t="s">
        <v>517</v>
      </c>
      <c r="E25" s="34" t="s">
        <v>518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24">
        <v>24</v>
      </c>
      <c r="Q25" s="124">
        <f t="shared" si="4"/>
        <v>24</v>
      </c>
      <c r="R25" s="1">
        <v>33</v>
      </c>
      <c r="S25" s="50" t="str">
        <f t="shared" si="1"/>
        <v>24|24|33</v>
      </c>
      <c r="U25" s="115" t="s">
        <v>1347</v>
      </c>
    </row>
    <row r="26" spans="2:21">
      <c r="B26" s="6">
        <v>25</v>
      </c>
      <c r="C26" s="6">
        <v>15</v>
      </c>
      <c r="D26" s="33" t="s">
        <v>519</v>
      </c>
      <c r="E26" s="34" t="s">
        <v>520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24">
        <v>25</v>
      </c>
      <c r="Q26" s="124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521</v>
      </c>
      <c r="E27" s="34" t="s">
        <v>549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24">
        <v>26</v>
      </c>
      <c r="Q27" s="124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522</v>
      </c>
      <c r="E28" s="34" t="s">
        <v>523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24">
        <v>27</v>
      </c>
      <c r="Q28" s="124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524</v>
      </c>
      <c r="E29" s="34" t="s">
        <v>525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24">
        <v>28</v>
      </c>
      <c r="Q29" s="124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526</v>
      </c>
      <c r="E30" s="34" t="s">
        <v>527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24">
        <v>29</v>
      </c>
      <c r="Q30" s="124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528</v>
      </c>
      <c r="E31" s="34" t="s">
        <v>529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24">
        <v>30</v>
      </c>
      <c r="Q31" s="124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530</v>
      </c>
      <c r="E32" s="34" t="s">
        <v>531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24">
        <v>31</v>
      </c>
      <c r="Q32" s="124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532</v>
      </c>
      <c r="E33" s="34" t="s">
        <v>533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24">
        <v>32</v>
      </c>
      <c r="Q33" s="124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534</v>
      </c>
      <c r="E34" s="34" t="s">
        <v>535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24">
        <v>33</v>
      </c>
      <c r="Q34" s="124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536</v>
      </c>
      <c r="E35" s="34" t="s">
        <v>548</v>
      </c>
      <c r="F35" s="33">
        <v>166</v>
      </c>
      <c r="G35" s="37">
        <v>39508</v>
      </c>
      <c r="H35" s="34" t="s">
        <v>551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24">
        <v>34</v>
      </c>
      <c r="Q35" s="124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537</v>
      </c>
      <c r="E36" s="34" t="s">
        <v>538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24">
        <v>35</v>
      </c>
      <c r="Q36" s="124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539</v>
      </c>
      <c r="E37" s="34" t="s">
        <v>547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24">
        <v>36</v>
      </c>
      <c r="Q37" s="124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540</v>
      </c>
      <c r="E38" s="34" t="s">
        <v>541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24">
        <v>37</v>
      </c>
      <c r="Q38" s="124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542</v>
      </c>
      <c r="E39" s="34" t="s">
        <v>543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24">
        <v>38</v>
      </c>
      <c r="Q39" s="124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24"/>
      <c r="Q40" s="124"/>
      <c r="R40" s="125"/>
    </row>
    <row r="41" spans="2:19">
      <c r="L41" s="6"/>
    </row>
    <row r="42" spans="2:19">
      <c r="I42" s="53" t="s">
        <v>581</v>
      </c>
      <c r="J42" s="46"/>
      <c r="K42" s="46"/>
      <c r="L42" s="24"/>
      <c r="M42" s="24"/>
      <c r="N42" s="53" t="s">
        <v>582</v>
      </c>
      <c r="O42" s="54"/>
      <c r="P42" s="54"/>
      <c r="Q42" s="54"/>
      <c r="R42" s="45"/>
      <c r="S42" s="53" t="s">
        <v>584</v>
      </c>
    </row>
    <row r="43" spans="2:19">
      <c r="I43" s="53" t="s">
        <v>557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3750</v>
      </c>
      <c r="B1" s="103" t="s">
        <v>403</v>
      </c>
      <c r="C1" s="103" t="s">
        <v>413</v>
      </c>
      <c r="D1" s="103" t="s">
        <v>1353</v>
      </c>
      <c r="E1" s="36" t="str">
        <f>B1&amp;"|"&amp;C1&amp;"|"&amp;D1</f>
        <v>id|dxcc_id|region</v>
      </c>
      <c r="G1" s="69" t="s">
        <v>403</v>
      </c>
      <c r="H1" s="69" t="s">
        <v>3397</v>
      </c>
      <c r="I1" s="70" t="s">
        <v>405</v>
      </c>
      <c r="J1" s="70" t="s">
        <v>474</v>
      </c>
      <c r="K1" s="36" t="str">
        <f>G1&amp;"|"&amp;H1&amp;"|"&amp;I1&amp;"|"&amp;J1</f>
        <v>id|pas_503_region_id|code|subdivision</v>
      </c>
      <c r="M1" s="63" t="s">
        <v>3398</v>
      </c>
    </row>
    <row r="2" spans="1:13">
      <c r="B2" s="1">
        <v>1</v>
      </c>
      <c r="C2" s="1">
        <v>503</v>
      </c>
      <c r="D2" s="1" t="s">
        <v>3223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2977</v>
      </c>
      <c r="J2" t="s">
        <v>3224</v>
      </c>
      <c r="K2" s="50" t="str">
        <f>G2&amp;"|"&amp;H2&amp;"|"&amp;I2&amp;"|"&amp;J2</f>
        <v>1|1|APA|Praha 1</v>
      </c>
      <c r="M2" s="63" t="s">
        <v>1341</v>
      </c>
    </row>
    <row r="3" spans="1:13">
      <c r="B3" s="1">
        <v>2</v>
      </c>
      <c r="C3" s="1">
        <v>503</v>
      </c>
      <c r="D3" s="1" t="s">
        <v>3759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3225</v>
      </c>
      <c r="J3" t="s">
        <v>3226</v>
      </c>
      <c r="K3" s="50" t="str">
        <f t="shared" ref="K3:K66" si="1">G3&amp;"|"&amp;H3&amp;"|"&amp;I3&amp;"|"&amp;J3</f>
        <v>2|1|APB|Praha 2</v>
      </c>
      <c r="M3" s="64" t="s">
        <v>1342</v>
      </c>
    </row>
    <row r="4" spans="1:13">
      <c r="B4" s="1">
        <v>3</v>
      </c>
      <c r="C4" s="1">
        <v>503</v>
      </c>
      <c r="D4" s="1" t="s">
        <v>3760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3227</v>
      </c>
      <c r="J4" t="s">
        <v>3228</v>
      </c>
      <c r="K4" s="50" t="str">
        <f t="shared" si="1"/>
        <v>3|1|APC|Praha 3</v>
      </c>
      <c r="M4" s="64" t="s">
        <v>1349</v>
      </c>
    </row>
    <row r="5" spans="1:13">
      <c r="B5" s="1">
        <v>4</v>
      </c>
      <c r="C5" s="1">
        <v>503</v>
      </c>
      <c r="D5" s="1" t="s">
        <v>3761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3229</v>
      </c>
      <c r="J5" t="s">
        <v>3230</v>
      </c>
      <c r="K5" s="50" t="str">
        <f t="shared" si="1"/>
        <v>4|1|APD|Praha 4</v>
      </c>
      <c r="M5" s="64" t="s">
        <v>2923</v>
      </c>
    </row>
    <row r="6" spans="1:13">
      <c r="B6" s="1">
        <v>5</v>
      </c>
      <c r="C6" s="1">
        <v>503</v>
      </c>
      <c r="D6" s="1" t="s">
        <v>3302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3231</v>
      </c>
      <c r="J6" t="s">
        <v>3232</v>
      </c>
      <c r="K6" s="50" t="str">
        <f t="shared" si="1"/>
        <v>5|1|APE|Praha 5</v>
      </c>
      <c r="M6" s="64" t="s">
        <v>3399</v>
      </c>
    </row>
    <row r="7" spans="1:13">
      <c r="B7" s="1">
        <v>6</v>
      </c>
      <c r="C7" s="1">
        <v>503</v>
      </c>
      <c r="D7" s="1" t="s">
        <v>3323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3233</v>
      </c>
      <c r="J7" t="s">
        <v>3234</v>
      </c>
      <c r="K7" s="50" t="str">
        <f t="shared" si="1"/>
        <v>6|1|APF|Praha 6</v>
      </c>
      <c r="M7" s="63" t="s">
        <v>1347</v>
      </c>
    </row>
    <row r="8" spans="1:13">
      <c r="B8" s="1">
        <v>7</v>
      </c>
      <c r="C8" s="1">
        <v>503</v>
      </c>
      <c r="D8" s="1" t="s">
        <v>3762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3235</v>
      </c>
      <c r="J8" t="s">
        <v>3236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3374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3237</v>
      </c>
      <c r="J9" t="s">
        <v>3238</v>
      </c>
      <c r="K9" s="50" t="str">
        <f t="shared" si="1"/>
        <v>8|1|APH|Praha 8</v>
      </c>
      <c r="M9" s="63" t="s">
        <v>3400</v>
      </c>
    </row>
    <row r="10" spans="1:13">
      <c r="G10" s="6">
        <v>9</v>
      </c>
      <c r="H10" s="6">
        <v>1</v>
      </c>
      <c r="I10" t="s">
        <v>3239</v>
      </c>
      <c r="J10" t="s">
        <v>3240</v>
      </c>
      <c r="K10" s="50" t="str">
        <f t="shared" si="1"/>
        <v>9|1|API|Praha 9</v>
      </c>
      <c r="M10" s="63" t="s">
        <v>1341</v>
      </c>
    </row>
    <row r="11" spans="1:13">
      <c r="E11" s="26" t="s">
        <v>3221</v>
      </c>
      <c r="G11" s="6">
        <v>10</v>
      </c>
      <c r="H11" s="6">
        <v>1</v>
      </c>
      <c r="I11" t="s">
        <v>3241</v>
      </c>
      <c r="J11" t="s">
        <v>3242</v>
      </c>
      <c r="K11" s="50" t="str">
        <f t="shared" si="1"/>
        <v>10|1|APJ|Praha 10</v>
      </c>
      <c r="M11" s="64" t="s">
        <v>1342</v>
      </c>
    </row>
    <row r="12" spans="1:13">
      <c r="E12" s="102" t="s">
        <v>3222</v>
      </c>
      <c r="G12" s="6">
        <v>11</v>
      </c>
      <c r="H12" s="6">
        <v>2</v>
      </c>
      <c r="I12" t="s">
        <v>3243</v>
      </c>
      <c r="J12" t="s">
        <v>3244</v>
      </c>
      <c r="K12" s="50" t="str">
        <f t="shared" si="1"/>
        <v>11|2|BBN|Benesov</v>
      </c>
      <c r="M12" s="64" t="s">
        <v>3401</v>
      </c>
    </row>
    <row r="13" spans="1:13">
      <c r="G13" s="6">
        <v>12</v>
      </c>
      <c r="H13" s="6">
        <v>2</v>
      </c>
      <c r="I13" t="s">
        <v>3245</v>
      </c>
      <c r="J13" t="s">
        <v>3246</v>
      </c>
      <c r="K13" s="50" t="str">
        <f t="shared" si="1"/>
        <v>12|2|BBE|Beroun</v>
      </c>
      <c r="M13" s="64" t="s">
        <v>3402</v>
      </c>
    </row>
    <row r="14" spans="1:13">
      <c r="B14" s="80"/>
      <c r="C14" s="80"/>
      <c r="D14" s="80"/>
      <c r="E14" s="82"/>
      <c r="G14" s="6">
        <v>13</v>
      </c>
      <c r="H14" s="6">
        <v>2</v>
      </c>
      <c r="I14" t="s">
        <v>3247</v>
      </c>
      <c r="J14" t="s">
        <v>3248</v>
      </c>
      <c r="K14" s="50" t="str">
        <f t="shared" si="1"/>
        <v>13|2|BKD|Kladno</v>
      </c>
      <c r="M14" s="64" t="s">
        <v>2928</v>
      </c>
    </row>
    <row r="15" spans="1:13">
      <c r="B15" s="80"/>
      <c r="C15" s="80"/>
      <c r="D15" s="80"/>
      <c r="E15" s="82"/>
      <c r="G15" s="6">
        <v>14</v>
      </c>
      <c r="H15" s="6">
        <v>2</v>
      </c>
      <c r="I15" t="s">
        <v>3249</v>
      </c>
      <c r="J15" t="s">
        <v>3250</v>
      </c>
      <c r="K15" s="50" t="str">
        <f t="shared" si="1"/>
        <v>14|2|BKO|Kolin</v>
      </c>
      <c r="M15" s="64" t="s">
        <v>3403</v>
      </c>
    </row>
    <row r="16" spans="1:13">
      <c r="B16" s="80"/>
      <c r="C16" s="80"/>
      <c r="D16" s="80"/>
      <c r="E16" s="82"/>
      <c r="G16" s="6">
        <v>15</v>
      </c>
      <c r="H16" s="6">
        <v>2</v>
      </c>
      <c r="I16" t="s">
        <v>3251</v>
      </c>
      <c r="J16" t="s">
        <v>3252</v>
      </c>
      <c r="K16" s="50" t="str">
        <f t="shared" si="1"/>
        <v>15|2|BKH|Kutna Hora</v>
      </c>
      <c r="M16" s="63" t="s">
        <v>1347</v>
      </c>
    </row>
    <row r="17" spans="2:11">
      <c r="B17" s="80"/>
      <c r="C17" s="80"/>
      <c r="D17" s="80"/>
      <c r="E17" s="82"/>
      <c r="G17" s="6">
        <v>16</v>
      </c>
      <c r="H17" s="6">
        <v>2</v>
      </c>
      <c r="I17" t="s">
        <v>3253</v>
      </c>
      <c r="J17" t="s">
        <v>3254</v>
      </c>
      <c r="K17" s="50" t="str">
        <f t="shared" si="1"/>
        <v>16|2|BME|Melnik</v>
      </c>
    </row>
    <row r="18" spans="2:11">
      <c r="B18" s="80"/>
      <c r="C18" s="80"/>
      <c r="D18" s="80"/>
      <c r="E18" s="82"/>
      <c r="G18" s="6">
        <v>17</v>
      </c>
      <c r="H18" s="6">
        <v>2</v>
      </c>
      <c r="I18" t="s">
        <v>3255</v>
      </c>
      <c r="J18" t="s">
        <v>3256</v>
      </c>
      <c r="K18" s="50" t="str">
        <f t="shared" si="1"/>
        <v>17|2|BMB|Mlada Boleslav</v>
      </c>
    </row>
    <row r="19" spans="2:11">
      <c r="B19" s="80"/>
      <c r="C19" s="80"/>
      <c r="D19" s="80"/>
      <c r="E19" s="82"/>
      <c r="G19" s="6">
        <v>18</v>
      </c>
      <c r="H19" s="6">
        <v>2</v>
      </c>
      <c r="I19" t="s">
        <v>3257</v>
      </c>
      <c r="J19" t="s">
        <v>3258</v>
      </c>
      <c r="K19" s="50" t="str">
        <f t="shared" si="1"/>
        <v>18|2|BNY|Nymburk</v>
      </c>
    </row>
    <row r="20" spans="2:11">
      <c r="B20" s="80"/>
      <c r="C20" s="80"/>
      <c r="D20" s="80"/>
      <c r="E20" s="82"/>
      <c r="G20" s="6">
        <v>19</v>
      </c>
      <c r="H20" s="6">
        <v>2</v>
      </c>
      <c r="I20" t="s">
        <v>3259</v>
      </c>
      <c r="J20" t="s">
        <v>3260</v>
      </c>
      <c r="K20" s="50" t="str">
        <f t="shared" si="1"/>
        <v>19|2|BPZ|Praha zapad</v>
      </c>
    </row>
    <row r="21" spans="2:11">
      <c r="B21" s="80"/>
      <c r="C21" s="80"/>
      <c r="D21" s="80"/>
      <c r="E21" s="82"/>
      <c r="G21" s="6">
        <v>20</v>
      </c>
      <c r="H21" s="6">
        <v>2</v>
      </c>
      <c r="I21" t="s">
        <v>3261</v>
      </c>
      <c r="J21" t="s">
        <v>3262</v>
      </c>
      <c r="K21" s="50" t="str">
        <f t="shared" si="1"/>
        <v>20|2|BPV|Praha vychod</v>
      </c>
    </row>
    <row r="22" spans="2:11">
      <c r="B22" s="80"/>
      <c r="C22" s="80"/>
      <c r="D22" s="80"/>
      <c r="E22" s="82"/>
      <c r="G22" s="6">
        <v>21</v>
      </c>
      <c r="H22" s="6">
        <v>2</v>
      </c>
      <c r="I22" t="s">
        <v>3263</v>
      </c>
      <c r="J22" t="s">
        <v>3264</v>
      </c>
      <c r="K22" s="50" t="str">
        <f t="shared" si="1"/>
        <v>21|2|BPB|Pribram</v>
      </c>
    </row>
    <row r="23" spans="2:11">
      <c r="B23" s="80"/>
      <c r="C23" s="80"/>
      <c r="D23" s="80"/>
      <c r="E23" s="82"/>
      <c r="G23" s="6">
        <v>22</v>
      </c>
      <c r="H23" s="6">
        <v>2</v>
      </c>
      <c r="I23" t="s">
        <v>3265</v>
      </c>
      <c r="J23" t="s">
        <v>3266</v>
      </c>
      <c r="K23" s="50" t="str">
        <f t="shared" si="1"/>
        <v>22|2|BRA|Rakovnik</v>
      </c>
    </row>
    <row r="24" spans="2:11">
      <c r="B24" s="80"/>
      <c r="C24" s="80"/>
      <c r="D24" s="80"/>
      <c r="E24" s="82"/>
      <c r="G24" s="6">
        <v>23</v>
      </c>
      <c r="H24" s="6">
        <v>3</v>
      </c>
      <c r="I24" t="s">
        <v>3267</v>
      </c>
      <c r="J24" t="s">
        <v>3268</v>
      </c>
      <c r="K24" s="50" t="str">
        <f t="shared" si="1"/>
        <v>23|3|CBU|Ceske Budejovice</v>
      </c>
    </row>
    <row r="25" spans="2:11">
      <c r="B25" s="80"/>
      <c r="C25" s="80"/>
      <c r="D25" s="80"/>
      <c r="E25" s="81"/>
      <c r="G25" s="6">
        <v>24</v>
      </c>
      <c r="H25" s="6">
        <v>3</v>
      </c>
      <c r="I25" t="s">
        <v>3269</v>
      </c>
      <c r="J25" t="s">
        <v>3270</v>
      </c>
      <c r="K25" s="50" t="str">
        <f t="shared" si="1"/>
        <v>24|3|CCK|Cesky Krumlov</v>
      </c>
    </row>
    <row r="26" spans="2:11">
      <c r="B26" s="80"/>
      <c r="C26" s="80"/>
      <c r="D26" s="80"/>
      <c r="E26" s="82"/>
      <c r="G26" s="6">
        <v>25</v>
      </c>
      <c r="H26" s="6">
        <v>3</v>
      </c>
      <c r="I26" t="s">
        <v>3271</v>
      </c>
      <c r="J26" t="s">
        <v>3272</v>
      </c>
      <c r="K26" s="50" t="str">
        <f t="shared" si="1"/>
        <v>25|3|CJH|Jindrichuv Hradec</v>
      </c>
    </row>
    <row r="27" spans="2:11">
      <c r="B27" s="80"/>
      <c r="C27" s="80"/>
      <c r="D27" s="80"/>
      <c r="E27" s="82"/>
      <c r="G27" s="6">
        <v>26</v>
      </c>
      <c r="H27" s="6">
        <v>3</v>
      </c>
      <c r="I27" t="s">
        <v>3273</v>
      </c>
      <c r="J27" t="s">
        <v>3274</v>
      </c>
      <c r="K27" s="50" t="str">
        <f t="shared" si="1"/>
        <v>26|3|CPE|Pelhrimov</v>
      </c>
    </row>
    <row r="28" spans="2:11">
      <c r="B28" s="80"/>
      <c r="C28" s="80"/>
      <c r="D28" s="80"/>
      <c r="E28" s="82"/>
      <c r="G28" s="6">
        <v>27</v>
      </c>
      <c r="H28" s="6">
        <v>3</v>
      </c>
      <c r="I28" t="s">
        <v>3275</v>
      </c>
      <c r="J28" t="s">
        <v>3276</v>
      </c>
      <c r="K28" s="50" t="str">
        <f t="shared" si="1"/>
        <v>27|3|CPI|Pisek</v>
      </c>
    </row>
    <row r="29" spans="2:11">
      <c r="B29" s="80"/>
      <c r="C29" s="80"/>
      <c r="D29" s="80"/>
      <c r="E29" s="82"/>
      <c r="G29" s="6">
        <v>28</v>
      </c>
      <c r="H29" s="6">
        <v>3</v>
      </c>
      <c r="I29" t="s">
        <v>3277</v>
      </c>
      <c r="J29" t="s">
        <v>3278</v>
      </c>
      <c r="K29" s="50" t="str">
        <f t="shared" si="1"/>
        <v>28|3|CPR|Prachatice</v>
      </c>
    </row>
    <row r="30" spans="2:11">
      <c r="B30" s="80"/>
      <c r="C30" s="80"/>
      <c r="D30" s="80"/>
      <c r="E30" s="82"/>
      <c r="G30" s="6">
        <v>29</v>
      </c>
      <c r="H30" s="6">
        <v>3</v>
      </c>
      <c r="I30" t="s">
        <v>3279</v>
      </c>
      <c r="J30" t="s">
        <v>3280</v>
      </c>
      <c r="K30" s="50" t="str">
        <f t="shared" si="1"/>
        <v>29|3|CST|Strakonice</v>
      </c>
    </row>
    <row r="31" spans="2:11">
      <c r="B31" s="80"/>
      <c r="C31" s="80"/>
      <c r="D31" s="80"/>
      <c r="E31" s="82"/>
      <c r="G31" s="6">
        <v>30</v>
      </c>
      <c r="H31" s="6">
        <v>3</v>
      </c>
      <c r="I31" t="s">
        <v>3281</v>
      </c>
      <c r="J31" t="s">
        <v>3282</v>
      </c>
      <c r="K31" s="50" t="str">
        <f t="shared" si="1"/>
        <v>30|3|CTA|Tabor</v>
      </c>
    </row>
    <row r="32" spans="2:11">
      <c r="B32" s="80"/>
      <c r="C32" s="80"/>
      <c r="D32" s="80"/>
      <c r="E32" s="81"/>
      <c r="G32" s="6">
        <v>31</v>
      </c>
      <c r="H32" s="6">
        <v>4</v>
      </c>
      <c r="I32" t="s">
        <v>3283</v>
      </c>
      <c r="J32" t="s">
        <v>3284</v>
      </c>
      <c r="K32" s="50" t="str">
        <f t="shared" si="1"/>
        <v>31|4|DDO|Domazlice</v>
      </c>
    </row>
    <row r="33" spans="2:11">
      <c r="B33" s="80"/>
      <c r="C33" s="80"/>
      <c r="D33" s="80"/>
      <c r="E33" s="82"/>
      <c r="G33" s="6">
        <v>32</v>
      </c>
      <c r="H33" s="6">
        <v>4</v>
      </c>
      <c r="I33" t="s">
        <v>3285</v>
      </c>
      <c r="J33" t="s">
        <v>3286</v>
      </c>
      <c r="K33" s="50" t="str">
        <f t="shared" si="1"/>
        <v>32|4|DCH|Cheb</v>
      </c>
    </row>
    <row r="34" spans="2:11">
      <c r="B34" s="80"/>
      <c r="C34" s="80"/>
      <c r="D34" s="80"/>
      <c r="E34" s="82"/>
      <c r="G34" s="6">
        <v>33</v>
      </c>
      <c r="H34" s="6">
        <v>4</v>
      </c>
      <c r="I34" t="s">
        <v>3287</v>
      </c>
      <c r="J34" t="s">
        <v>3288</v>
      </c>
      <c r="K34" s="50" t="str">
        <f t="shared" si="1"/>
        <v>33|4|DKV|Karlovy Vary</v>
      </c>
    </row>
    <row r="35" spans="2:11">
      <c r="B35" s="80"/>
      <c r="C35" s="80"/>
      <c r="D35" s="80"/>
      <c r="E35" s="82"/>
      <c r="G35" s="6">
        <v>34</v>
      </c>
      <c r="H35" s="6">
        <v>4</v>
      </c>
      <c r="I35" t="s">
        <v>3289</v>
      </c>
      <c r="J35" t="s">
        <v>3290</v>
      </c>
      <c r="K35" s="50" t="str">
        <f t="shared" si="1"/>
        <v>34|4|DKL|Klatovy</v>
      </c>
    </row>
    <row r="36" spans="2:11">
      <c r="B36" s="80"/>
      <c r="C36" s="80"/>
      <c r="D36" s="80"/>
      <c r="E36" s="82"/>
      <c r="G36" s="6">
        <v>35</v>
      </c>
      <c r="H36" s="6">
        <v>4</v>
      </c>
      <c r="I36" t="s">
        <v>3291</v>
      </c>
      <c r="J36" t="s">
        <v>3292</v>
      </c>
      <c r="K36" s="50" t="str">
        <f t="shared" si="1"/>
        <v>35|4|DPM|Plzen mesto</v>
      </c>
    </row>
    <row r="37" spans="2:11">
      <c r="B37" s="80"/>
      <c r="C37" s="80"/>
      <c r="D37" s="80"/>
      <c r="E37" s="82"/>
      <c r="G37" s="6">
        <v>36</v>
      </c>
      <c r="H37" s="6">
        <v>4</v>
      </c>
      <c r="I37" t="s">
        <v>3293</v>
      </c>
      <c r="J37" t="s">
        <v>3294</v>
      </c>
      <c r="K37" s="50" t="str">
        <f t="shared" si="1"/>
        <v>36|4|DPJ|Plzen jih</v>
      </c>
    </row>
    <row r="38" spans="2:11">
      <c r="B38" s="80"/>
      <c r="C38" s="80"/>
      <c r="D38" s="80"/>
      <c r="E38" s="82"/>
      <c r="G38" s="6">
        <v>37</v>
      </c>
      <c r="H38" s="6">
        <v>4</v>
      </c>
      <c r="I38" t="s">
        <v>3295</v>
      </c>
      <c r="J38" t="s">
        <v>3296</v>
      </c>
      <c r="K38" s="50" t="str">
        <f t="shared" si="1"/>
        <v>37|4|DPS|Plzen sever</v>
      </c>
    </row>
    <row r="39" spans="2:11">
      <c r="B39" s="80"/>
      <c r="C39" s="80"/>
      <c r="D39" s="80"/>
      <c r="E39" s="82"/>
      <c r="G39" s="6">
        <v>38</v>
      </c>
      <c r="H39" s="6">
        <v>4</v>
      </c>
      <c r="I39" t="s">
        <v>1286</v>
      </c>
      <c r="J39" t="s">
        <v>3297</v>
      </c>
      <c r="K39" s="50" t="str">
        <f t="shared" si="1"/>
        <v>38|4|DRO|Rokycany</v>
      </c>
    </row>
    <row r="40" spans="2:11">
      <c r="B40" s="80"/>
      <c r="C40" s="80"/>
      <c r="D40" s="80"/>
      <c r="E40" s="82"/>
      <c r="G40" s="6">
        <v>39</v>
      </c>
      <c r="H40" s="6">
        <v>4</v>
      </c>
      <c r="I40" t="s">
        <v>3298</v>
      </c>
      <c r="J40" t="s">
        <v>3299</v>
      </c>
      <c r="K40" s="50" t="str">
        <f t="shared" si="1"/>
        <v>39|4|DSO|Sokolov</v>
      </c>
    </row>
    <row r="41" spans="2:11">
      <c r="B41" s="80"/>
      <c r="C41" s="80"/>
      <c r="D41" s="80"/>
      <c r="E41" s="81"/>
      <c r="G41" s="6">
        <v>40</v>
      </c>
      <c r="H41" s="6">
        <v>4</v>
      </c>
      <c r="I41" t="s">
        <v>3300</v>
      </c>
      <c r="J41" t="s">
        <v>3301</v>
      </c>
      <c r="K41" s="50" t="str">
        <f t="shared" si="1"/>
        <v>40|4|DTA|Tachov</v>
      </c>
    </row>
    <row r="42" spans="2:11">
      <c r="B42" s="80"/>
      <c r="C42" s="80"/>
      <c r="D42" s="80"/>
      <c r="E42" s="81"/>
      <c r="G42" s="6">
        <v>41</v>
      </c>
      <c r="H42" s="6">
        <v>5</v>
      </c>
      <c r="I42" t="s">
        <v>3303</v>
      </c>
      <c r="J42" t="s">
        <v>3304</v>
      </c>
      <c r="K42" s="50" t="str">
        <f t="shared" si="1"/>
        <v>41|5|ECL|Ceska Lipa</v>
      </c>
    </row>
    <row r="43" spans="2:11">
      <c r="B43" s="80"/>
      <c r="C43" s="80"/>
      <c r="D43" s="80"/>
      <c r="E43" s="82"/>
      <c r="G43" s="6">
        <v>42</v>
      </c>
      <c r="H43" s="6">
        <v>5</v>
      </c>
      <c r="I43" t="s">
        <v>3305</v>
      </c>
      <c r="J43" t="s">
        <v>3306</v>
      </c>
      <c r="K43" s="50" t="str">
        <f t="shared" si="1"/>
        <v>42|5|EDE|Decin</v>
      </c>
    </row>
    <row r="44" spans="2:11">
      <c r="B44" s="80"/>
      <c r="C44" s="80"/>
      <c r="D44" s="80"/>
      <c r="E44" s="81"/>
      <c r="G44" s="6">
        <v>43</v>
      </c>
      <c r="H44" s="6">
        <v>5</v>
      </c>
      <c r="I44" t="s">
        <v>3307</v>
      </c>
      <c r="J44" t="s">
        <v>3308</v>
      </c>
      <c r="K44" s="50" t="str">
        <f t="shared" si="1"/>
        <v>43|5|ECH|Chomutov</v>
      </c>
    </row>
    <row r="45" spans="2:11">
      <c r="B45" s="80"/>
      <c r="C45" s="80"/>
      <c r="D45" s="80"/>
      <c r="E45" s="82"/>
      <c r="G45" s="6">
        <v>44</v>
      </c>
      <c r="H45" s="6">
        <v>5</v>
      </c>
      <c r="I45" t="s">
        <v>3309</v>
      </c>
      <c r="J45" t="s">
        <v>3310</v>
      </c>
      <c r="K45" s="50" t="str">
        <f t="shared" si="1"/>
        <v>44|5|EJA|Jablonec n. Nisou</v>
      </c>
    </row>
    <row r="46" spans="2:11">
      <c r="B46" s="80"/>
      <c r="C46" s="80"/>
      <c r="D46" s="80"/>
      <c r="E46" s="82"/>
      <c r="G46" s="6">
        <v>45</v>
      </c>
      <c r="H46" s="6">
        <v>5</v>
      </c>
      <c r="I46" t="s">
        <v>3311</v>
      </c>
      <c r="J46" t="s">
        <v>3312</v>
      </c>
      <c r="K46" s="50" t="str">
        <f t="shared" si="1"/>
        <v>45|5|ELI|Liberec</v>
      </c>
    </row>
    <row r="47" spans="2:11">
      <c r="B47" s="80"/>
      <c r="C47" s="80"/>
      <c r="D47" s="80"/>
      <c r="E47" s="82"/>
      <c r="G47" s="6">
        <v>46</v>
      </c>
      <c r="H47" s="6">
        <v>5</v>
      </c>
      <c r="I47" t="s">
        <v>3313</v>
      </c>
      <c r="J47" t="s">
        <v>3314</v>
      </c>
      <c r="K47" s="50" t="str">
        <f t="shared" si="1"/>
        <v>46|5|ELT|Litomerice</v>
      </c>
    </row>
    <row r="48" spans="2:11">
      <c r="B48" s="80"/>
      <c r="C48" s="80"/>
      <c r="D48" s="80"/>
      <c r="E48" s="82"/>
      <c r="G48" s="6">
        <v>47</v>
      </c>
      <c r="H48" s="6">
        <v>5</v>
      </c>
      <c r="I48" t="s">
        <v>3315</v>
      </c>
      <c r="J48" t="s">
        <v>3316</v>
      </c>
      <c r="K48" s="50" t="str">
        <f t="shared" si="1"/>
        <v>47|5|ELO|Louny</v>
      </c>
    </row>
    <row r="49" spans="2:11">
      <c r="B49" s="80"/>
      <c r="C49" s="80"/>
      <c r="D49" s="80"/>
      <c r="E49" s="82"/>
      <c r="G49" s="6">
        <v>48</v>
      </c>
      <c r="H49" s="6">
        <v>5</v>
      </c>
      <c r="I49" t="s">
        <v>3317</v>
      </c>
      <c r="J49" t="s">
        <v>3318</v>
      </c>
      <c r="K49" s="50" t="str">
        <f t="shared" si="1"/>
        <v>48|5|EMO|Most</v>
      </c>
    </row>
    <row r="50" spans="2:11">
      <c r="B50" s="80"/>
      <c r="C50" s="80"/>
      <c r="D50" s="80"/>
      <c r="E50" s="82"/>
      <c r="G50" s="6">
        <v>49</v>
      </c>
      <c r="H50" s="6">
        <v>5</v>
      </c>
      <c r="I50" t="s">
        <v>3319</v>
      </c>
      <c r="J50" t="s">
        <v>3320</v>
      </c>
      <c r="K50" s="50" t="str">
        <f t="shared" si="1"/>
        <v>49|5|ETE|Teplice</v>
      </c>
    </row>
    <row r="51" spans="2:11">
      <c r="B51" s="80"/>
      <c r="C51" s="80"/>
      <c r="D51" s="80"/>
      <c r="E51" s="82"/>
      <c r="G51" s="6">
        <v>50</v>
      </c>
      <c r="H51" s="6">
        <v>5</v>
      </c>
      <c r="I51" t="s">
        <v>3321</v>
      </c>
      <c r="J51" t="s">
        <v>3322</v>
      </c>
      <c r="K51" s="50" t="str">
        <f t="shared" si="1"/>
        <v>50|5|EUL|Usti nad Labem</v>
      </c>
    </row>
    <row r="52" spans="2:11">
      <c r="B52" s="80"/>
      <c r="C52" s="80"/>
      <c r="D52" s="80"/>
      <c r="E52" s="82"/>
      <c r="G52" s="6">
        <v>51</v>
      </c>
      <c r="H52" s="6">
        <v>6</v>
      </c>
      <c r="I52" t="s">
        <v>3324</v>
      </c>
      <c r="J52" t="s">
        <v>3325</v>
      </c>
      <c r="K52" s="50" t="str">
        <f t="shared" si="1"/>
        <v>51|6|FHB|Havlickuv Brod</v>
      </c>
    </row>
    <row r="53" spans="2:11">
      <c r="B53" s="80"/>
      <c r="C53" s="80"/>
      <c r="D53" s="80"/>
      <c r="E53" s="82"/>
      <c r="G53" s="6">
        <v>52</v>
      </c>
      <c r="H53" s="6">
        <v>6</v>
      </c>
      <c r="I53" t="s">
        <v>3326</v>
      </c>
      <c r="J53" t="s">
        <v>3327</v>
      </c>
      <c r="K53" s="50" t="str">
        <f t="shared" si="1"/>
        <v>52|6|FHK|Hradec Kralove</v>
      </c>
    </row>
    <row r="54" spans="2:11">
      <c r="B54" s="80"/>
      <c r="C54" s="80"/>
      <c r="D54" s="80"/>
      <c r="E54" s="82"/>
      <c r="G54" s="6">
        <v>53</v>
      </c>
      <c r="H54" s="6">
        <v>6</v>
      </c>
      <c r="I54" t="s">
        <v>3328</v>
      </c>
      <c r="J54" t="s">
        <v>3329</v>
      </c>
      <c r="K54" s="50" t="str">
        <f t="shared" si="1"/>
        <v>53|6|FCR|Chrudim</v>
      </c>
    </row>
    <row r="55" spans="2:11">
      <c r="B55" s="80"/>
      <c r="C55" s="80"/>
      <c r="D55" s="80"/>
      <c r="E55" s="82"/>
      <c r="G55" s="6">
        <v>54</v>
      </c>
      <c r="H55" s="6">
        <v>6</v>
      </c>
      <c r="I55" t="s">
        <v>3330</v>
      </c>
      <c r="J55" t="s">
        <v>3331</v>
      </c>
      <c r="K55" s="50" t="str">
        <f t="shared" si="1"/>
        <v>54|6|FJI|Jicin</v>
      </c>
    </row>
    <row r="56" spans="2:11">
      <c r="B56" s="80"/>
      <c r="C56" s="80"/>
      <c r="D56" s="80"/>
      <c r="E56" s="82"/>
      <c r="G56" s="6">
        <v>55</v>
      </c>
      <c r="H56" s="6">
        <v>6</v>
      </c>
      <c r="I56" t="s">
        <v>3332</v>
      </c>
      <c r="J56" t="s">
        <v>3333</v>
      </c>
      <c r="K56" s="50" t="str">
        <f t="shared" si="1"/>
        <v>55|6|FNA|Nachod</v>
      </c>
    </row>
    <row r="57" spans="2:11">
      <c r="B57" s="80"/>
      <c r="C57" s="80"/>
      <c r="D57" s="80"/>
      <c r="E57" s="82"/>
      <c r="G57" s="6">
        <v>56</v>
      </c>
      <c r="H57" s="6">
        <v>6</v>
      </c>
      <c r="I57" t="s">
        <v>3334</v>
      </c>
      <c r="J57" t="s">
        <v>3335</v>
      </c>
      <c r="K57" s="50" t="str">
        <f t="shared" si="1"/>
        <v>56|6|FPA|Pardubice</v>
      </c>
    </row>
    <row r="58" spans="2:11">
      <c r="B58" s="80"/>
      <c r="C58" s="80"/>
      <c r="D58" s="80"/>
      <c r="E58" s="82"/>
      <c r="G58" s="6">
        <v>57</v>
      </c>
      <c r="H58" s="6">
        <v>6</v>
      </c>
      <c r="I58" t="s">
        <v>3336</v>
      </c>
      <c r="J58" t="s">
        <v>3337</v>
      </c>
      <c r="K58" s="50" t="str">
        <f t="shared" si="1"/>
        <v>57|6|FRK|Rychn n. Kneznou</v>
      </c>
    </row>
    <row r="59" spans="2:11">
      <c r="B59" s="80"/>
      <c r="C59" s="80"/>
      <c r="D59" s="80"/>
      <c r="E59" s="82"/>
      <c r="G59" s="6">
        <v>58</v>
      </c>
      <c r="H59" s="6">
        <v>6</v>
      </c>
      <c r="I59" t="s">
        <v>3338</v>
      </c>
      <c r="J59" t="s">
        <v>3339</v>
      </c>
      <c r="K59" s="50" t="str">
        <f t="shared" si="1"/>
        <v>58|6|FSE|Semily</v>
      </c>
    </row>
    <row r="60" spans="2:11">
      <c r="B60" s="80"/>
      <c r="C60" s="80"/>
      <c r="D60" s="80"/>
      <c r="E60" s="82"/>
      <c r="G60" s="6">
        <v>59</v>
      </c>
      <c r="H60" s="6">
        <v>6</v>
      </c>
      <c r="I60" t="s">
        <v>3340</v>
      </c>
      <c r="J60" t="s">
        <v>3341</v>
      </c>
      <c r="K60" s="50" t="str">
        <f t="shared" si="1"/>
        <v>59|6|FSV|Svitavy</v>
      </c>
    </row>
    <row r="61" spans="2:11">
      <c r="B61" s="80"/>
      <c r="C61" s="80"/>
      <c r="D61" s="80"/>
      <c r="E61" s="82"/>
      <c r="G61" s="6">
        <v>60</v>
      </c>
      <c r="H61" s="6">
        <v>6</v>
      </c>
      <c r="I61" t="s">
        <v>3342</v>
      </c>
      <c r="J61" t="s">
        <v>3343</v>
      </c>
      <c r="K61" s="50" t="str">
        <f t="shared" si="1"/>
        <v>60|6|FTR|Trutnov</v>
      </c>
    </row>
    <row r="62" spans="2:11">
      <c r="B62" s="80"/>
      <c r="C62" s="80"/>
      <c r="D62" s="80"/>
      <c r="E62" s="82"/>
      <c r="G62" s="6">
        <v>61</v>
      </c>
      <c r="H62" s="6">
        <v>6</v>
      </c>
      <c r="I62" t="s">
        <v>3344</v>
      </c>
      <c r="J62" t="s">
        <v>3345</v>
      </c>
      <c r="K62" s="50" t="str">
        <f t="shared" si="1"/>
        <v>61|6|FUO|Usti nad Orlici</v>
      </c>
    </row>
    <row r="63" spans="2:11">
      <c r="B63" s="80"/>
      <c r="C63" s="80"/>
      <c r="D63" s="80"/>
      <c r="E63" s="82"/>
      <c r="G63" s="6">
        <v>62</v>
      </c>
      <c r="H63" s="6">
        <v>7</v>
      </c>
      <c r="I63" t="s">
        <v>3346</v>
      </c>
      <c r="J63" t="s">
        <v>3347</v>
      </c>
      <c r="K63" s="50" t="str">
        <f t="shared" si="1"/>
        <v>62|7|GBL|Blansko</v>
      </c>
    </row>
    <row r="64" spans="2:11">
      <c r="B64" s="80"/>
      <c r="C64" s="80"/>
      <c r="D64" s="80"/>
      <c r="E64" s="82"/>
      <c r="G64" s="6">
        <v>63</v>
      </c>
      <c r="H64" s="6">
        <v>7</v>
      </c>
      <c r="I64" t="s">
        <v>3348</v>
      </c>
      <c r="J64" t="s">
        <v>3349</v>
      </c>
      <c r="K64" s="50" t="str">
        <f t="shared" si="1"/>
        <v>63|7|GBM|Brno mesto</v>
      </c>
    </row>
    <row r="65" spans="2:11">
      <c r="B65" s="80"/>
      <c r="C65" s="80"/>
      <c r="D65" s="80"/>
      <c r="E65" s="82"/>
      <c r="G65" s="6">
        <v>64</v>
      </c>
      <c r="H65" s="6">
        <v>7</v>
      </c>
      <c r="I65" t="s">
        <v>3350</v>
      </c>
      <c r="J65" t="s">
        <v>3351</v>
      </c>
      <c r="K65" s="50" t="str">
        <f t="shared" si="1"/>
        <v>64|7|GBV|Brno venkov</v>
      </c>
    </row>
    <row r="66" spans="2:11">
      <c r="B66" s="80"/>
      <c r="C66" s="80"/>
      <c r="D66" s="80"/>
      <c r="E66" s="82"/>
      <c r="G66" s="6">
        <v>65</v>
      </c>
      <c r="H66" s="6">
        <v>7</v>
      </c>
      <c r="I66" t="s">
        <v>3352</v>
      </c>
      <c r="J66" t="s">
        <v>3353</v>
      </c>
      <c r="K66" s="50" t="str">
        <f t="shared" si="1"/>
        <v>65|7|GBR|Breclav</v>
      </c>
    </row>
    <row r="67" spans="2:11">
      <c r="B67" s="80"/>
      <c r="C67" s="80"/>
      <c r="D67" s="80"/>
      <c r="E67" s="82"/>
      <c r="G67" s="6">
        <v>66</v>
      </c>
      <c r="H67" s="6">
        <v>7</v>
      </c>
      <c r="I67" t="s">
        <v>3354</v>
      </c>
      <c r="J67" t="s">
        <v>3355</v>
      </c>
      <c r="K67" s="50" t="str">
        <f t="shared" ref="K67:K87" si="2">G67&amp;"|"&amp;H67&amp;"|"&amp;I67&amp;"|"&amp;J67</f>
        <v>66|7|GHO|Hodonin</v>
      </c>
    </row>
    <row r="68" spans="2:11">
      <c r="B68" s="80"/>
      <c r="C68" s="80"/>
      <c r="D68" s="80"/>
      <c r="E68" s="82"/>
      <c r="G68" s="6">
        <v>67</v>
      </c>
      <c r="H68" s="6">
        <v>7</v>
      </c>
      <c r="I68" t="s">
        <v>3356</v>
      </c>
      <c r="J68" t="s">
        <v>3357</v>
      </c>
      <c r="K68" s="50" t="str">
        <f t="shared" si="2"/>
        <v>67|7|GJI|Jihlava</v>
      </c>
    </row>
    <row r="69" spans="2:11">
      <c r="B69" s="80"/>
      <c r="C69" s="80"/>
      <c r="D69" s="80"/>
      <c r="E69" s="82"/>
      <c r="G69" s="6">
        <v>68</v>
      </c>
      <c r="H69" s="6">
        <v>7</v>
      </c>
      <c r="I69" t="s">
        <v>3358</v>
      </c>
      <c r="J69" t="s">
        <v>3359</v>
      </c>
      <c r="K69" s="50" t="str">
        <f t="shared" si="2"/>
        <v>68|7|GKR|Kromeriz</v>
      </c>
    </row>
    <row r="70" spans="2:11">
      <c r="B70" s="80"/>
      <c r="C70" s="80"/>
      <c r="D70" s="80"/>
      <c r="E70" s="82"/>
      <c r="G70" s="6">
        <v>69</v>
      </c>
      <c r="H70" s="6">
        <v>7</v>
      </c>
      <c r="I70" t="s">
        <v>3360</v>
      </c>
      <c r="J70" t="s">
        <v>3361</v>
      </c>
      <c r="K70" s="50" t="str">
        <f t="shared" si="2"/>
        <v>69|7|GPR|Prostejov</v>
      </c>
    </row>
    <row r="71" spans="2:11">
      <c r="B71" s="80"/>
      <c r="C71" s="80"/>
      <c r="D71" s="80"/>
      <c r="E71" s="82"/>
      <c r="G71" s="6">
        <v>70</v>
      </c>
      <c r="H71" s="6">
        <v>7</v>
      </c>
      <c r="I71" t="s">
        <v>3362</v>
      </c>
      <c r="J71" t="s">
        <v>3363</v>
      </c>
      <c r="K71" s="50" t="str">
        <f t="shared" si="2"/>
        <v>70|7|GTR|Trebic</v>
      </c>
    </row>
    <row r="72" spans="2:11">
      <c r="B72" s="80"/>
      <c r="C72" s="80"/>
      <c r="D72" s="80"/>
      <c r="E72" s="82"/>
      <c r="G72" s="6">
        <v>71</v>
      </c>
      <c r="H72" s="6">
        <v>7</v>
      </c>
      <c r="I72" t="s">
        <v>3364</v>
      </c>
      <c r="J72" t="s">
        <v>3365</v>
      </c>
      <c r="K72" s="50" t="str">
        <f t="shared" si="2"/>
        <v>71|7|GUH|Uherske Hradiste</v>
      </c>
    </row>
    <row r="73" spans="2:11">
      <c r="B73" s="80"/>
      <c r="C73" s="80"/>
      <c r="D73" s="80"/>
      <c r="E73" s="82"/>
      <c r="G73" s="6">
        <v>72</v>
      </c>
      <c r="H73" s="6">
        <v>7</v>
      </c>
      <c r="I73" t="s">
        <v>3366</v>
      </c>
      <c r="J73" t="s">
        <v>3367</v>
      </c>
      <c r="K73" s="50" t="str">
        <f t="shared" si="2"/>
        <v>72|7|GVY|Vyskov</v>
      </c>
    </row>
    <row r="74" spans="2:11">
      <c r="B74" s="80"/>
      <c r="C74" s="80"/>
      <c r="D74" s="80"/>
      <c r="E74" s="82"/>
      <c r="G74" s="6">
        <v>73</v>
      </c>
      <c r="H74" s="6">
        <v>7</v>
      </c>
      <c r="I74" t="s">
        <v>3368</v>
      </c>
      <c r="J74" t="s">
        <v>3369</v>
      </c>
      <c r="K74" s="50" t="str">
        <f t="shared" si="2"/>
        <v>73|7|GZL|Zlin</v>
      </c>
    </row>
    <row r="75" spans="2:11">
      <c r="B75" s="80"/>
      <c r="C75" s="80"/>
      <c r="D75" s="80"/>
      <c r="E75" s="82"/>
      <c r="G75" s="6">
        <v>74</v>
      </c>
      <c r="H75" s="6">
        <v>7</v>
      </c>
      <c r="I75" t="s">
        <v>3370</v>
      </c>
      <c r="J75" t="s">
        <v>3371</v>
      </c>
      <c r="K75" s="50" t="str">
        <f t="shared" si="2"/>
        <v>74|7|GZN|Znojmo</v>
      </c>
    </row>
    <row r="76" spans="2:11">
      <c r="B76" s="80"/>
      <c r="C76" s="80"/>
      <c r="D76" s="80"/>
      <c r="E76" s="82"/>
      <c r="G76" s="6">
        <v>75</v>
      </c>
      <c r="H76" s="6">
        <v>7</v>
      </c>
      <c r="I76" t="s">
        <v>3372</v>
      </c>
      <c r="J76" t="s">
        <v>3373</v>
      </c>
      <c r="K76" s="50" t="str">
        <f t="shared" si="2"/>
        <v>75|7|GZS|Zdar nad Sazavou</v>
      </c>
    </row>
    <row r="77" spans="2:11">
      <c r="B77" s="80"/>
      <c r="C77" s="80"/>
      <c r="D77" s="80"/>
      <c r="E77" s="82"/>
      <c r="G77" s="6">
        <v>76</v>
      </c>
      <c r="H77" s="6">
        <v>8</v>
      </c>
      <c r="I77" t="s">
        <v>3375</v>
      </c>
      <c r="J77" t="s">
        <v>3376</v>
      </c>
      <c r="K77" s="50" t="str">
        <f t="shared" si="2"/>
        <v>76|8|HBR|Bruntal</v>
      </c>
    </row>
    <row r="78" spans="2:11">
      <c r="B78" s="80"/>
      <c r="C78" s="80"/>
      <c r="D78" s="80"/>
      <c r="E78" s="82"/>
      <c r="G78" s="6">
        <v>77</v>
      </c>
      <c r="H78" s="6">
        <v>8</v>
      </c>
      <c r="I78" t="s">
        <v>3377</v>
      </c>
      <c r="J78" t="s">
        <v>3378</v>
      </c>
      <c r="K78" s="50" t="str">
        <f t="shared" si="2"/>
        <v>77|8|HFM|Frydek-Mistek</v>
      </c>
    </row>
    <row r="79" spans="2:11">
      <c r="B79" s="80"/>
      <c r="C79" s="80"/>
      <c r="D79" s="80"/>
      <c r="E79" s="82"/>
      <c r="G79" s="6">
        <v>78</v>
      </c>
      <c r="H79" s="6">
        <v>8</v>
      </c>
      <c r="I79" t="s">
        <v>3379</v>
      </c>
      <c r="J79" t="s">
        <v>3380</v>
      </c>
      <c r="K79" s="50" t="str">
        <f t="shared" si="2"/>
        <v>78|8|HJE|Jesenik</v>
      </c>
    </row>
    <row r="80" spans="2:11">
      <c r="B80" s="80"/>
      <c r="C80" s="80"/>
      <c r="D80" s="80"/>
      <c r="E80" s="82"/>
      <c r="G80" s="6">
        <v>79</v>
      </c>
      <c r="H80" s="6">
        <v>8</v>
      </c>
      <c r="I80" t="s">
        <v>3381</v>
      </c>
      <c r="J80" t="s">
        <v>3382</v>
      </c>
      <c r="K80" s="50" t="str">
        <f t="shared" si="2"/>
        <v>79|8|HKA|Karvina</v>
      </c>
    </row>
    <row r="81" spans="2:11">
      <c r="B81" s="80"/>
      <c r="C81" s="80"/>
      <c r="D81" s="80"/>
      <c r="E81" s="82"/>
      <c r="G81" s="6">
        <v>80</v>
      </c>
      <c r="H81" s="6">
        <v>8</v>
      </c>
      <c r="I81" t="s">
        <v>3383</v>
      </c>
      <c r="J81" t="s">
        <v>3384</v>
      </c>
      <c r="K81" s="50" t="str">
        <f t="shared" si="2"/>
        <v>80|8|HNJ|Novy Jicin</v>
      </c>
    </row>
    <row r="82" spans="2:11">
      <c r="B82" s="80"/>
      <c r="C82" s="80"/>
      <c r="D82" s="80"/>
      <c r="E82" s="82"/>
      <c r="G82" s="6">
        <v>81</v>
      </c>
      <c r="H82" s="6">
        <v>8</v>
      </c>
      <c r="I82" t="s">
        <v>3385</v>
      </c>
      <c r="J82" t="s">
        <v>3386</v>
      </c>
      <c r="K82" s="50" t="str">
        <f t="shared" si="2"/>
        <v>81|8|HOL|Olomouc</v>
      </c>
    </row>
    <row r="83" spans="2:11">
      <c r="B83" s="80"/>
      <c r="C83" s="80"/>
      <c r="D83" s="80"/>
      <c r="E83" s="82"/>
      <c r="G83" s="6">
        <v>82</v>
      </c>
      <c r="H83" s="6">
        <v>8</v>
      </c>
      <c r="I83" t="s">
        <v>3387</v>
      </c>
      <c r="J83" t="s">
        <v>3388</v>
      </c>
      <c r="K83" s="50" t="str">
        <f t="shared" si="2"/>
        <v>82|8|HOP|Opava</v>
      </c>
    </row>
    <row r="84" spans="2:11">
      <c r="B84" s="80"/>
      <c r="C84" s="80"/>
      <c r="D84" s="80"/>
      <c r="E84" s="82"/>
      <c r="G84" s="6">
        <v>83</v>
      </c>
      <c r="H84" s="6">
        <v>8</v>
      </c>
      <c r="I84" t="s">
        <v>3389</v>
      </c>
      <c r="J84" t="s">
        <v>3390</v>
      </c>
      <c r="K84" s="50" t="str">
        <f t="shared" si="2"/>
        <v>83|8|HOS|Ostrava</v>
      </c>
    </row>
    <row r="85" spans="2:11">
      <c r="B85" s="80"/>
      <c r="C85" s="80"/>
      <c r="D85" s="80"/>
      <c r="E85" s="82"/>
      <c r="G85" s="6">
        <v>84</v>
      </c>
      <c r="H85" s="6">
        <v>8</v>
      </c>
      <c r="I85" t="s">
        <v>3391</v>
      </c>
      <c r="J85" t="s">
        <v>3392</v>
      </c>
      <c r="K85" s="50" t="str">
        <f t="shared" si="2"/>
        <v>84|8|HPR|Prerov</v>
      </c>
    </row>
    <row r="86" spans="2:11">
      <c r="B86" s="80"/>
      <c r="C86" s="80"/>
      <c r="D86" s="80"/>
      <c r="E86" s="82"/>
      <c r="G86" s="6">
        <v>85</v>
      </c>
      <c r="H86" s="6">
        <v>8</v>
      </c>
      <c r="I86" t="s">
        <v>3393</v>
      </c>
      <c r="J86" t="s">
        <v>3394</v>
      </c>
      <c r="K86" s="50" t="str">
        <f t="shared" si="2"/>
        <v>85|8|HSU|Sumperk</v>
      </c>
    </row>
    <row r="87" spans="2:11">
      <c r="B87" s="80"/>
      <c r="C87" s="80"/>
      <c r="D87" s="80"/>
      <c r="E87" s="82"/>
      <c r="G87" s="6">
        <v>86</v>
      </c>
      <c r="H87" s="6">
        <v>8</v>
      </c>
      <c r="I87" t="s">
        <v>3395</v>
      </c>
      <c r="J87" t="s">
        <v>3396</v>
      </c>
      <c r="K87" s="50" t="str">
        <f t="shared" si="2"/>
        <v>86|8|HVS|Vsetin</v>
      </c>
    </row>
    <row r="88" spans="2:11">
      <c r="B88" s="80"/>
      <c r="C88" s="80"/>
      <c r="D88" s="80"/>
      <c r="E88" s="82"/>
    </row>
    <row r="89" spans="2:11">
      <c r="B89" s="80"/>
      <c r="C89" s="80"/>
      <c r="D89" s="80"/>
      <c r="E89" s="82"/>
      <c r="K89" s="26" t="s">
        <v>3404</v>
      </c>
    </row>
    <row r="90" spans="2:11">
      <c r="B90" s="80"/>
      <c r="C90" s="80"/>
      <c r="D90" s="80"/>
      <c r="E90" s="82"/>
      <c r="K90" s="102" t="s">
        <v>3222</v>
      </c>
    </row>
    <row r="91" spans="2:11">
      <c r="B91" s="80"/>
      <c r="C91" s="80"/>
      <c r="D91" s="80"/>
      <c r="E91" s="82"/>
    </row>
    <row r="92" spans="2:11">
      <c r="B92" s="80"/>
      <c r="C92" s="80"/>
      <c r="D92" s="80"/>
      <c r="E92" s="82"/>
    </row>
    <row r="93" spans="2:11">
      <c r="B93" s="80"/>
      <c r="C93" s="80"/>
      <c r="D93" s="80"/>
      <c r="E93" s="82"/>
    </row>
    <row r="94" spans="2:11">
      <c r="B94" s="80"/>
      <c r="C94" s="80"/>
      <c r="D94" s="80"/>
      <c r="E94" s="82"/>
    </row>
    <row r="95" spans="2:11">
      <c r="B95" s="80"/>
      <c r="C95" s="80"/>
      <c r="D95" s="80"/>
      <c r="E95" s="82"/>
    </row>
    <row r="96" spans="2:11">
      <c r="B96" s="80"/>
      <c r="C96" s="80"/>
      <c r="D96" s="80"/>
      <c r="E96" s="82"/>
    </row>
    <row r="97" spans="2:5">
      <c r="B97" s="80"/>
      <c r="C97" s="80"/>
      <c r="D97" s="80"/>
      <c r="E97" s="82"/>
    </row>
    <row r="98" spans="2:5">
      <c r="B98" s="80"/>
      <c r="C98" s="80"/>
      <c r="D98" s="80"/>
      <c r="E98" s="82"/>
    </row>
    <row r="99" spans="2:5">
      <c r="B99" s="80"/>
      <c r="C99" s="80"/>
      <c r="D99" s="80"/>
      <c r="E99" s="82"/>
    </row>
    <row r="100" spans="2:5">
      <c r="B100" s="80"/>
      <c r="C100" s="80"/>
      <c r="D100" s="80"/>
      <c r="E100" s="82"/>
    </row>
    <row r="101" spans="2:5">
      <c r="B101" s="80"/>
      <c r="C101" s="80"/>
      <c r="D101" s="80"/>
      <c r="E101" s="82"/>
    </row>
    <row r="102" spans="2:5">
      <c r="B102" s="80"/>
      <c r="C102" s="80"/>
      <c r="D102" s="80"/>
      <c r="E102" s="82"/>
    </row>
    <row r="103" spans="2:5">
      <c r="B103" s="80"/>
      <c r="C103" s="80"/>
      <c r="D103" s="80"/>
      <c r="E103" s="82"/>
    </row>
    <row r="104" spans="2:5">
      <c r="B104" s="80"/>
      <c r="C104" s="80"/>
      <c r="D104" s="80"/>
      <c r="E104" s="82"/>
    </row>
    <row r="105" spans="2:5">
      <c r="B105" s="80"/>
      <c r="C105" s="80"/>
      <c r="D105" s="80"/>
      <c r="E105" s="82"/>
    </row>
    <row r="106" spans="2:5">
      <c r="B106" s="80"/>
      <c r="C106" s="80"/>
      <c r="D106" s="80"/>
      <c r="E106" s="82"/>
    </row>
    <row r="107" spans="2:5">
      <c r="B107" s="80"/>
      <c r="C107" s="80"/>
      <c r="D107" s="80"/>
      <c r="E107" s="82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5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3750</v>
      </c>
      <c r="B1" s="103" t="s">
        <v>403</v>
      </c>
      <c r="C1" s="103" t="s">
        <v>413</v>
      </c>
      <c r="D1" s="104" t="s">
        <v>1353</v>
      </c>
      <c r="E1" s="36" t="str">
        <f>B1&amp;"|"&amp;C1&amp;"|"&amp;D1</f>
        <v>id|dxcc_id|region</v>
      </c>
      <c r="G1" s="69" t="s">
        <v>403</v>
      </c>
      <c r="H1" s="69" t="s">
        <v>3758</v>
      </c>
      <c r="I1" s="70" t="s">
        <v>405</v>
      </c>
      <c r="J1" s="70" t="s">
        <v>474</v>
      </c>
      <c r="K1" s="36" t="str">
        <f>G1&amp;"|"&amp;H1&amp;"|"&amp;I1&amp;"|"&amp;J1</f>
        <v>id|pas_504_region_id|code|subdivision</v>
      </c>
      <c r="M1" s="63" t="s">
        <v>3407</v>
      </c>
    </row>
    <row r="2" spans="1:13">
      <c r="B2" s="1">
        <v>1</v>
      </c>
      <c r="C2" s="1">
        <v>504</v>
      </c>
      <c r="D2" s="105" t="s">
        <v>3753</v>
      </c>
      <c r="E2" s="50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3413</v>
      </c>
      <c r="J2" t="s">
        <v>3414</v>
      </c>
      <c r="K2" s="50" t="str">
        <f>G2&amp;"|"&amp;H2&amp;"|"&amp;I2&amp;"|"&amp;J2</f>
        <v>1|1|BAA|Bratislava 1</v>
      </c>
      <c r="M2" s="63" t="s">
        <v>1341</v>
      </c>
    </row>
    <row r="3" spans="1:13">
      <c r="B3" s="1">
        <v>2</v>
      </c>
      <c r="C3" s="1">
        <v>504</v>
      </c>
      <c r="D3" s="105" t="s">
        <v>3754</v>
      </c>
      <c r="E3" s="50" t="str">
        <f t="shared" si="0"/>
        <v>2|504|Trnava (Trnavsky kraj)</v>
      </c>
      <c r="G3" s="6">
        <v>2</v>
      </c>
      <c r="H3" s="6">
        <v>1</v>
      </c>
      <c r="I3" t="s">
        <v>3415</v>
      </c>
      <c r="J3" t="s">
        <v>3416</v>
      </c>
      <c r="K3" s="50" t="str">
        <f t="shared" ref="K3:K66" si="1">G3&amp;"|"&amp;H3&amp;"|"&amp;I3&amp;"|"&amp;J3</f>
        <v>2|1|BAB|Bratislava 2</v>
      </c>
      <c r="M3" s="64" t="s">
        <v>1342</v>
      </c>
    </row>
    <row r="4" spans="1:13">
      <c r="B4" s="1">
        <v>3</v>
      </c>
      <c r="C4" s="1">
        <v>504</v>
      </c>
      <c r="D4" s="105" t="s">
        <v>3751</v>
      </c>
      <c r="E4" s="50" t="str">
        <f t="shared" si="0"/>
        <v>3|504|Trencin (Trenciansky kraj)</v>
      </c>
      <c r="G4" s="6">
        <v>3</v>
      </c>
      <c r="H4" s="6">
        <v>1</v>
      </c>
      <c r="I4" t="s">
        <v>3417</v>
      </c>
      <c r="J4" t="s">
        <v>3418</v>
      </c>
      <c r="K4" s="50" t="str">
        <f t="shared" si="1"/>
        <v>3|1|BAC|Bratislava 3</v>
      </c>
      <c r="M4" s="64" t="s">
        <v>1349</v>
      </c>
    </row>
    <row r="5" spans="1:13">
      <c r="B5" s="1">
        <v>4</v>
      </c>
      <c r="C5" s="1">
        <v>504</v>
      </c>
      <c r="D5" s="105" t="s">
        <v>3459</v>
      </c>
      <c r="E5" s="50" t="str">
        <f t="shared" si="0"/>
        <v>4|504|Nitra (Nitrianaky kraj)</v>
      </c>
      <c r="G5" s="6">
        <v>4</v>
      </c>
      <c r="H5" s="6">
        <v>1</v>
      </c>
      <c r="I5" t="s">
        <v>3419</v>
      </c>
      <c r="J5" t="s">
        <v>3420</v>
      </c>
      <c r="K5" s="50" t="str">
        <f t="shared" si="1"/>
        <v>4|1|BAD|Bratislava 4</v>
      </c>
      <c r="M5" s="64" t="s">
        <v>2923</v>
      </c>
    </row>
    <row r="6" spans="1:13">
      <c r="B6" s="1">
        <v>5</v>
      </c>
      <c r="C6" s="1">
        <v>504</v>
      </c>
      <c r="D6" s="105" t="s">
        <v>3752</v>
      </c>
      <c r="E6" s="50" t="str">
        <f t="shared" si="0"/>
        <v>5|504|Zilina (Zilinsky kraj)</v>
      </c>
      <c r="G6" s="6">
        <v>5</v>
      </c>
      <c r="H6" s="6">
        <v>1</v>
      </c>
      <c r="I6" t="s">
        <v>3421</v>
      </c>
      <c r="J6" t="s">
        <v>3422</v>
      </c>
      <c r="K6" s="50" t="str">
        <f t="shared" si="1"/>
        <v>5|1|BAE|Bratislava 5</v>
      </c>
      <c r="M6" s="64" t="s">
        <v>3408</v>
      </c>
    </row>
    <row r="7" spans="1:13">
      <c r="B7" s="1">
        <v>6</v>
      </c>
      <c r="C7" s="1">
        <v>504</v>
      </c>
      <c r="D7" s="105" t="s">
        <v>3755</v>
      </c>
      <c r="E7" s="50" t="str">
        <f t="shared" si="0"/>
        <v>6|504|Banska Bystrica (Banskobystricky kraj)</v>
      </c>
      <c r="G7" s="6">
        <v>6</v>
      </c>
      <c r="H7" s="6">
        <v>1</v>
      </c>
      <c r="I7" t="s">
        <v>3423</v>
      </c>
      <c r="J7" t="s">
        <v>3424</v>
      </c>
      <c r="K7" s="50" t="str">
        <f t="shared" si="1"/>
        <v>6|1|MAL|Malacky</v>
      </c>
      <c r="M7" s="63" t="s">
        <v>1347</v>
      </c>
    </row>
    <row r="8" spans="1:13">
      <c r="B8" s="1">
        <v>7</v>
      </c>
      <c r="C8" s="1">
        <v>504</v>
      </c>
      <c r="D8" s="105" t="s">
        <v>3756</v>
      </c>
      <c r="E8" s="50" t="str">
        <f t="shared" si="0"/>
        <v>7|504|Kosice (Kosicky kraj)</v>
      </c>
      <c r="G8" s="6">
        <v>7</v>
      </c>
      <c r="H8" s="6">
        <v>1</v>
      </c>
      <c r="I8" t="s">
        <v>3425</v>
      </c>
      <c r="J8" t="s">
        <v>3426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105" t="s">
        <v>3757</v>
      </c>
      <c r="E9" s="50" t="str">
        <f t="shared" si="0"/>
        <v>8|504|Presov (Presovsky kraj)</v>
      </c>
      <c r="G9" s="6">
        <v>8</v>
      </c>
      <c r="H9" s="6">
        <v>1</v>
      </c>
      <c r="I9" t="s">
        <v>3427</v>
      </c>
      <c r="J9" t="s">
        <v>3428</v>
      </c>
      <c r="K9" s="50" t="str">
        <f t="shared" si="1"/>
        <v>8|1|SEN|Senec</v>
      </c>
      <c r="M9" s="63" t="s">
        <v>3409</v>
      </c>
    </row>
    <row r="10" spans="1:13">
      <c r="G10" s="6">
        <v>9</v>
      </c>
      <c r="H10" s="6">
        <v>2</v>
      </c>
      <c r="I10" t="s">
        <v>3429</v>
      </c>
      <c r="J10" t="s">
        <v>3430</v>
      </c>
      <c r="K10" s="50" t="str">
        <f t="shared" si="1"/>
        <v>9|2|DST|Dunajska Streda</v>
      </c>
      <c r="M10" s="63" t="s">
        <v>1341</v>
      </c>
    </row>
    <row r="11" spans="1:13">
      <c r="E11" s="26" t="s">
        <v>3405</v>
      </c>
      <c r="G11" s="6">
        <v>10</v>
      </c>
      <c r="H11" s="6">
        <v>2</v>
      </c>
      <c r="I11" t="s">
        <v>3431</v>
      </c>
      <c r="J11" t="s">
        <v>3432</v>
      </c>
      <c r="K11" s="50" t="str">
        <f t="shared" si="1"/>
        <v>10|2|GAL|Galanta</v>
      </c>
      <c r="M11" s="64" t="s">
        <v>1342</v>
      </c>
    </row>
    <row r="12" spans="1:13">
      <c r="E12" s="102" t="s">
        <v>3406</v>
      </c>
      <c r="G12" s="6">
        <v>11</v>
      </c>
      <c r="H12" s="6">
        <v>2</v>
      </c>
      <c r="I12" t="s">
        <v>3433</v>
      </c>
      <c r="J12" t="s">
        <v>3434</v>
      </c>
      <c r="K12" s="50" t="str">
        <f t="shared" si="1"/>
        <v>11|2|HLO|Hlohovec</v>
      </c>
      <c r="M12" s="64" t="s">
        <v>3410</v>
      </c>
    </row>
    <row r="13" spans="1:13">
      <c r="B13" s="100"/>
      <c r="C13" s="100"/>
      <c r="D13" s="106"/>
      <c r="G13" s="6">
        <v>12</v>
      </c>
      <c r="H13" s="6">
        <v>2</v>
      </c>
      <c r="I13" t="s">
        <v>3435</v>
      </c>
      <c r="J13" t="s">
        <v>3436</v>
      </c>
      <c r="K13" s="50" t="str">
        <f t="shared" si="1"/>
        <v>12|2|PIE|Piestany</v>
      </c>
      <c r="M13" s="64" t="s">
        <v>3411</v>
      </c>
    </row>
    <row r="14" spans="1:13">
      <c r="B14" s="100"/>
      <c r="C14" s="100"/>
      <c r="D14" s="106"/>
      <c r="E14" s="82"/>
      <c r="G14" s="6">
        <v>13</v>
      </c>
      <c r="H14" s="6">
        <v>2</v>
      </c>
      <c r="I14" t="s">
        <v>3437</v>
      </c>
      <c r="J14" t="s">
        <v>3438</v>
      </c>
      <c r="K14" s="50" t="str">
        <f t="shared" si="1"/>
        <v>13|2|SEA|Senica</v>
      </c>
      <c r="M14" s="64" t="s">
        <v>2928</v>
      </c>
    </row>
    <row r="15" spans="1:13">
      <c r="B15" s="100"/>
      <c r="C15" s="100"/>
      <c r="D15" s="106"/>
      <c r="E15" s="82"/>
      <c r="G15" s="6">
        <v>14</v>
      </c>
      <c r="H15" s="6">
        <v>2</v>
      </c>
      <c r="I15" t="s">
        <v>3439</v>
      </c>
      <c r="J15" t="s">
        <v>3440</v>
      </c>
      <c r="K15" s="50" t="str">
        <f t="shared" si="1"/>
        <v>14|2|SKA|Skalica</v>
      </c>
      <c r="M15" s="64" t="s">
        <v>3412</v>
      </c>
    </row>
    <row r="16" spans="1:13">
      <c r="B16" s="100"/>
      <c r="C16" s="100"/>
      <c r="D16" s="106"/>
      <c r="E16" s="82"/>
      <c r="G16" s="6">
        <v>15</v>
      </c>
      <c r="H16" s="6">
        <v>2</v>
      </c>
      <c r="I16" t="s">
        <v>3441</v>
      </c>
      <c r="J16" t="s">
        <v>3442</v>
      </c>
      <c r="K16" s="50" t="str">
        <f t="shared" si="1"/>
        <v>15|2|TRN|Trnava</v>
      </c>
      <c r="M16" s="63" t="s">
        <v>1347</v>
      </c>
    </row>
    <row r="17" spans="2:11">
      <c r="B17" s="100"/>
      <c r="C17" s="100"/>
      <c r="D17" s="106"/>
      <c r="E17" s="82"/>
      <c r="G17" s="6">
        <v>16</v>
      </c>
      <c r="H17" s="6">
        <v>3</v>
      </c>
      <c r="I17" t="s">
        <v>2988</v>
      </c>
      <c r="J17" t="s">
        <v>3443</v>
      </c>
      <c r="K17" s="50" t="str">
        <f t="shared" si="1"/>
        <v>16|3|BAN|Banovce n. Bebr.</v>
      </c>
    </row>
    <row r="18" spans="2:11">
      <c r="B18" s="100"/>
      <c r="C18" s="100"/>
      <c r="D18" s="106"/>
      <c r="E18" s="82"/>
      <c r="G18" s="6">
        <v>17</v>
      </c>
      <c r="H18" s="6">
        <v>3</v>
      </c>
      <c r="I18" t="s">
        <v>3115</v>
      </c>
      <c r="J18" t="s">
        <v>3444</v>
      </c>
      <c r="K18" s="50" t="str">
        <f t="shared" si="1"/>
        <v>17|3|ILA|Ilava</v>
      </c>
    </row>
    <row r="19" spans="2:11">
      <c r="B19" s="100"/>
      <c r="C19" s="100"/>
      <c r="D19" s="106"/>
      <c r="E19" s="82"/>
      <c r="G19" s="6">
        <v>18</v>
      </c>
      <c r="H19" s="6">
        <v>3</v>
      </c>
      <c r="I19" t="s">
        <v>3445</v>
      </c>
      <c r="J19" t="s">
        <v>3446</v>
      </c>
      <c r="K19" s="50" t="str">
        <f t="shared" si="1"/>
        <v>18|3|MYJ|Myjava</v>
      </c>
    </row>
    <row r="20" spans="2:11">
      <c r="B20" s="100"/>
      <c r="C20" s="100"/>
      <c r="D20" s="106"/>
      <c r="E20" s="82"/>
      <c r="G20" s="6">
        <v>19</v>
      </c>
      <c r="H20" s="6">
        <v>3</v>
      </c>
      <c r="I20" t="s">
        <v>3447</v>
      </c>
      <c r="J20" t="s">
        <v>3448</v>
      </c>
      <c r="K20" s="50" t="str">
        <f t="shared" si="1"/>
        <v>19|3|NMV|Nove Mesto n. Vah</v>
      </c>
    </row>
    <row r="21" spans="2:11">
      <c r="B21" s="100"/>
      <c r="C21" s="100"/>
      <c r="D21" s="106"/>
      <c r="E21" s="82"/>
      <c r="G21" s="6">
        <v>20</v>
      </c>
      <c r="H21" s="6">
        <v>3</v>
      </c>
      <c r="I21" t="s">
        <v>3449</v>
      </c>
      <c r="J21" t="s">
        <v>3450</v>
      </c>
      <c r="K21" s="50" t="str">
        <f t="shared" si="1"/>
        <v>20|3|PAR|Partizanske</v>
      </c>
    </row>
    <row r="22" spans="2:11">
      <c r="B22" s="100"/>
      <c r="C22" s="100"/>
      <c r="D22" s="106"/>
      <c r="E22" s="82"/>
      <c r="G22" s="6">
        <v>21</v>
      </c>
      <c r="H22" s="6">
        <v>3</v>
      </c>
      <c r="I22" t="s">
        <v>3451</v>
      </c>
      <c r="J22" t="s">
        <v>3452</v>
      </c>
      <c r="K22" s="50" t="str">
        <f t="shared" si="1"/>
        <v>21|3|PBY|Povazska Bystrica</v>
      </c>
    </row>
    <row r="23" spans="2:11">
      <c r="B23" s="100"/>
      <c r="C23" s="100"/>
      <c r="D23" s="106"/>
      <c r="E23" s="82"/>
      <c r="G23" s="6">
        <v>22</v>
      </c>
      <c r="H23" s="6">
        <v>3</v>
      </c>
      <c r="I23" t="s">
        <v>3453</v>
      </c>
      <c r="J23" t="s">
        <v>3454</v>
      </c>
      <c r="K23" s="50" t="str">
        <f t="shared" si="1"/>
        <v>22|3|PRI|Prievidza</v>
      </c>
    </row>
    <row r="24" spans="2:11">
      <c r="B24" s="100"/>
      <c r="C24" s="100"/>
      <c r="D24" s="106"/>
      <c r="E24" s="82"/>
      <c r="G24" s="6">
        <v>23</v>
      </c>
      <c r="H24" s="6">
        <v>3</v>
      </c>
      <c r="I24" t="s">
        <v>3455</v>
      </c>
      <c r="J24" t="s">
        <v>3456</v>
      </c>
      <c r="K24" s="50" t="str">
        <f t="shared" si="1"/>
        <v>23|3|PUC|Puchov</v>
      </c>
    </row>
    <row r="25" spans="2:11">
      <c r="B25" s="100"/>
      <c r="C25" s="100"/>
      <c r="D25" s="106"/>
      <c r="E25" s="81"/>
      <c r="G25" s="6">
        <v>24</v>
      </c>
      <c r="H25" s="6">
        <v>3</v>
      </c>
      <c r="I25" t="s">
        <v>3457</v>
      </c>
      <c r="J25" t="s">
        <v>3458</v>
      </c>
      <c r="K25" s="50" t="str">
        <f t="shared" si="1"/>
        <v>24|3|TNC|Trencin</v>
      </c>
    </row>
    <row r="26" spans="2:11">
      <c r="B26" s="100"/>
      <c r="C26" s="100"/>
      <c r="D26" s="106"/>
      <c r="E26" s="82"/>
      <c r="G26" s="6">
        <v>25</v>
      </c>
      <c r="H26" s="6">
        <v>4</v>
      </c>
      <c r="I26" t="s">
        <v>3460</v>
      </c>
      <c r="J26" t="s">
        <v>3461</v>
      </c>
      <c r="K26" s="50" t="str">
        <f t="shared" si="1"/>
        <v>25|4|KOM|Komarno</v>
      </c>
    </row>
    <row r="27" spans="2:11">
      <c r="B27" s="100"/>
      <c r="C27" s="100"/>
      <c r="D27" s="106"/>
      <c r="E27" s="82"/>
      <c r="G27" s="6">
        <v>26</v>
      </c>
      <c r="H27" s="6">
        <v>4</v>
      </c>
      <c r="I27" t="s">
        <v>3462</v>
      </c>
      <c r="J27" t="s">
        <v>3463</v>
      </c>
      <c r="K27" s="50" t="str">
        <f t="shared" si="1"/>
        <v>26|4|LVC|Levice</v>
      </c>
    </row>
    <row r="28" spans="2:11">
      <c r="B28" s="100"/>
      <c r="C28" s="100"/>
      <c r="D28" s="106"/>
      <c r="E28" s="82"/>
      <c r="G28" s="6">
        <v>27</v>
      </c>
      <c r="H28" s="6">
        <v>4</v>
      </c>
      <c r="I28" t="s">
        <v>3464</v>
      </c>
      <c r="J28" t="s">
        <v>3465</v>
      </c>
      <c r="K28" s="50" t="str">
        <f t="shared" si="1"/>
        <v>27|4|NIT|Nitra</v>
      </c>
    </row>
    <row r="29" spans="2:11">
      <c r="B29" s="100"/>
      <c r="C29" s="100"/>
      <c r="D29" s="106"/>
      <c r="E29" s="82"/>
      <c r="G29" s="6">
        <v>28</v>
      </c>
      <c r="H29" s="6">
        <v>4</v>
      </c>
      <c r="I29" t="s">
        <v>3466</v>
      </c>
      <c r="J29" t="s">
        <v>3467</v>
      </c>
      <c r="K29" s="50" t="str">
        <f t="shared" si="1"/>
        <v>28|4|NZA|Nove Zamky</v>
      </c>
    </row>
    <row r="30" spans="2:11">
      <c r="B30" s="100"/>
      <c r="C30" s="100"/>
      <c r="D30" s="106"/>
      <c r="E30" s="82"/>
      <c r="G30" s="6">
        <v>29</v>
      </c>
      <c r="H30" s="6">
        <v>4</v>
      </c>
      <c r="I30" t="s">
        <v>3468</v>
      </c>
      <c r="J30" t="s">
        <v>3469</v>
      </c>
      <c r="K30" s="50" t="str">
        <f t="shared" si="1"/>
        <v>29|4|SAL|Sala</v>
      </c>
    </row>
    <row r="31" spans="2:11">
      <c r="B31" s="100"/>
      <c r="C31" s="100"/>
      <c r="D31" s="106"/>
      <c r="E31" s="82"/>
      <c r="G31" s="6">
        <v>30</v>
      </c>
      <c r="H31" s="6">
        <v>4</v>
      </c>
      <c r="I31" t="s">
        <v>3470</v>
      </c>
      <c r="J31" t="s">
        <v>3471</v>
      </c>
      <c r="K31" s="50" t="str">
        <f t="shared" si="1"/>
        <v>30|4|TOP|Topolcany</v>
      </c>
    </row>
    <row r="32" spans="2:11">
      <c r="B32" s="100"/>
      <c r="C32" s="100"/>
      <c r="D32" s="106"/>
      <c r="E32" s="81"/>
      <c r="G32" s="6">
        <v>31</v>
      </c>
      <c r="H32" s="6">
        <v>4</v>
      </c>
      <c r="I32" t="s">
        <v>3472</v>
      </c>
      <c r="J32" t="s">
        <v>3473</v>
      </c>
      <c r="K32" s="50" t="str">
        <f t="shared" si="1"/>
        <v>31|4|ZMO|Zlate Moravce</v>
      </c>
    </row>
    <row r="33" spans="2:11">
      <c r="B33" s="100"/>
      <c r="C33" s="100"/>
      <c r="D33" s="106"/>
      <c r="E33" s="82"/>
      <c r="G33" s="6">
        <v>32</v>
      </c>
      <c r="H33" s="6">
        <v>5</v>
      </c>
      <c r="I33" t="s">
        <v>3474</v>
      </c>
      <c r="J33" t="s">
        <v>3475</v>
      </c>
      <c r="K33" s="50" t="str">
        <f t="shared" si="1"/>
        <v>32|5|BYT|Bytca</v>
      </c>
    </row>
    <row r="34" spans="2:11">
      <c r="B34" s="100"/>
      <c r="C34" s="100"/>
      <c r="D34" s="106"/>
      <c r="E34" s="82"/>
      <c r="G34" s="6">
        <v>33</v>
      </c>
      <c r="H34" s="6">
        <v>5</v>
      </c>
      <c r="I34" t="s">
        <v>3476</v>
      </c>
      <c r="J34" t="s">
        <v>3477</v>
      </c>
      <c r="K34" s="50" t="str">
        <f t="shared" si="1"/>
        <v>33|5|CAD|Cadca</v>
      </c>
    </row>
    <row r="35" spans="2:11">
      <c r="B35" s="100"/>
      <c r="C35" s="100"/>
      <c r="D35" s="106"/>
      <c r="E35" s="82"/>
      <c r="G35" s="6">
        <v>34</v>
      </c>
      <c r="H35" s="6">
        <v>5</v>
      </c>
      <c r="I35" t="s">
        <v>3478</v>
      </c>
      <c r="J35" t="s">
        <v>3479</v>
      </c>
      <c r="K35" s="50" t="str">
        <f t="shared" si="1"/>
        <v>34|5|DKU|Dolny Kubin</v>
      </c>
    </row>
    <row r="36" spans="2:11">
      <c r="B36" s="100"/>
      <c r="C36" s="100"/>
      <c r="D36" s="106"/>
      <c r="E36" s="82"/>
      <c r="G36" s="6">
        <v>35</v>
      </c>
      <c r="H36" s="6">
        <v>5</v>
      </c>
      <c r="I36" t="s">
        <v>3480</v>
      </c>
      <c r="J36" t="s">
        <v>3481</v>
      </c>
      <c r="K36" s="50" t="str">
        <f t="shared" si="1"/>
        <v>35|5|KNM|Kysucke N. Mesto</v>
      </c>
    </row>
    <row r="37" spans="2:11">
      <c r="B37" s="100"/>
      <c r="C37" s="100"/>
      <c r="D37" s="106"/>
      <c r="E37" s="82"/>
      <c r="G37" s="6">
        <v>36</v>
      </c>
      <c r="H37" s="6">
        <v>5</v>
      </c>
      <c r="I37" t="s">
        <v>3482</v>
      </c>
      <c r="J37" t="s">
        <v>3483</v>
      </c>
      <c r="K37" s="50" t="str">
        <f t="shared" si="1"/>
        <v>36|5|LMI|Liptovsky Mikulas</v>
      </c>
    </row>
    <row r="38" spans="2:11">
      <c r="B38" s="100"/>
      <c r="C38" s="100"/>
      <c r="D38" s="106"/>
      <c r="E38" s="82"/>
      <c r="G38" s="6">
        <v>37</v>
      </c>
      <c r="H38" s="6">
        <v>5</v>
      </c>
      <c r="I38" t="s">
        <v>3484</v>
      </c>
      <c r="J38" t="s">
        <v>3485</v>
      </c>
      <c r="K38" s="50" t="str">
        <f t="shared" si="1"/>
        <v>37|5|MAR|Martin</v>
      </c>
    </row>
    <row r="39" spans="2:11">
      <c r="B39" s="100"/>
      <c r="C39" s="100"/>
      <c r="D39" s="106"/>
      <c r="E39" s="82"/>
      <c r="G39" s="6">
        <v>38</v>
      </c>
      <c r="H39" s="6">
        <v>5</v>
      </c>
      <c r="I39" t="s">
        <v>3486</v>
      </c>
      <c r="J39" t="s">
        <v>3487</v>
      </c>
      <c r="K39" s="50" t="str">
        <f t="shared" si="1"/>
        <v>38|5|NAM|Namestovo</v>
      </c>
    </row>
    <row r="40" spans="2:11">
      <c r="B40" s="100"/>
      <c r="C40" s="100"/>
      <c r="D40" s="106"/>
      <c r="E40" s="82"/>
      <c r="G40" s="6">
        <v>39</v>
      </c>
      <c r="H40" s="6">
        <v>5</v>
      </c>
      <c r="I40" t="s">
        <v>3488</v>
      </c>
      <c r="J40" t="s">
        <v>3489</v>
      </c>
      <c r="K40" s="50" t="str">
        <f t="shared" si="1"/>
        <v>39|5|RUZ|Ruzomberok</v>
      </c>
    </row>
    <row r="41" spans="2:11">
      <c r="B41" s="100"/>
      <c r="C41" s="100"/>
      <c r="D41" s="106"/>
      <c r="E41" s="81"/>
      <c r="G41" s="6">
        <v>40</v>
      </c>
      <c r="H41" s="6">
        <v>5</v>
      </c>
      <c r="I41" t="s">
        <v>3490</v>
      </c>
      <c r="J41" t="s">
        <v>3491</v>
      </c>
      <c r="K41" s="50" t="str">
        <f t="shared" si="1"/>
        <v>40|5|TTE|Turcianske Teplice</v>
      </c>
    </row>
    <row r="42" spans="2:11">
      <c r="B42" s="100"/>
      <c r="C42" s="100"/>
      <c r="D42" s="106"/>
      <c r="E42" s="81"/>
      <c r="G42" s="6">
        <v>41</v>
      </c>
      <c r="H42" s="6">
        <v>5</v>
      </c>
      <c r="I42" t="s">
        <v>3492</v>
      </c>
      <c r="J42" t="s">
        <v>3493</v>
      </c>
      <c r="K42" s="50" t="str">
        <f t="shared" si="1"/>
        <v>41|5|TVR|Tvrdosin</v>
      </c>
    </row>
    <row r="43" spans="2:11">
      <c r="B43" s="100"/>
      <c r="C43" s="100"/>
      <c r="D43" s="106"/>
      <c r="E43" s="82"/>
      <c r="G43" s="6">
        <v>42</v>
      </c>
      <c r="H43" s="6">
        <v>5</v>
      </c>
      <c r="I43" t="s">
        <v>3494</v>
      </c>
      <c r="J43" t="s">
        <v>3495</v>
      </c>
      <c r="K43" s="50" t="str">
        <f t="shared" si="1"/>
        <v>42|5|ZIL|Zilina</v>
      </c>
    </row>
    <row r="44" spans="2:11">
      <c r="B44" s="100"/>
      <c r="C44" s="100"/>
      <c r="D44" s="106"/>
      <c r="E44" s="81"/>
      <c r="G44" s="6">
        <v>43</v>
      </c>
      <c r="H44" s="6">
        <v>6</v>
      </c>
      <c r="I44" t="s">
        <v>3496</v>
      </c>
      <c r="J44" t="s">
        <v>3497</v>
      </c>
      <c r="K44" s="50" t="str">
        <f t="shared" si="1"/>
        <v>43|6|BBY|Banska Bystrica</v>
      </c>
    </row>
    <row r="45" spans="2:11">
      <c r="B45" s="100"/>
      <c r="C45" s="100"/>
      <c r="D45" s="106"/>
      <c r="E45" s="82"/>
      <c r="G45" s="6">
        <v>44</v>
      </c>
      <c r="H45" s="6">
        <v>6</v>
      </c>
      <c r="I45" t="s">
        <v>3498</v>
      </c>
      <c r="J45" t="s">
        <v>3499</v>
      </c>
      <c r="K45" s="50" t="str">
        <f t="shared" si="1"/>
        <v>44|6|BST|Banska Stiavnica</v>
      </c>
    </row>
    <row r="46" spans="2:11">
      <c r="B46" s="100"/>
      <c r="C46" s="100"/>
      <c r="D46" s="106"/>
      <c r="E46" s="82"/>
      <c r="G46" s="6">
        <v>45</v>
      </c>
      <c r="H46" s="6">
        <v>6</v>
      </c>
      <c r="I46" t="s">
        <v>3500</v>
      </c>
      <c r="J46" t="s">
        <v>3501</v>
      </c>
      <c r="K46" s="50" t="str">
        <f t="shared" si="1"/>
        <v>45|6|BRE|Brezno</v>
      </c>
    </row>
    <row r="47" spans="2:11">
      <c r="B47" s="100"/>
      <c r="C47" s="100"/>
      <c r="D47" s="106"/>
      <c r="E47" s="82"/>
      <c r="G47" s="6">
        <v>46</v>
      </c>
      <c r="H47" s="6">
        <v>6</v>
      </c>
      <c r="I47" t="s">
        <v>3502</v>
      </c>
      <c r="J47" t="s">
        <v>3503</v>
      </c>
      <c r="K47" s="50" t="str">
        <f t="shared" si="1"/>
        <v>46|6|DET|Detva</v>
      </c>
    </row>
    <row r="48" spans="2:11">
      <c r="B48" s="100"/>
      <c r="C48" s="100"/>
      <c r="D48" s="106"/>
      <c r="E48" s="82"/>
      <c r="G48" s="6">
        <v>47</v>
      </c>
      <c r="H48" s="6">
        <v>6</v>
      </c>
      <c r="I48" t="s">
        <v>3504</v>
      </c>
      <c r="J48" t="s">
        <v>3505</v>
      </c>
      <c r="K48" s="50" t="str">
        <f t="shared" si="1"/>
        <v>47|6|KRU|Krupina</v>
      </c>
    </row>
    <row r="49" spans="2:11">
      <c r="B49" s="100"/>
      <c r="C49" s="100"/>
      <c r="D49" s="106"/>
      <c r="E49" s="82"/>
      <c r="G49" s="6">
        <v>48</v>
      </c>
      <c r="H49" s="6">
        <v>6</v>
      </c>
      <c r="I49" t="s">
        <v>3506</v>
      </c>
      <c r="J49" t="s">
        <v>3507</v>
      </c>
      <c r="K49" s="50" t="str">
        <f t="shared" si="1"/>
        <v>48|6|LUC|Lucenec</v>
      </c>
    </row>
    <row r="50" spans="2:11">
      <c r="B50" s="100"/>
      <c r="C50" s="100"/>
      <c r="D50" s="106"/>
      <c r="E50" s="82"/>
      <c r="G50" s="6">
        <v>49</v>
      </c>
      <c r="H50" s="6">
        <v>6</v>
      </c>
      <c r="I50" t="s">
        <v>3508</v>
      </c>
      <c r="J50" t="s">
        <v>3509</v>
      </c>
      <c r="K50" s="50" t="str">
        <f t="shared" si="1"/>
        <v>49|6|POL|Poltar</v>
      </c>
    </row>
    <row r="51" spans="2:11">
      <c r="B51" s="100"/>
      <c r="C51" s="100"/>
      <c r="D51" s="106"/>
      <c r="E51" s="82"/>
      <c r="G51" s="6">
        <v>50</v>
      </c>
      <c r="H51" s="6">
        <v>6</v>
      </c>
      <c r="I51" t="s">
        <v>3510</v>
      </c>
      <c r="J51" t="s">
        <v>3511</v>
      </c>
      <c r="K51" s="50" t="str">
        <f t="shared" si="1"/>
        <v>50|6|REV|Revuca</v>
      </c>
    </row>
    <row r="52" spans="2:11">
      <c r="B52" s="100"/>
      <c r="C52" s="100"/>
      <c r="D52" s="106"/>
      <c r="E52" s="82"/>
      <c r="G52" s="6">
        <v>51</v>
      </c>
      <c r="H52" s="6">
        <v>6</v>
      </c>
      <c r="I52" t="s">
        <v>3512</v>
      </c>
      <c r="J52" t="s">
        <v>3513</v>
      </c>
      <c r="K52" s="50" t="str">
        <f t="shared" si="1"/>
        <v>51|6|RSO|Rimavska Sobota</v>
      </c>
    </row>
    <row r="53" spans="2:11">
      <c r="B53" s="100"/>
      <c r="C53" s="100"/>
      <c r="D53" s="106"/>
      <c r="E53" s="82"/>
      <c r="G53" s="6">
        <v>52</v>
      </c>
      <c r="H53" s="6">
        <v>6</v>
      </c>
      <c r="I53" t="s">
        <v>3514</v>
      </c>
      <c r="J53" t="s">
        <v>3515</v>
      </c>
      <c r="K53" s="50" t="str">
        <f t="shared" si="1"/>
        <v>52|6|VKR|Velky Krtis</v>
      </c>
    </row>
    <row r="54" spans="2:11">
      <c r="B54" s="100"/>
      <c r="C54" s="100"/>
      <c r="D54" s="106"/>
      <c r="E54" s="82"/>
      <c r="G54" s="6">
        <v>53</v>
      </c>
      <c r="H54" s="6">
        <v>6</v>
      </c>
      <c r="I54" t="s">
        <v>3516</v>
      </c>
      <c r="J54" t="s">
        <v>3517</v>
      </c>
      <c r="K54" s="50" t="str">
        <f t="shared" si="1"/>
        <v>53|6|ZAR|Zarnovica</v>
      </c>
    </row>
    <row r="55" spans="2:11">
      <c r="B55" s="100"/>
      <c r="C55" s="100"/>
      <c r="D55" s="106"/>
      <c r="E55" s="82"/>
      <c r="G55" s="6">
        <v>54</v>
      </c>
      <c r="H55" s="6">
        <v>6</v>
      </c>
      <c r="I55" t="s">
        <v>3518</v>
      </c>
      <c r="J55" t="s">
        <v>3519</v>
      </c>
      <c r="K55" s="50" t="str">
        <f t="shared" si="1"/>
        <v>54|6|ZIH|Ziar nad Hronom</v>
      </c>
    </row>
    <row r="56" spans="2:11">
      <c r="B56" s="100"/>
      <c r="C56" s="100"/>
      <c r="D56" s="106"/>
      <c r="E56" s="82"/>
      <c r="G56" s="6">
        <v>55</v>
      </c>
      <c r="H56" s="6">
        <v>6</v>
      </c>
      <c r="I56" t="s">
        <v>3520</v>
      </c>
      <c r="J56" t="s">
        <v>3521</v>
      </c>
      <c r="K56" s="50" t="str">
        <f t="shared" si="1"/>
        <v>55|6|ZVO|Zvolen</v>
      </c>
    </row>
    <row r="57" spans="2:11">
      <c r="B57" s="100"/>
      <c r="C57" s="100"/>
      <c r="D57" s="106"/>
      <c r="E57" s="82"/>
      <c r="G57" s="6">
        <v>56</v>
      </c>
      <c r="H57" s="6">
        <v>7</v>
      </c>
      <c r="I57" t="s">
        <v>3522</v>
      </c>
      <c r="J57" t="s">
        <v>3523</v>
      </c>
      <c r="K57" s="50" t="str">
        <f t="shared" si="1"/>
        <v>56|7|GEL|Gelnica</v>
      </c>
    </row>
    <row r="58" spans="2:11">
      <c r="B58" s="100"/>
      <c r="C58" s="100"/>
      <c r="D58" s="106"/>
      <c r="E58" s="82"/>
      <c r="G58" s="6">
        <v>57</v>
      </c>
      <c r="H58" s="6">
        <v>7</v>
      </c>
      <c r="I58" t="s">
        <v>3524</v>
      </c>
      <c r="J58" t="s">
        <v>3525</v>
      </c>
      <c r="K58" s="50" t="str">
        <f t="shared" si="1"/>
        <v>57|7|KEA|Kosice 1</v>
      </c>
    </row>
    <row r="59" spans="2:11">
      <c r="B59" s="100"/>
      <c r="C59" s="100"/>
      <c r="D59" s="106"/>
      <c r="E59" s="82"/>
      <c r="G59" s="6">
        <v>58</v>
      </c>
      <c r="H59" s="6">
        <v>7</v>
      </c>
      <c r="I59" t="s">
        <v>3526</v>
      </c>
      <c r="J59" t="s">
        <v>3527</v>
      </c>
      <c r="K59" s="50" t="str">
        <f t="shared" si="1"/>
        <v>58|7|KEB|Kosice 2</v>
      </c>
    </row>
    <row r="60" spans="2:11">
      <c r="B60" s="100"/>
      <c r="C60" s="100"/>
      <c r="D60" s="106"/>
      <c r="E60" s="82"/>
      <c r="G60" s="6">
        <v>59</v>
      </c>
      <c r="H60" s="6">
        <v>7</v>
      </c>
      <c r="I60" t="s">
        <v>3528</v>
      </c>
      <c r="J60" t="s">
        <v>3529</v>
      </c>
      <c r="K60" s="50" t="str">
        <f t="shared" si="1"/>
        <v>59|7|KEC|Kosice 3</v>
      </c>
    </row>
    <row r="61" spans="2:11">
      <c r="B61" s="100"/>
      <c r="C61" s="100"/>
      <c r="D61" s="106"/>
      <c r="E61" s="82"/>
      <c r="G61" s="6">
        <v>60</v>
      </c>
      <c r="H61" s="6">
        <v>7</v>
      </c>
      <c r="I61" t="s">
        <v>3530</v>
      </c>
      <c r="J61" t="s">
        <v>3531</v>
      </c>
      <c r="K61" s="50" t="str">
        <f t="shared" si="1"/>
        <v>60|7|KED|Kosice 4</v>
      </c>
    </row>
    <row r="62" spans="2:11">
      <c r="B62" s="100"/>
      <c r="C62" s="100"/>
      <c r="D62" s="106"/>
      <c r="E62" s="82"/>
      <c r="G62" s="6">
        <v>61</v>
      </c>
      <c r="H62" s="6">
        <v>7</v>
      </c>
      <c r="I62" t="s">
        <v>3532</v>
      </c>
      <c r="J62" t="s">
        <v>3533</v>
      </c>
      <c r="K62" s="50" t="str">
        <f t="shared" si="1"/>
        <v>61|7|KEO|Kosice-okolie</v>
      </c>
    </row>
    <row r="63" spans="2:11">
      <c r="B63" s="100"/>
      <c r="C63" s="100"/>
      <c r="D63" s="106"/>
      <c r="E63" s="82"/>
      <c r="G63" s="6">
        <v>62</v>
      </c>
      <c r="H63" s="6">
        <v>7</v>
      </c>
      <c r="I63" t="s">
        <v>616</v>
      </c>
      <c r="J63" t="s">
        <v>3534</v>
      </c>
      <c r="K63" s="50" t="str">
        <f t="shared" si="1"/>
        <v>62|7|MIC|Michalovce</v>
      </c>
    </row>
    <row r="64" spans="2:11">
      <c r="B64" s="100"/>
      <c r="C64" s="100"/>
      <c r="D64" s="106"/>
      <c r="E64" s="82"/>
      <c r="G64" s="6">
        <v>63</v>
      </c>
      <c r="H64" s="6">
        <v>7</v>
      </c>
      <c r="I64" t="s">
        <v>3535</v>
      </c>
      <c r="J64" t="s">
        <v>3536</v>
      </c>
      <c r="K64" s="50" t="str">
        <f t="shared" si="1"/>
        <v>63|7|ROZ|Roznava</v>
      </c>
    </row>
    <row r="65" spans="2:11">
      <c r="B65" s="100"/>
      <c r="C65" s="100"/>
      <c r="D65" s="106"/>
      <c r="E65" s="82"/>
      <c r="G65" s="6">
        <v>64</v>
      </c>
      <c r="H65" s="6">
        <v>7</v>
      </c>
      <c r="I65" t="s">
        <v>3537</v>
      </c>
      <c r="J65" t="s">
        <v>3538</v>
      </c>
      <c r="K65" s="50" t="str">
        <f t="shared" si="1"/>
        <v>64|7|SOB|Sobrance</v>
      </c>
    </row>
    <row r="66" spans="2:11">
      <c r="B66" s="100"/>
      <c r="C66" s="100"/>
      <c r="D66" s="106"/>
      <c r="E66" s="82"/>
      <c r="G66" s="6">
        <v>65</v>
      </c>
      <c r="H66" s="6">
        <v>7</v>
      </c>
      <c r="I66" t="s">
        <v>3539</v>
      </c>
      <c r="J66" t="s">
        <v>3540</v>
      </c>
      <c r="K66" s="50" t="str">
        <f t="shared" si="1"/>
        <v>65|7|SNV|Spisska Nova Ves</v>
      </c>
    </row>
    <row r="67" spans="2:11">
      <c r="B67" s="100"/>
      <c r="C67" s="100"/>
      <c r="D67" s="106"/>
      <c r="E67" s="82"/>
      <c r="G67" s="6">
        <v>66</v>
      </c>
      <c r="H67" s="6">
        <v>7</v>
      </c>
      <c r="I67" t="s">
        <v>3541</v>
      </c>
      <c r="J67" t="s">
        <v>3542</v>
      </c>
      <c r="K67" s="50" t="str">
        <f t="shared" ref="K67:K80" si="2">G67&amp;"|"&amp;H67&amp;"|"&amp;I67&amp;"|"&amp;J67</f>
        <v>66|7|TRE|Trebisov</v>
      </c>
    </row>
    <row r="68" spans="2:11">
      <c r="B68" s="100"/>
      <c r="C68" s="100"/>
      <c r="D68" s="106"/>
      <c r="E68" s="82"/>
      <c r="G68" s="6">
        <v>67</v>
      </c>
      <c r="H68" s="6">
        <v>8</v>
      </c>
      <c r="I68" t="s">
        <v>3543</v>
      </c>
      <c r="J68" t="s">
        <v>3544</v>
      </c>
      <c r="K68" s="50" t="str">
        <f t="shared" si="2"/>
        <v>67|8|BAR|Bardejov</v>
      </c>
    </row>
    <row r="69" spans="2:11">
      <c r="B69" s="100"/>
      <c r="C69" s="100"/>
      <c r="D69" s="106"/>
      <c r="E69" s="82"/>
      <c r="G69" s="6">
        <v>68</v>
      </c>
      <c r="H69" s="6">
        <v>8</v>
      </c>
      <c r="I69" t="s">
        <v>3545</v>
      </c>
      <c r="J69" t="s">
        <v>3546</v>
      </c>
      <c r="K69" s="50" t="str">
        <f t="shared" si="2"/>
        <v>68|8|HUM|Humenne</v>
      </c>
    </row>
    <row r="70" spans="2:11">
      <c r="B70" s="100"/>
      <c r="C70" s="100"/>
      <c r="D70" s="106"/>
      <c r="E70" s="82"/>
      <c r="G70" s="6">
        <v>69</v>
      </c>
      <c r="H70" s="6">
        <v>8</v>
      </c>
      <c r="I70" t="s">
        <v>3547</v>
      </c>
      <c r="J70" t="s">
        <v>3548</v>
      </c>
      <c r="K70" s="50" t="str">
        <f t="shared" si="2"/>
        <v>69|8|KEZ|Kezmarok</v>
      </c>
    </row>
    <row r="71" spans="2:11">
      <c r="B71" s="100"/>
      <c r="C71" s="100"/>
      <c r="D71" s="106"/>
      <c r="E71" s="82"/>
      <c r="G71" s="6">
        <v>70</v>
      </c>
      <c r="H71" s="6">
        <v>8</v>
      </c>
      <c r="I71" t="s">
        <v>3549</v>
      </c>
      <c r="J71" t="s">
        <v>3550</v>
      </c>
      <c r="K71" s="50" t="str">
        <f t="shared" si="2"/>
        <v>70|8|LEV|Levoca</v>
      </c>
    </row>
    <row r="72" spans="2:11">
      <c r="B72" s="100"/>
      <c r="C72" s="100"/>
      <c r="D72" s="106"/>
      <c r="E72" s="82"/>
      <c r="G72" s="6">
        <v>71</v>
      </c>
      <c r="H72" s="6">
        <v>8</v>
      </c>
      <c r="I72" t="s">
        <v>3551</v>
      </c>
      <c r="J72" t="s">
        <v>3552</v>
      </c>
      <c r="K72" s="50" t="str">
        <f t="shared" si="2"/>
        <v>71|8|MED|Medzilaborce</v>
      </c>
    </row>
    <row r="73" spans="2:11">
      <c r="B73" s="100"/>
      <c r="C73" s="100"/>
      <c r="D73" s="106"/>
      <c r="E73" s="82"/>
      <c r="G73" s="6">
        <v>72</v>
      </c>
      <c r="H73" s="6">
        <v>8</v>
      </c>
      <c r="I73" t="s">
        <v>3553</v>
      </c>
      <c r="J73" t="s">
        <v>3554</v>
      </c>
      <c r="K73" s="50" t="str">
        <f t="shared" si="2"/>
        <v>72|8|POP|Poprad</v>
      </c>
    </row>
    <row r="74" spans="2:11">
      <c r="B74" s="100"/>
      <c r="C74" s="100"/>
      <c r="D74" s="106"/>
      <c r="E74" s="82"/>
      <c r="G74" s="6">
        <v>73</v>
      </c>
      <c r="H74" s="6">
        <v>8</v>
      </c>
      <c r="I74" t="s">
        <v>3555</v>
      </c>
      <c r="J74" t="s">
        <v>3556</v>
      </c>
      <c r="K74" s="50" t="str">
        <f t="shared" si="2"/>
        <v>73|8|PRE|Presov</v>
      </c>
    </row>
    <row r="75" spans="2:11">
      <c r="B75" s="100"/>
      <c r="C75" s="100"/>
      <c r="D75" s="106"/>
      <c r="E75" s="82"/>
      <c r="G75" s="6">
        <v>74</v>
      </c>
      <c r="H75" s="6">
        <v>8</v>
      </c>
      <c r="I75" t="s">
        <v>3557</v>
      </c>
      <c r="J75" t="s">
        <v>3558</v>
      </c>
      <c r="K75" s="50" t="str">
        <f t="shared" si="2"/>
        <v>74|8|SAB|Sabinov</v>
      </c>
    </row>
    <row r="76" spans="2:11">
      <c r="B76" s="100"/>
      <c r="C76" s="100"/>
      <c r="D76" s="106"/>
      <c r="E76" s="82"/>
      <c r="G76" s="6">
        <v>75</v>
      </c>
      <c r="H76" s="6">
        <v>8</v>
      </c>
      <c r="I76" t="s">
        <v>3559</v>
      </c>
      <c r="J76" t="s">
        <v>3560</v>
      </c>
      <c r="K76" s="50" t="str">
        <f t="shared" si="2"/>
        <v>75|8|SNI|Snina</v>
      </c>
    </row>
    <row r="77" spans="2:11">
      <c r="B77" s="100"/>
      <c r="C77" s="100"/>
      <c r="D77" s="106"/>
      <c r="E77" s="82"/>
      <c r="G77" s="6">
        <v>76</v>
      </c>
      <c r="H77" s="6">
        <v>8</v>
      </c>
      <c r="I77" t="s">
        <v>3066</v>
      </c>
      <c r="J77" t="s">
        <v>3561</v>
      </c>
      <c r="K77" s="50" t="str">
        <f t="shared" si="2"/>
        <v>76|8|SLU|Stara Lubovna</v>
      </c>
    </row>
    <row r="78" spans="2:11">
      <c r="B78" s="100"/>
      <c r="C78" s="100"/>
      <c r="D78" s="106"/>
      <c r="E78" s="82"/>
      <c r="G78" s="6">
        <v>77</v>
      </c>
      <c r="H78" s="6">
        <v>8</v>
      </c>
      <c r="I78" t="s">
        <v>1322</v>
      </c>
      <c r="J78" t="s">
        <v>3562</v>
      </c>
      <c r="K78" s="50" t="str">
        <f t="shared" si="2"/>
        <v>77|8|STR|Stropkov</v>
      </c>
    </row>
    <row r="79" spans="2:11">
      <c r="B79" s="100"/>
      <c r="C79" s="100"/>
      <c r="D79" s="106"/>
      <c r="E79" s="82"/>
      <c r="G79" s="6">
        <v>78</v>
      </c>
      <c r="H79" s="6">
        <v>8</v>
      </c>
      <c r="I79" t="s">
        <v>3563</v>
      </c>
      <c r="J79" t="s">
        <v>3564</v>
      </c>
      <c r="K79" s="50" t="str">
        <f t="shared" si="2"/>
        <v>78|8|SVI|Svidnik</v>
      </c>
    </row>
    <row r="80" spans="2:11">
      <c r="B80" s="100"/>
      <c r="C80" s="100"/>
      <c r="D80" s="106"/>
      <c r="E80" s="82"/>
      <c r="G80" s="6">
        <v>79</v>
      </c>
      <c r="H80" s="6">
        <v>8</v>
      </c>
      <c r="I80" t="s">
        <v>3565</v>
      </c>
      <c r="J80" t="s">
        <v>3566</v>
      </c>
      <c r="K80" s="50" t="str">
        <f t="shared" si="2"/>
        <v>79|8|VRT|Vranov nad Toplou</v>
      </c>
    </row>
    <row r="81" spans="2:11">
      <c r="B81" s="100"/>
      <c r="C81" s="100"/>
      <c r="D81" s="106"/>
      <c r="E81" s="82"/>
    </row>
    <row r="82" spans="2:11">
      <c r="B82" s="100"/>
      <c r="C82" s="100"/>
      <c r="D82" s="106"/>
      <c r="E82" s="82"/>
      <c r="K82" s="26" t="s">
        <v>3567</v>
      </c>
    </row>
    <row r="83" spans="2:11">
      <c r="B83" s="100"/>
      <c r="C83" s="100"/>
      <c r="D83" s="106"/>
      <c r="E83" s="82"/>
      <c r="K83" s="102" t="s">
        <v>3406</v>
      </c>
    </row>
    <row r="84" spans="2:11">
      <c r="B84" s="100"/>
      <c r="C84" s="100"/>
      <c r="D84" s="106"/>
      <c r="E84" s="82"/>
    </row>
    <row r="85" spans="2:11">
      <c r="B85" s="100"/>
      <c r="C85" s="100"/>
      <c r="D85" s="106"/>
      <c r="E85" s="82"/>
    </row>
    <row r="86" spans="2:11">
      <c r="B86" s="100"/>
      <c r="C86" s="100"/>
      <c r="D86" s="106"/>
      <c r="E86" s="82"/>
    </row>
    <row r="87" spans="2:11">
      <c r="B87" s="100"/>
      <c r="C87" s="100"/>
      <c r="D87" s="106"/>
      <c r="E87" s="82"/>
    </row>
    <row r="88" spans="2:11">
      <c r="B88" s="100"/>
      <c r="C88" s="100"/>
      <c r="D88" s="106"/>
      <c r="E88" s="82"/>
    </row>
    <row r="89" spans="2:11">
      <c r="B89" s="100"/>
      <c r="C89" s="100"/>
      <c r="D89" s="106"/>
      <c r="E89" s="82"/>
      <c r="K89" s="26"/>
    </row>
    <row r="90" spans="2:11">
      <c r="B90" s="100"/>
      <c r="C90" s="100"/>
      <c r="D90" s="106"/>
      <c r="E90" s="82"/>
      <c r="K90" s="102"/>
    </row>
    <row r="91" spans="2:11">
      <c r="B91" s="100"/>
      <c r="C91" s="100"/>
      <c r="D91" s="106"/>
      <c r="E91" s="82"/>
    </row>
    <row r="92" spans="2:11">
      <c r="B92" s="100"/>
      <c r="C92" s="100"/>
      <c r="D92" s="106"/>
      <c r="E92" s="82"/>
    </row>
    <row r="93" spans="2:11">
      <c r="B93" s="100"/>
      <c r="C93" s="100"/>
      <c r="D93" s="106"/>
      <c r="E93" s="82"/>
    </row>
    <row r="94" spans="2:11">
      <c r="B94" s="100"/>
      <c r="C94" s="100"/>
      <c r="D94" s="106"/>
      <c r="E94" s="82"/>
    </row>
    <row r="95" spans="2:11">
      <c r="B95" s="100"/>
      <c r="C95" s="100"/>
      <c r="D95" s="106"/>
      <c r="E95" s="82"/>
    </row>
    <row r="96" spans="2:11">
      <c r="B96" s="100"/>
      <c r="C96" s="100"/>
      <c r="D96" s="106"/>
      <c r="E96" s="82"/>
    </row>
    <row r="97" spans="2:5">
      <c r="B97" s="100"/>
      <c r="C97" s="100"/>
      <c r="D97" s="106"/>
      <c r="E97" s="82"/>
    </row>
    <row r="98" spans="2:5">
      <c r="B98" s="100"/>
      <c r="C98" s="100"/>
      <c r="D98" s="106"/>
      <c r="E98" s="82"/>
    </row>
    <row r="99" spans="2:5">
      <c r="B99" s="100"/>
      <c r="C99" s="100"/>
      <c r="D99" s="106"/>
      <c r="E99" s="82"/>
    </row>
    <row r="100" spans="2:5">
      <c r="B100" s="100"/>
      <c r="C100" s="100"/>
      <c r="D100" s="106"/>
      <c r="E100" s="82"/>
    </row>
    <row r="101" spans="2:5">
      <c r="B101" s="100"/>
      <c r="C101" s="100"/>
      <c r="D101" s="106"/>
      <c r="E101" s="82"/>
    </row>
    <row r="102" spans="2:5">
      <c r="B102" s="100"/>
      <c r="C102" s="100"/>
      <c r="D102" s="106"/>
      <c r="E102" s="82"/>
    </row>
    <row r="103" spans="2:5">
      <c r="B103" s="100"/>
      <c r="C103" s="100"/>
      <c r="D103" s="106"/>
      <c r="E103" s="82"/>
    </row>
    <row r="104" spans="2:5">
      <c r="B104" s="100"/>
      <c r="C104" s="100"/>
      <c r="D104" s="106"/>
      <c r="E104" s="82"/>
    </row>
    <row r="105" spans="2:5">
      <c r="B105" s="100"/>
      <c r="C105" s="100"/>
      <c r="D105" s="106"/>
      <c r="E105" s="82"/>
    </row>
    <row r="106" spans="2:5">
      <c r="B106" s="100"/>
      <c r="C106" s="100"/>
      <c r="D106" s="106"/>
      <c r="E106" s="82"/>
    </row>
    <row r="107" spans="2:5">
      <c r="B107" s="100"/>
      <c r="C107" s="100"/>
      <c r="D107" s="106"/>
      <c r="E107" s="82"/>
    </row>
    <row r="108" spans="2:5">
      <c r="B108" s="100"/>
      <c r="C108" s="100"/>
      <c r="D108" s="106"/>
    </row>
    <row r="109" spans="2:5">
      <c r="B109" s="100"/>
      <c r="C109" s="100"/>
      <c r="D109" s="106"/>
    </row>
    <row r="110" spans="2:5">
      <c r="B110" s="100"/>
      <c r="C110" s="100"/>
      <c r="D110" s="106"/>
    </row>
    <row r="111" spans="2:5">
      <c r="B111" s="100"/>
      <c r="C111" s="100"/>
      <c r="D111" s="106"/>
    </row>
    <row r="112" spans="2:5">
      <c r="B112" s="100"/>
      <c r="C112" s="100"/>
      <c r="D112" s="106"/>
    </row>
    <row r="113" spans="2:4">
      <c r="B113" s="100"/>
      <c r="C113" s="100"/>
      <c r="D113" s="106"/>
    </row>
    <row r="114" spans="2:4">
      <c r="B114" s="100"/>
      <c r="C114" s="100"/>
      <c r="D114" s="106"/>
    </row>
    <row r="115" spans="2:4">
      <c r="B115" s="100"/>
      <c r="C115" s="100"/>
      <c r="D115" s="106"/>
    </row>
    <row r="116" spans="2:4">
      <c r="B116" s="100"/>
      <c r="C116" s="100"/>
      <c r="D116" s="106"/>
    </row>
    <row r="117" spans="2:4">
      <c r="B117" s="100"/>
      <c r="C117" s="100"/>
      <c r="D117" s="106"/>
    </row>
    <row r="118" spans="2:4">
      <c r="B118" s="100"/>
      <c r="C118" s="100"/>
      <c r="D118" s="106"/>
    </row>
    <row r="119" spans="2:4">
      <c r="B119" s="100"/>
      <c r="C119" s="100"/>
      <c r="D119" s="106"/>
    </row>
    <row r="120" spans="2:4">
      <c r="B120" s="100"/>
      <c r="C120" s="100"/>
      <c r="D120" s="106"/>
    </row>
    <row r="121" spans="2:4">
      <c r="B121" s="100"/>
      <c r="C121" s="100"/>
      <c r="D121" s="106"/>
    </row>
    <row r="122" spans="2:4">
      <c r="B122" s="100"/>
      <c r="C122" s="100"/>
      <c r="D122" s="106"/>
    </row>
    <row r="123" spans="2:4">
      <c r="B123" s="100"/>
      <c r="C123" s="100"/>
      <c r="D123" s="106"/>
    </row>
    <row r="124" spans="2:4">
      <c r="B124" s="100"/>
      <c r="C124" s="100"/>
      <c r="D124" s="106"/>
    </row>
    <row r="125" spans="2:4">
      <c r="B125" s="100"/>
      <c r="C125" s="100"/>
      <c r="D125" s="106"/>
    </row>
    <row r="126" spans="2:4">
      <c r="B126" s="100"/>
      <c r="C126" s="100"/>
      <c r="D126" s="106"/>
    </row>
    <row r="127" spans="2:4">
      <c r="B127" s="100"/>
      <c r="C127" s="100"/>
      <c r="D127" s="106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27.28515625" bestFit="1" customWidth="1"/>
    <col min="8" max="8" width="53" bestFit="1" customWidth="1"/>
  </cols>
  <sheetData>
    <row r="1" spans="1:8">
      <c r="A1" s="110" t="s">
        <v>3750</v>
      </c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17" t="s">
        <v>3585</v>
      </c>
    </row>
    <row r="2" spans="1:8">
      <c r="B2" s="6">
        <v>1</v>
      </c>
      <c r="C2" s="6">
        <v>21</v>
      </c>
      <c r="D2" s="33" t="s">
        <v>558</v>
      </c>
      <c r="E2" s="47" t="s">
        <v>559</v>
      </c>
      <c r="F2" s="50" t="str">
        <f>B2&amp;"|"&amp;C2&amp;"|"&amp;D2&amp;"|"&amp;E2</f>
        <v>1|21|IB|Baleares</v>
      </c>
      <c r="H2" s="117" t="s">
        <v>1341</v>
      </c>
    </row>
    <row r="3" spans="1:8">
      <c r="H3" s="118" t="s">
        <v>1342</v>
      </c>
    </row>
    <row r="4" spans="1:8">
      <c r="F4" s="26" t="s">
        <v>585</v>
      </c>
      <c r="H4" s="118" t="s">
        <v>1349</v>
      </c>
    </row>
    <row r="5" spans="1:8">
      <c r="F5" s="26" t="s">
        <v>560</v>
      </c>
      <c r="H5" s="118" t="s">
        <v>3586</v>
      </c>
    </row>
    <row r="6" spans="1:8">
      <c r="H6" s="118" t="s">
        <v>1345</v>
      </c>
    </row>
    <row r="7" spans="1:8">
      <c r="H7" s="118" t="s">
        <v>3587</v>
      </c>
    </row>
    <row r="8" spans="1:8">
      <c r="H8" s="117" t="s">
        <v>1347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10" t="s">
        <v>3750</v>
      </c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17" t="s">
        <v>3588</v>
      </c>
    </row>
    <row r="2" spans="1:8">
      <c r="B2" s="6">
        <v>1</v>
      </c>
      <c r="C2" s="6">
        <v>27</v>
      </c>
      <c r="D2" t="s">
        <v>561</v>
      </c>
      <c r="E2" t="s">
        <v>562</v>
      </c>
      <c r="F2" s="50" t="str">
        <f t="shared" ref="F2:F8" si="0">B2&amp;"|"&amp;C2&amp;"|"&amp;D2&amp;"|"&amp;E2</f>
        <v>1|27|MI|Minsk (Minskaya voblasts')</v>
      </c>
      <c r="H2" s="117" t="s">
        <v>1341</v>
      </c>
    </row>
    <row r="3" spans="1:8">
      <c r="B3" s="6">
        <v>2</v>
      </c>
      <c r="C3" s="6">
        <v>27</v>
      </c>
      <c r="D3" t="s">
        <v>563</v>
      </c>
      <c r="E3" t="s">
        <v>564</v>
      </c>
      <c r="F3" s="50" t="str">
        <f t="shared" si="0"/>
        <v>2|27|BR|Brest (Brestskaya voblasts')</v>
      </c>
      <c r="H3" s="118" t="s">
        <v>1342</v>
      </c>
    </row>
    <row r="4" spans="1:8">
      <c r="B4" s="6">
        <v>3</v>
      </c>
      <c r="C4" s="6">
        <v>27</v>
      </c>
      <c r="D4" t="s">
        <v>565</v>
      </c>
      <c r="E4" t="s">
        <v>566</v>
      </c>
      <c r="F4" s="50" t="str">
        <f t="shared" si="0"/>
        <v>3|27|HR|Grodno (Hrodzenskaya voblasts')</v>
      </c>
      <c r="H4" s="118" t="s">
        <v>1349</v>
      </c>
    </row>
    <row r="5" spans="1:8">
      <c r="B5" s="6">
        <v>4</v>
      </c>
      <c r="C5" s="6">
        <v>27</v>
      </c>
      <c r="D5" t="s">
        <v>567</v>
      </c>
      <c r="E5" t="s">
        <v>568</v>
      </c>
      <c r="F5" s="50" t="str">
        <f t="shared" si="0"/>
        <v>4|27|VI|Vitebsk (Vitsyebskaya voblasts')</v>
      </c>
      <c r="H5" s="118" t="s">
        <v>3589</v>
      </c>
    </row>
    <row r="6" spans="1:8">
      <c r="B6" s="6">
        <v>5</v>
      </c>
      <c r="C6" s="6">
        <v>27</v>
      </c>
      <c r="D6" t="s">
        <v>569</v>
      </c>
      <c r="E6" t="s">
        <v>570</v>
      </c>
      <c r="F6" s="50" t="str">
        <f t="shared" si="0"/>
        <v>5|27|MA|Mogilev (Mahilyowskaya voblasts')</v>
      </c>
      <c r="H6" s="118" t="s">
        <v>1345</v>
      </c>
    </row>
    <row r="7" spans="1:8">
      <c r="B7" s="6">
        <v>6</v>
      </c>
      <c r="C7" s="6">
        <v>27</v>
      </c>
      <c r="D7" t="s">
        <v>571</v>
      </c>
      <c r="E7" t="s">
        <v>572</v>
      </c>
      <c r="F7" s="50" t="str">
        <f t="shared" si="0"/>
        <v>6|27|HO|Gomel (Homyel'skaya voblasts')</v>
      </c>
      <c r="H7" s="117" t="s">
        <v>3590</v>
      </c>
    </row>
    <row r="8" spans="1:8">
      <c r="B8" s="6">
        <v>7</v>
      </c>
      <c r="C8" s="6">
        <v>27</v>
      </c>
      <c r="D8" t="s">
        <v>488</v>
      </c>
      <c r="E8" t="s">
        <v>573</v>
      </c>
      <c r="F8" s="50" t="str">
        <f t="shared" si="0"/>
        <v>7|27|HM|Horad Minsk</v>
      </c>
      <c r="H8" s="117" t="s">
        <v>1347</v>
      </c>
    </row>
    <row r="10" spans="1:8">
      <c r="F10" s="26" t="s">
        <v>586</v>
      </c>
    </row>
    <row r="11" spans="1:8">
      <c r="F11" s="26" t="s">
        <v>574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pas_021</vt:lpstr>
      <vt:lpstr>pas_027</vt:lpstr>
      <vt:lpstr>pas_029</vt:lpstr>
      <vt:lpstr>pas_032</vt:lpstr>
      <vt:lpstr>pas_050</vt:lpstr>
      <vt:lpstr>pas_052</vt:lpstr>
      <vt:lpstr>pas_054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2019-03-05T21:18:21Z</dcterms:modified>
</cp:coreProperties>
</file>