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930E7A1F-CBA9-4AA0-83AA-E302669E02B2}" xr6:coauthVersionLast="36" xr6:coauthVersionMax="36" xr10:uidLastSave="{00000000-0000-0000-0000-000000000000}"/>
  <bookViews>
    <workbookView xWindow="0" yWindow="0" windowWidth="28800" windowHeight="12210" tabRatio="828" activeTab="2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44" l="1"/>
  <c r="F3" i="44"/>
  <c r="F4" i="44"/>
  <c r="F5" i="44"/>
  <c r="F6" i="44"/>
  <c r="F7" i="44"/>
  <c r="F8" i="44"/>
  <c r="F9" i="44"/>
  <c r="F10" i="44"/>
  <c r="F11" i="44"/>
  <c r="F12" i="44"/>
  <c r="F13" i="44"/>
  <c r="F14" i="44"/>
  <c r="F1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<sst xmlns="http://schemas.openxmlformats.org/spreadsheetml/2006/main" count="5845" uniqueCount="3875">
  <si>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</si>
  <si>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</si>
  <si>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</si>
  <si>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</si>
  <si>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</si>
  <si>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</si>
  <si>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</si>
  <si>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</si>
  <si>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</si>
  <si>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</si>
  <si>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</si>
  <si>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</si>
  <si>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</si>
  <si>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</si>
  <si>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</si>
  <si>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</si>
  <si>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</si>
  <si>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</si>
  <si>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</si>
  <si>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</si>
  <si>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</si>
  <si>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</si>
  <si>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</si>
  <si>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</si>
  <si>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</si>
  <si>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</si>
  <si>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</si>
  <si>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</si>
  <si>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</si>
  <si>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</si>
  <si>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</si>
  <si>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</si>
  <si>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</si>
  <si>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</si>
  <si>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</si>
  <si>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</si>
  <si>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</si>
  <si>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</si>
  <si>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</si>
  <si>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</si>
  <si>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</si>
  <si>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</si>
  <si>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</si>
  <si>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</si>
  <si>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</si>
  <si>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</si>
  <si>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</si>
  <si>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</si>
  <si>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</si>
  <si>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</si>
  <si>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</si>
  <si>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</si>
  <si>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</si>
  <si>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</si>
  <si>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</si>
  <si>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</si>
  <si>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</si>
  <si>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</si>
  <si>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</si>
  <si>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</si>
  <si>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</si>
  <si>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</si>
  <si>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</si>
  <si>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</si>
  <si>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</si>
  <si>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</si>
  <si>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</si>
  <si>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</si>
  <si>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</si>
  <si>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</si>
  <si>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</si>
  <si>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</si>
  <si>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</si>
  <si>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</si>
  <si>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</si>
  <si>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</si>
  <si>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</si>
  <si>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</si>
  <si>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</si>
  <si>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</si>
  <si>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</si>
  <si>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</si>
  <si>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</si>
  <si>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</si>
  <si>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</si>
  <si>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</si>
  <si>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</si>
  <si>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</si>
  <si>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</si>
  <si>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</si>
  <si>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</si>
  <si>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</si>
  <si>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</si>
  <si>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</si>
  <si>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</si>
  <si>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</si>
  <si>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</si>
  <si>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</si>
  <si>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</si>
  <si>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</si>
  <si>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</si>
  <si>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</si>
  <si>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</si>
  <si>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</si>
  <si>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</si>
  <si>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</si>
  <si>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</si>
  <si>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</si>
  <si>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</si>
  <si>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</si>
  <si>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</si>
  <si>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</si>
  <si>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</si>
  <si>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</si>
  <si>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</si>
  <si>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</si>
  <si>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</si>
  <si>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</si>
  <si>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</si>
  <si>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</si>
  <si>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</si>
  <si>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</si>
  <si>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</si>
  <si>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</si>
  <si>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</si>
  <si>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</si>
  <si>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</si>
  <si>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</si>
  <si>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</si>
  <si>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</si>
  <si>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</si>
  <si>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</si>
  <si>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</si>
  <si>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</si>
  <si>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</si>
  <si>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</si>
  <si>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</si>
  <si>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</si>
  <si>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</si>
  <si>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</si>
  <si>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</si>
  <si>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</si>
  <si>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</si>
  <si>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</si>
  <si>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</si>
  <si>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</si>
  <si>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</si>
  <si>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</si>
  <si>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</si>
  <si>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</si>
  <si>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</si>
  <si>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</si>
  <si>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</si>
  <si>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</si>
  <si>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</si>
  <si>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</si>
  <si>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</si>
  <si>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</si>
  <si>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</si>
  <si>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</si>
  <si>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</si>
  <si>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</si>
  <si>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</si>
  <si>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</si>
  <si>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</si>
  <si>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</si>
  <si>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</si>
  <si>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</si>
  <si>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</si>
  <si>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</si>
  <si>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</si>
  <si>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</si>
  <si>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</si>
  <si>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</si>
  <si>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</si>
  <si>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</si>
  <si>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</si>
  <si>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</si>
  <si>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</si>
  <si>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</si>
  <si>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</si>
  <si>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</si>
  <si>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</si>
  <si>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</si>
  <si>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</si>
  <si>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</si>
  <si>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</si>
  <si>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</si>
  <si>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</si>
  <si>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</si>
  <si>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</si>
  <si>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</si>
  <si>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</si>
  <si>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</si>
  <si>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</si>
  <si>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</si>
  <si>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</si>
  <si>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</si>
  <si>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</si>
  <si>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</si>
  <si>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</si>
  <si>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</si>
  <si>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</si>
  <si>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</si>
  <si>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</si>
  <si>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</si>
  <si>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</si>
  <si>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</si>
  <si>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</si>
  <si>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</si>
  <si>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</si>
  <si>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</si>
  <si>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</si>
  <si>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</si>
  <si>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</si>
  <si>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</si>
  <si>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</si>
  <si>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</si>
  <si>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</si>
  <si>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</si>
  <si>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</si>
  <si>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</si>
  <si>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</si>
  <si>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</si>
  <si>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</si>
  <si>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</si>
  <si>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</si>
  <si>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</si>
  <si>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</si>
  <si>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</si>
  <si>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</si>
  <si>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</si>
  <si>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</si>
  <si>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</si>
  <si>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</si>
  <si>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</si>
  <si>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</si>
  <si>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</si>
  <si>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</si>
  <si>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</si>
  <si>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</si>
  <si>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</si>
  <si>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</si>
  <si>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</si>
  <si>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</si>
  <si>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</si>
  <si>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</si>
  <si>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</si>
  <si>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</si>
  <si>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</si>
  <si>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</si>
  <si>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</si>
  <si>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</si>
  <si>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</si>
  <si>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</si>
  <si>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</si>
  <si>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</si>
  <si>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</si>
  <si>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</si>
  <si>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</si>
  <si>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</si>
  <si>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</si>
  <si>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</si>
  <si>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</si>
  <si>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</si>
  <si>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</si>
  <si>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</si>
  <si>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</si>
  <si>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</si>
  <si>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</si>
  <si>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</si>
  <si>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</si>
  <si>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</si>
  <si>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</si>
  <si>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</si>
  <si>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</si>
  <si>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</si>
  <si>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</si>
  <si>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</si>
  <si>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</si>
  <si>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</si>
  <si>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</si>
  <si>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</si>
  <si>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</si>
  <si>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</si>
  <si>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</si>
  <si>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</si>
  <si>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</si>
  <si>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</si>
  <si>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</si>
  <si>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</si>
  <si>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</si>
  <si>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</si>
  <si>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</si>
  <si>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</si>
  <si>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</si>
  <si>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</si>
  <si>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</si>
  <si>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</si>
  <si>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</si>
  <si>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</si>
  <si>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</si>
  <si>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</si>
  <si>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</si>
  <si>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</si>
  <si>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</si>
  <si>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</si>
  <si>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</si>
  <si>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</si>
  <si>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</si>
  <si>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</si>
  <si>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</si>
  <si>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</si>
  <si>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</si>
  <si>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</si>
  <si>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</si>
  <si>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</si>
  <si>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</si>
  <si>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</si>
  <si>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</si>
  <si>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</si>
  <si>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</si>
  <si>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</si>
  <si>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</si>
  <si>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</si>
  <si>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</si>
  <si>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</si>
  <si>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</si>
  <si>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</si>
  <si>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</si>
  <si>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</si>
  <si>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</si>
  <si>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</si>
  <si>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</si>
  <si>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</si>
  <si>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</si>
  <si>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</si>
  <si>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</si>
  <si>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</si>
  <si>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</si>
  <si>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</si>
  <si>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</si>
  <si>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</si>
  <si>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</si>
  <si>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</si>
  <si>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</si>
  <si>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</si>
  <si>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</si>
  <si>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</si>
  <si>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</si>
  <si>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</si>
  <si>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</si>
  <si>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</si>
  <si>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</si>
  <si>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</si>
  <si>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</si>
  <si>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</si>
  <si>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</si>
  <si>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</si>
  <si>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</si>
  <si>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</si>
  <si>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</si>
  <si>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</si>
  <si>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</si>
  <si>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</si>
  <si>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</si>
  <si>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</si>
  <si>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</si>
  <si>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</si>
  <si>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</si>
  <si>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</si>
  <si>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</si>
  <si>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</si>
  <si>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</si>
  <si>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</si>
  <si>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</si>
  <si>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</si>
  <si>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</si>
  <si>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</si>
  <si>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</si>
  <si>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</si>
  <si>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</si>
  <si>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</si>
  <si>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</si>
  <si>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</si>
  <si>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</si>
  <si>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</si>
  <si>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</si>
  <si>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</si>
  <si>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</si>
  <si>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</si>
  <si>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</si>
  <si>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</si>
  <si>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</si>
  <si>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</si>
  <si>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</si>
  <si>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</si>
  <si>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</si>
  <si>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</si>
  <si>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</si>
  <si>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</si>
  <si>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</si>
  <si>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</si>
  <si>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</si>
  <si>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</si>
  <si>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</si>
  <si>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</si>
  <si>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</si>
  <si>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</si>
  <si>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</si>
  <si>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</si>
  <si>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</si>
  <si>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</si>
  <si>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</si>
  <si>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</si>
  <si>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</si>
  <si>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</si>
  <si>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</si>
  <si>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</si>
  <si>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</si>
  <si>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</si>
  <si>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</si>
  <si>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</si>
  <si>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</si>
  <si>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</si>
  <si>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</si>
  <si>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</si>
  <si>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</si>
  <si>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</si>
  <si>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</si>
  <si>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</si>
  <si>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</si>
  <si>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</si>
  <si>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</si>
  <si>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</si>
  <si>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</si>
  <si>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</si>
  <si>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</si>
  <si>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</si>
  <si>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</si>
  <si>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</si>
  <si>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</si>
  <si>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</si>
  <si>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</si>
  <si>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</si>
  <si>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</si>
  <si>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</si>
  <si>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</si>
  <si>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</si>
  <si>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</si>
  <si>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</si>
  <si>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</si>
  <si>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</si>
  <si>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</si>
  <si>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</si>
  <si>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</si>
  <si>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</si>
  <si>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</si>
  <si>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</si>
  <si>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</si>
  <si>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</si>
  <si>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</si>
  <si>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</si>
  <si>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</si>
  <si>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</si>
  <si>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</si>
  <si>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</si>
  <si>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</si>
  <si>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</si>
  <si>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</si>
  <si>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</si>
  <si>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</si>
  <si>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</si>
  <si>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</si>
  <si>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</si>
  <si>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</si>
  <si>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</si>
  <si>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</si>
  <si>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</si>
  <si>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</si>
  <si>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</si>
  <si>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</si>
  <si>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</si>
  <si>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</si>
  <si>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</si>
  <si>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</si>
  <si>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</si>
  <si>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</si>
  <si>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</si>
  <si>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</si>
  <si>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</si>
  <si>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</si>
  <si>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</si>
  <si>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</si>
  <si>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</si>
  <si>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</si>
  <si>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</si>
  <si>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</si>
  <si>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</si>
  <si>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</si>
  <si>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</si>
  <si>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</si>
  <si>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</si>
  <si>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</si>
  <si>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</si>
  <si>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</si>
  <si>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</si>
  <si>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</si>
  <si>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</si>
  <si>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</si>
  <si>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</si>
  <si>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</si>
  <si>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</si>
  <si>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</si>
  <si>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</si>
  <si>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</si>
  <si>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</si>
  <si>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</si>
  <si>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</si>
  <si>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</si>
  <si>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</si>
  <si>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</si>
  <si>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</si>
  <si>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</si>
  <si>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</si>
  <si>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</si>
  <si>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</si>
  <si>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</si>
  <si>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</si>
  <si>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</si>
  <si>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</si>
  <si>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</si>
  <si>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</si>
  <si>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</si>
  <si>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</si>
  <si>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</si>
  <si>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</si>
  <si>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</si>
  <si>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</si>
  <si>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</si>
  <si>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</si>
  <si>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</si>
  <si>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</si>
  <si>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</si>
  <si>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</si>
  <si>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</si>
  <si>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</si>
  <si>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</si>
  <si>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</si>
  <si>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</si>
  <si>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</si>
  <si>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</si>
  <si>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</si>
  <si>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</si>
  <si>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</si>
  <si>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</si>
  <si>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</si>
  <si>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</si>
  <si>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</si>
  <si>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</si>
  <si>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</si>
  <si>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</si>
  <si>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</si>
  <si>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</si>
  <si>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</si>
  <si>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</si>
  <si>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</si>
  <si>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</si>
  <si>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</si>
  <si>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</si>
  <si>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</si>
  <si>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</si>
  <si>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</si>
  <si>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</si>
  <si>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</si>
  <si>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</si>
  <si>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</si>
  <si>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</si>
  <si>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</si>
  <si>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</si>
  <si>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</si>
  <si>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</si>
  <si>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</si>
  <si>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</si>
  <si>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</si>
  <si>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</si>
  <si>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</si>
  <si>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</si>
  <si>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</si>
  <si>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</si>
  <si>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</si>
  <si>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</si>
  <si>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</si>
  <si>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</si>
  <si>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</si>
  <si>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</si>
  <si>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</si>
  <si>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</si>
  <si>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</si>
  <si>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</si>
  <si>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</si>
  <si>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</si>
  <si>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</si>
  <si>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</si>
  <si>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</si>
  <si>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</si>
  <si>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</si>
  <si>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</si>
  <si>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</si>
  <si>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</si>
  <si>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</si>
  <si>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</si>
  <si>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</si>
  <si>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</si>
  <si>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</si>
  <si>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</si>
  <si>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</si>
  <si>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</si>
  <si>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</si>
  <si>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</si>
  <si>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</si>
  <si>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</si>
  <si>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</si>
  <si>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</si>
  <si>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</si>
  <si>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</si>
  <si>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</si>
  <si>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</si>
  <si>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</si>
  <si>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</si>
  <si>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</si>
  <si>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</si>
  <si>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</si>
  <si>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</si>
  <si>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</si>
  <si>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</si>
  <si>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</si>
  <si>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</si>
  <si>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</si>
  <si>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</si>
  <si>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</si>
  <si>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</si>
  <si>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</si>
  <si>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</si>
  <si>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</si>
  <si>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</si>
  <si>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</si>
  <si>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</si>
  <si>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</si>
  <si>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</si>
  <si>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</si>
  <si>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</si>
  <si>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</si>
  <si>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</si>
  <si>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</si>
  <si>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</si>
  <si>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</si>
  <si>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</si>
  <si>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</si>
  <si>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</si>
  <si>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</si>
  <si>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</si>
  <si>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</si>
  <si>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</si>
  <si>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</si>
  <si>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</si>
  <si>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</si>
  <si>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</si>
  <si>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</si>
  <si>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</si>
  <si>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</si>
  <si>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</si>
  <si>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</si>
  <si>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</si>
  <si>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</si>
  <si>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</si>
  <si>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</si>
  <si>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</si>
  <si>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</si>
  <si>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</si>
  <si>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</si>
  <si>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</si>
  <si>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</si>
  <si>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</si>
  <si>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</si>
  <si>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</si>
  <si>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</si>
  <si>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</si>
  <si>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</si>
  <si>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</si>
  <si>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</si>
  <si>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</si>
  <si>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</si>
  <si>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</si>
  <si>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</si>
  <si>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</si>
  <si>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</si>
  <si>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</si>
  <si>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</si>
  <si>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</si>
  <si>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</si>
  <si>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</si>
  <si>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</si>
  <si>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</si>
  <si>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</si>
  <si>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</si>
  <si>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</si>
  <si>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</si>
  <si>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</si>
  <si>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</si>
  <si>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</si>
  <si>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</si>
  <si>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</si>
  <si>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</si>
  <si>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</si>
  <si>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</si>
  <si>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</si>
  <si>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</si>
  <si>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</si>
  <si>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</si>
  <si>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</si>
  <si>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</si>
  <si>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</si>
  <si>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</si>
  <si>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</si>
  <si>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</si>
  <si>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</si>
  <si>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</si>
  <si>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</si>
  <si>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</si>
  <si>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</si>
  <si>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</si>
  <si>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</si>
  <si>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</si>
  <si>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</si>
  <si>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</si>
  <si>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</si>
  <si>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</si>
  <si>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</si>
  <si>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</si>
  <si>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</si>
  <si>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</si>
  <si>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</si>
  <si>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</si>
  <si>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</si>
  <si>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</si>
  <si>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</si>
  <si>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</si>
  <si>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</si>
  <si>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</si>
  <si>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</si>
  <si>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</si>
  <si>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</si>
  <si>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</si>
  <si>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</si>
  <si>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</si>
  <si>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</si>
  <si>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</si>
  <si>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</si>
  <si>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</si>
  <si>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</si>
  <si>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</si>
  <si>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</si>
  <si>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</si>
  <si>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</si>
  <si>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</si>
  <si>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</si>
  <si>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</si>
  <si>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</si>
  <si>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</si>
  <si>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</si>
  <si>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</si>
  <si>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</si>
  <si>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</si>
  <si>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</si>
  <si>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</si>
  <si>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</si>
  <si>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</si>
  <si>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</si>
  <si>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</si>
  <si>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</si>
  <si>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</si>
  <si>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</si>
  <si>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</si>
  <si>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</si>
  <si>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</si>
  <si>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</si>
  <si>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</si>
  <si>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</si>
  <si>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</si>
  <si>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</si>
  <si>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</si>
  <si>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</si>
  <si>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</si>
  <si>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</si>
  <si>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</si>
  <si>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</si>
  <si>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</si>
  <si>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</si>
  <si>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</si>
  <si>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</si>
  <si>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</si>
  <si>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</si>
  <si>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</si>
  <si>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</si>
  <si>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</si>
  <si>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</si>
  <si>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</si>
  <si>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</si>
  <si>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</si>
  <si>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</si>
  <si>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</si>
  <si>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</si>
  <si>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</si>
  <si>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</si>
  <si>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</si>
  <si>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</si>
  <si>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</si>
  <si>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</si>
  <si>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</si>
  <si>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</si>
  <si>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</si>
  <si>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</si>
  <si>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</si>
  <si>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</si>
  <si>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</si>
  <si>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</si>
  <si>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</si>
  <si>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</si>
  <si>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</si>
  <si>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</si>
  <si>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</si>
  <si>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</si>
  <si>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</si>
  <si>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</si>
  <si>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</si>
  <si>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</si>
  <si>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</si>
  <si>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</si>
  <si>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</si>
  <si>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</si>
  <si>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</si>
  <si>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</si>
  <si>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</si>
  <si>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</si>
  <si>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</si>
  <si>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</si>
  <si>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</si>
  <si>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</si>
  <si>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</si>
  <si>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</si>
  <si>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</si>
  <si>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</si>
  <si>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</si>
  <si>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</si>
  <si>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</si>
  <si>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</si>
  <si>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</si>
  <si>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</si>
  <si>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</si>
  <si>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</si>
  <si>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</si>
  <si>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</si>
  <si>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</si>
  <si>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</si>
  <si>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</si>
  <si>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</si>
  <si>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</si>
  <si>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</si>
  <si>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</si>
  <si>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</si>
  <si>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</si>
  <si>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</si>
  <si>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</si>
  <si>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</si>
  <si>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</si>
  <si>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</si>
  <si>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</si>
  <si>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</si>
  <si>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</si>
  <si>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</si>
  <si>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</si>
  <si>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</si>
  <si>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</si>
  <si>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</si>
  <si>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</si>
  <si>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</si>
  <si>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</si>
  <si>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</si>
  <si>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</si>
  <si>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</si>
  <si>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</si>
  <si>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</si>
  <si>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</si>
  <si>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</si>
  <si>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</si>
  <si>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</si>
  <si>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</si>
  <si>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</si>
  <si>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</si>
  <si>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</si>
  <si>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</si>
  <si>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</si>
  <si>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</si>
  <si>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</si>
  <si>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</si>
  <si>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</si>
  <si>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</si>
  <si>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</si>
  <si>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</si>
  <si>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</si>
  <si>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</si>
  <si>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</si>
  <si>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</si>
  <si>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</si>
  <si>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</si>
  <si>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</si>
  <si>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</si>
  <si>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</si>
  <si>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</si>
  <si>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</si>
  <si>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</si>
  <si>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</si>
  <si>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</si>
  <si>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</si>
  <si>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</si>
  <si>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</si>
  <si>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</si>
  <si>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</si>
  <si>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</si>
  <si>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</si>
  <si>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</si>
  <si>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</si>
  <si>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</si>
  <si>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</si>
  <si>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</si>
  <si>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</si>
  <si>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</si>
  <si>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</si>
  <si>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</si>
  <si>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</si>
  <si>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</si>
  <si>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</si>
  <si>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</si>
  <si>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</si>
  <si>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</si>
  <si>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</si>
  <si>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</si>
  <si>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</si>
  <si>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</si>
  <si>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</si>
  <si>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</si>
  <si>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</si>
  <si>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</si>
  <si>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</si>
  <si>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</si>
  <si>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</si>
  <si>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</si>
  <si>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</si>
  <si>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</si>
  <si>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</si>
  <si>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</si>
  <si>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</si>
  <si>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</si>
  <si>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</si>
  <si>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</si>
  <si>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</si>
  <si>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</si>
  <si>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</si>
  <si>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</si>
  <si>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</si>
  <si>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</si>
  <si>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</si>
  <si>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</si>
  <si>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</si>
  <si>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</si>
  <si>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</si>
  <si>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</si>
  <si>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</si>
  <si>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</si>
  <si>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</si>
  <si>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</si>
  <si>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</si>
  <si>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</si>
  <si>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</si>
  <si>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</si>
  <si>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</si>
  <si>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</si>
  <si>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</si>
  <si>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</si>
  <si>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</si>
  <si>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</si>
  <si>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</si>
  <si>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</si>
  <si>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</si>
  <si>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</si>
  <si>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</si>
  <si>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</si>
  <si>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</si>
  <si>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</si>
  <si>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</si>
  <si>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</si>
  <si>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</si>
  <si>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</si>
  <si>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</si>
  <si>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</si>
  <si>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</si>
  <si>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</si>
  <si>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</si>
  <si>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</si>
  <si>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</si>
  <si>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</si>
  <si>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</si>
  <si>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</si>
  <si>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</si>
  <si>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</si>
  <si>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</si>
  <si>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</si>
  <si>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</si>
  <si>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</si>
  <si>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</si>
  <si>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</si>
  <si>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</si>
  <si>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</si>
  <si>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</si>
  <si>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</si>
  <si>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</si>
  <si>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</si>
  <si>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</si>
  <si>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</si>
  <si>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</si>
  <si>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</si>
  <si>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</si>
  <si>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</si>
  <si>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</si>
  <si>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</si>
  <si>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</si>
  <si>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</si>
  <si>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</si>
  <si>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</si>
  <si>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</si>
  <si>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</si>
  <si>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</si>
  <si>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</si>
  <si>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</si>
  <si>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</si>
  <si>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</si>
  <si>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</si>
  <si>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</si>
  <si>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</si>
  <si>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</si>
  <si>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</si>
  <si>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</si>
  <si>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</si>
  <si>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</si>
  <si>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</si>
  <si>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</si>
  <si>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</si>
  <si>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</si>
  <si>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</si>
  <si>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</si>
  <si>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</si>
  <si>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</si>
  <si>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</si>
  <si>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</si>
  <si>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</si>
  <si>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</si>
  <si>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</si>
  <si>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</si>
  <si>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</si>
  <si>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</si>
  <si>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</si>
  <si>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</si>
  <si>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</si>
  <si>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</si>
  <si>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</si>
  <si>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</si>
  <si>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</si>
  <si>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</si>
  <si>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</si>
  <si>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</si>
  <si>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</si>
  <si>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</si>
  <si>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</si>
  <si>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</si>
  <si>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</si>
  <si>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</si>
  <si>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</si>
  <si>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</si>
  <si>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</si>
  <si>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</si>
  <si>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</si>
  <si>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</si>
  <si>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</si>
  <si>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</si>
  <si>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</si>
  <si>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</si>
  <si>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</si>
  <si>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</si>
  <si>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</si>
  <si>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</si>
  <si>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</si>
  <si>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</si>
  <si>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</si>
  <si>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</si>
  <si>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</si>
  <si>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</si>
  <si>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</si>
  <si>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</si>
  <si>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</si>
  <si>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</si>
  <si>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</si>
  <si>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</si>
  <si>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</si>
  <si>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</si>
  <si>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</si>
  <si>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</si>
  <si>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</si>
  <si>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</si>
  <si>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</si>
  <si>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</si>
  <si>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</si>
  <si>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</si>
  <si>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</si>
  <si>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</si>
  <si>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</si>
  <si>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</si>
  <si>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</si>
  <si>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</si>
  <si>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</si>
  <si>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</si>
  <si>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</si>
  <si>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</si>
  <si>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</si>
  <si>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</si>
  <si>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</si>
  <si>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</si>
  <si>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</si>
  <si>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</si>
  <si>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</si>
  <si>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</si>
  <si>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</si>
  <si>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</si>
  <si>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</si>
  <si>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</si>
  <si>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</si>
  <si>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</si>
  <si>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</si>
  <si>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</si>
  <si>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</si>
  <si>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</si>
  <si>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</si>
  <si>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</si>
  <si>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</si>
  <si>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</si>
  <si>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</si>
  <si>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</si>
  <si>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</si>
  <si>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</si>
  <si>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</si>
  <si>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</si>
  <si>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</si>
  <si>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</si>
  <si>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</si>
  <si>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</si>
  <si>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</si>
  <si>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</si>
  <si>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</si>
  <si>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</si>
  <si>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</si>
  <si>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</si>
  <si>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</si>
  <si>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</si>
  <si>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</si>
  <si>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</si>
  <si>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</si>
  <si>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</si>
  <si>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</si>
  <si>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</si>
  <si>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</si>
  <si>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</si>
  <si>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</si>
  <si>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</si>
  <si>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</si>
  <si>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</si>
  <si>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</si>
  <si>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</si>
  <si>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</si>
  <si>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</si>
  <si>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</si>
  <si>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</si>
  <si>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</si>
  <si>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</si>
  <si>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</si>
  <si>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</si>
  <si>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</si>
  <si>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</si>
  <si>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</si>
  <si>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</si>
  <si>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</si>
  <si>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</si>
  <si>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</si>
  <si>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</si>
  <si>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</si>
  <si>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</si>
  <si>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</si>
  <si>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</si>
  <si>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</si>
  <si>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</si>
  <si>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</si>
  <si>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</si>
  <si>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</si>
  <si>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</si>
  <si>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</si>
  <si>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</si>
  <si>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</si>
  <si>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</si>
  <si>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</si>
  <si>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</si>
  <si>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</si>
  <si>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</si>
  <si>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</si>
  <si>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</si>
  <si>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</si>
  <si>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</si>
  <si>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</si>
  <si>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</si>
  <si>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</si>
  <si>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</si>
  <si>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</si>
  <si>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</si>
  <si>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</si>
  <si>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</si>
  <si>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</si>
  <si>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</si>
  <si>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</si>
  <si>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</si>
  <si>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</si>
  <si>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</si>
  <si>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</si>
  <si>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</si>
  <si>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</si>
  <si>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</si>
  <si>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</si>
  <si>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</si>
  <si>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</si>
  <si>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</si>
  <si>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</si>
  <si>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</si>
  <si>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</si>
  <si>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</si>
  <si>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</si>
  <si>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</si>
  <si>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</si>
  <si>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</si>
  <si>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</si>
  <si>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</si>
  <si>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</si>
  <si>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</si>
  <si>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</si>
  <si>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</si>
  <si>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</si>
  <si>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</si>
  <si>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</si>
  <si>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</si>
  <si>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</si>
  <si>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</si>
  <si>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</si>
  <si>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</si>
  <si>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</si>
  <si>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</si>
  <si>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</si>
  <si>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</si>
  <si>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</si>
  <si>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</si>
  <si>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</si>
  <si>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</si>
  <si>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</si>
  <si>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</si>
  <si>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</si>
  <si>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</si>
  <si>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</si>
  <si>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</si>
  <si>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</si>
  <si>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</si>
  <si>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</si>
  <si>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</si>
  <si>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</si>
  <si>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</si>
  <si>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</si>
  <si>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</si>
  <si>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</si>
  <si>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</si>
  <si>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</si>
  <si>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</si>
  <si>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</si>
  <si>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</si>
  <si>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</si>
  <si>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</si>
  <si>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</si>
  <si>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</si>
  <si>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</si>
  <si>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</si>
  <si>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</si>
  <si>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</si>
  <si>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</si>
  <si>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</si>
  <si>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</si>
  <si>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</si>
  <si>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</si>
  <si>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</si>
  <si>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</si>
  <si>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</si>
  <si>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</si>
  <si>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</si>
  <si>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</si>
  <si>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</si>
  <si>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</si>
  <si>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</si>
  <si>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</si>
  <si>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</si>
  <si>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</si>
  <si>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</si>
  <si>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</si>
  <si>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</si>
  <si>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</si>
  <si>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</si>
  <si>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</si>
  <si>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</si>
  <si>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</si>
  <si>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</si>
  <si>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</si>
  <si>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</si>
  <si>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</si>
  <si>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</si>
  <si>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</si>
  <si>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</si>
  <si>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</si>
  <si>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</si>
  <si>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</si>
  <si>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</si>
  <si>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</si>
  <si>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</si>
  <si>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</si>
  <si>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</si>
  <si>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</si>
  <si>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</si>
  <si>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</si>
  <si>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</si>
  <si>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</si>
  <si>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</si>
  <si>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</si>
  <si>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</si>
  <si>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</si>
  <si>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</si>
  <si>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</si>
  <si>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</si>
  <si>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</si>
  <si>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</si>
  <si>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</si>
  <si>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</si>
  <si>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</si>
  <si>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</si>
  <si>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</si>
  <si>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</si>
  <si>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</si>
  <si>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</si>
  <si>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</si>
  <si>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</si>
  <si>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</si>
  <si>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</si>
  <si>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</si>
  <si>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</si>
  <si>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</si>
  <si>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</si>
  <si>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</si>
  <si>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</si>
  <si>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</si>
  <si>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</si>
  <si>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</si>
  <si>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</si>
  <si>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</si>
  <si>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</si>
  <si>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</si>
  <si>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</si>
  <si>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</si>
  <si>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</si>
  <si>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</si>
  <si>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</si>
  <si>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</si>
  <si>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</si>
  <si>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</si>
  <si>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</si>
  <si>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</si>
  <si>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</si>
  <si>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</si>
  <si>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</si>
  <si>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</si>
  <si>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</si>
  <si>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</si>
  <si>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</si>
  <si>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</si>
  <si>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</si>
  <si>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</si>
  <si>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</si>
  <si>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</si>
  <si>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</si>
  <si>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</si>
  <si>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</si>
  <si>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</si>
  <si>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</si>
  <si>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</si>
  <si>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</si>
  <si>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</si>
  <si>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</si>
  <si>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</si>
  <si>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</si>
  <si>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</si>
  <si>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</si>
  <si>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</si>
  <si>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</si>
  <si>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</si>
  <si>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</si>
  <si>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</si>
  <si>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</si>
  <si>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</si>
  <si>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</si>
  <si>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</si>
  <si>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</si>
  <si>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</si>
  <si>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</si>
  <si>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</si>
  <si>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</si>
  <si>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</si>
  <si>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</si>
  <si>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</si>
  <si>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</si>
  <si>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</si>
  <si>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</si>
  <si>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</si>
  <si>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</si>
  <si>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</si>
  <si>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</si>
  <si>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</si>
  <si>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</si>
  <si>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</si>
  <si>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</si>
  <si>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</si>
  <si>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</si>
  <si>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</si>
  <si>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</si>
  <si>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</si>
  <si>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</si>
  <si>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</si>
  <si>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</si>
  <si>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</si>
  <si>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</si>
  <si>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</si>
  <si>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</si>
  <si>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</si>
  <si>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</si>
  <si>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</si>
  <si>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</si>
  <si>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</si>
  <si>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</si>
  <si>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</si>
  <si>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</si>
  <si>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</si>
  <si>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</si>
  <si>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</si>
  <si>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</si>
  <si>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</si>
  <si>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</si>
  <si>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</si>
  <si>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</si>
  <si>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</si>
  <si>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</si>
  <si>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</si>
  <si>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</si>
  <si>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</si>
  <si>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</si>
  <si>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</si>
  <si>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</si>
  <si>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</si>
  <si>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</si>
  <si>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</si>
  <si>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</si>
  <si>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</si>
  <si>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</si>
  <si>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</si>
  <si>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</si>
  <si>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</si>
  <si>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</si>
  <si>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</si>
  <si>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</si>
  <si>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</si>
  <si>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</si>
  <si>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</si>
  <si>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</si>
  <si>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</si>
  <si>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</si>
  <si>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</si>
  <si>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</si>
  <si>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</si>
  <si>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</si>
  <si>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</si>
  <si>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</si>
  <si>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</si>
  <si>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</si>
  <si>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</si>
  <si>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</si>
  <si>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</si>
  <si>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</si>
  <si>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</si>
  <si>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</si>
  <si>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</si>
  <si>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</si>
  <si>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</si>
  <si>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</si>
  <si>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</si>
  <si>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</si>
  <si>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</si>
  <si>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</si>
  <si>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</si>
  <si>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</si>
  <si>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</si>
  <si>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</si>
  <si>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</si>
  <si>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</si>
  <si>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</si>
  <si>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</si>
  <si>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</si>
  <si>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</si>
  <si>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</si>
  <si>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</si>
  <si>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</si>
  <si>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</si>
  <si>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</si>
  <si>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</si>
  <si>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</si>
  <si>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</si>
  <si>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</si>
  <si>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</si>
  <si>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</si>
  <si>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</si>
  <si>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</si>
  <si>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</si>
  <si>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</si>
  <si>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</si>
  <si>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</si>
  <si>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</si>
  <si>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</si>
  <si>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</si>
  <si>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</si>
  <si>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</si>
  <si>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</si>
  <si>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</si>
  <si>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</si>
  <si>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</si>
  <si>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</si>
  <si>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</si>
  <si>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</si>
  <si>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</si>
  <si>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</si>
  <si>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</si>
  <si>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</si>
  <si>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</si>
  <si>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</si>
  <si>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</si>
  <si>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</si>
  <si>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</si>
  <si>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</si>
  <si>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</si>
  <si>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</si>
  <si>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</si>
  <si>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</si>
  <si>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</si>
  <si>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</si>
  <si>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</si>
  <si>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</si>
  <si>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</si>
  <si>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</si>
  <si>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</si>
  <si>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</si>
  <si>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</si>
  <si>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</si>
  <si>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</si>
  <si>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</si>
  <si>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</si>
  <si>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</si>
  <si>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</si>
  <si>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</si>
  <si>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</si>
  <si>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</si>
  <si>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</si>
  <si>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</si>
  <si>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</si>
  <si>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</si>
  <si>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</si>
  <si>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</si>
  <si>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</si>
  <si>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</si>
  <si>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</si>
  <si>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</si>
  <si>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</si>
  <si>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</si>
  <si>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</si>
  <si>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</si>
  <si>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</si>
  <si>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</si>
  <si>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</si>
  <si>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</si>
  <si>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</si>
  <si>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</si>
  <si>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</si>
  <si>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</si>
  <si>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</si>
  <si>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</si>
  <si>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</si>
  <si>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</si>
  <si>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</si>
  <si>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</si>
  <si>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</si>
  <si>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</si>
  <si>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</si>
  <si>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</si>
  <si>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</si>
  <si>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</si>
  <si>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</si>
  <si>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</si>
  <si>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</si>
  <si>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</si>
  <si>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</si>
  <si>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</si>
  <si>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</si>
  <si>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</si>
  <si>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</si>
  <si>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</si>
  <si>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</si>
  <si>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</si>
  <si>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</si>
  <si>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</si>
  <si>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</si>
  <si>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</si>
  <si>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</si>
  <si>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</si>
  <si>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</si>
  <si>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</si>
  <si>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</si>
  <si>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</si>
  <si>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</si>
  <si>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</si>
  <si>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</si>
  <si>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</si>
  <si>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</si>
  <si>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</si>
  <si>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</si>
  <si>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</si>
  <si>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</si>
  <si>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</si>
  <si>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</si>
  <si>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</si>
  <si>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</si>
  <si>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</si>
  <si>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</si>
  <si>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</si>
  <si>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</si>
  <si>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</si>
  <si>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</si>
  <si>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</si>
  <si>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</si>
  <si>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</si>
  <si>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</si>
  <si>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</si>
  <si>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</si>
  <si>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</si>
  <si>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</si>
  <si>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</si>
  <si>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</si>
  <si>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</si>
  <si>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</si>
  <si>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</si>
  <si>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</si>
  <si>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</si>
  <si>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</si>
  <si>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</si>
  <si>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</si>
  <si>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</si>
  <si>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</si>
  <si>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</si>
  <si>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</si>
  <si>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</si>
  <si>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</si>
  <si>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</si>
  <si>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</si>
  <si>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</si>
  <si>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</si>
  <si>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</si>
  <si>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</si>
  <si>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</si>
  <si>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</si>
  <si>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</si>
  <si>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</si>
  <si>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</si>
  <si>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</si>
  <si>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</si>
  <si>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</si>
  <si>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</si>
  <si>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</si>
  <si>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</si>
  <si>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</si>
  <si>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</si>
  <si>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</si>
  <si>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</si>
  <si>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</si>
  <si>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</si>
  <si>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</si>
  <si>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</si>
  <si>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</si>
  <si>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</si>
  <si>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</si>
  <si>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</si>
  <si>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</si>
  <si>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</si>
  <si>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</si>
  <si>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</si>
  <si>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</si>
  <si>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</si>
  <si>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</si>
  <si>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</si>
  <si>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</si>
  <si>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</si>
  <si>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</si>
  <si>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</si>
  <si>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</si>
  <si>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</si>
  <si>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</si>
  <si>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</si>
  <si>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</si>
  <si>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</si>
  <si>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</si>
  <si>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</si>
  <si>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</si>
  <si>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</si>
  <si>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</si>
  <si>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</si>
  <si>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</si>
  <si>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</si>
  <si>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</si>
  <si>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</si>
  <si>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</si>
  <si>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</si>
  <si>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</si>
  <si>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</si>
  <si>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</si>
  <si>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</si>
  <si>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</si>
  <si>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</si>
  <si>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</si>
  <si>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</si>
  <si>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</si>
  <si>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</si>
  <si>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</si>
  <si>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</si>
  <si>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</si>
  <si>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</si>
  <si>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</si>
  <si>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</si>
  <si>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</si>
  <si>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</si>
  <si>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</si>
  <si>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</si>
  <si>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</si>
  <si>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</si>
  <si>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</si>
  <si>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</si>
  <si>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</si>
  <si>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</si>
  <si>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</si>
  <si>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</si>
  <si>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</si>
  <si>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</si>
  <si>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</si>
  <si>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</si>
  <si>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</si>
  <si>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</si>
  <si>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</si>
  <si>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</si>
  <si>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</si>
  <si>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</si>
  <si>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</si>
  <si>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</si>
  <si>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</si>
  <si>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</si>
  <si>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</si>
  <si>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</si>
  <si>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</si>
  <si>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</si>
  <si>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</si>
  <si>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</si>
  <si>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</si>
  <si>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</si>
  <si>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</si>
  <si>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</si>
  <si>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</si>
  <si>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</si>
  <si>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</si>
  <si>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</si>
  <si>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</si>
  <si>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</si>
  <si>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</si>
  <si>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</si>
  <si>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</si>
  <si>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</si>
  <si>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</si>
  <si>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</si>
  <si>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</si>
  <si>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</si>
  <si>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</si>
  <si>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</si>
  <si>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</si>
  <si>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</si>
  <si>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</si>
  <si>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</si>
  <si>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</si>
  <si>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</si>
  <si>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</si>
  <si>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</si>
  <si>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</si>
  <si>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</si>
  <si>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</si>
  <si>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</si>
  <si>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</si>
  <si>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</si>
  <si>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</si>
  <si>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</si>
  <si>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</si>
  <si>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</si>
  <si>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</si>
  <si>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</si>
  <si>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</si>
  <si>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</si>
  <si>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</si>
  <si>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</si>
  <si>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</si>
  <si>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</si>
  <si>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</si>
  <si>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</si>
  <si>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</si>
  <si>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</si>
  <si>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</si>
  <si>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</si>
  <si>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</si>
  <si>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</si>
  <si>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</si>
  <si>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</si>
  <si>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</si>
  <si>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</si>
  <si>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</si>
  <si>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</si>
  <si>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</si>
  <si>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</si>
  <si>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</si>
  <si>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</si>
  <si>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</si>
  <si>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</si>
  <si>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</si>
  <si>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</si>
  <si>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</si>
  <si>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</si>
  <si>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</si>
  <si>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</si>
  <si>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</si>
  <si>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</si>
  <si>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</si>
  <si>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</si>
  <si>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</si>
  <si>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</si>
  <si>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</si>
  <si>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</si>
  <si>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</si>
  <si>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</si>
  <si>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</si>
  <si>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</si>
  <si>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</si>
  <si>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</si>
  <si>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</si>
  <si>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</si>
  <si>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</si>
  <si>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</si>
  <si>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</si>
  <si>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</si>
  <si>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</si>
  <si>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</si>
  <si>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</si>
  <si>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</si>
  <si>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</si>
  <si>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</si>
  <si>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</si>
  <si>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</si>
  <si>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</si>
  <si>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</si>
  <si>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</si>
  <si>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</si>
  <si>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</si>
  <si>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</si>
  <si>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</si>
  <si>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</si>
  <si>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</si>
  <si>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</si>
  <si>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</si>
  <si>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</si>
  <si>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</si>
  <si>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</si>
  <si>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</si>
  <si>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</si>
  <si>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</si>
  <si>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</si>
  <si>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</si>
  <si>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</si>
  <si>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</si>
  <si>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</si>
  <si>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</si>
  <si>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</si>
  <si>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</si>
  <si>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</si>
  <si>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</si>
  <si>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</si>
  <si>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</si>
  <si>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</si>
  <si>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</si>
  <si>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</si>
  <si>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</si>
  <si>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</si>
  <si>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</si>
  <si>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</si>
  <si>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</si>
  <si>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</si>
  <si>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</si>
  <si>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</si>
  <si>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</si>
  <si>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</si>
  <si>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</si>
  <si>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</si>
  <si>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</si>
  <si>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</si>
  <si>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</si>
  <si>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</si>
  <si>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</si>
  <si>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</si>
  <si>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</si>
  <si>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</si>
  <si>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</si>
  <si>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</si>
  <si>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</si>
  <si>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</si>
  <si>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</si>
  <si>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</si>
  <si>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</si>
  <si>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</si>
  <si>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</si>
  <si>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</si>
  <si>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</si>
  <si>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</si>
  <si>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</si>
  <si>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</si>
  <si>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</si>
  <si>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</si>
  <si>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</si>
  <si>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</si>
  <si>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</si>
  <si>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</si>
  <si>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</si>
  <si>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</si>
  <si>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</si>
  <si>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</si>
  <si>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</si>
  <si>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</si>
  <si>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</si>
  <si>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</si>
  <si>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</si>
  <si>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</si>
  <si>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</si>
  <si>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</si>
  <si>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</si>
  <si>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</si>
  <si>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</si>
  <si>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</si>
  <si>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</si>
  <si>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</si>
  <si>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</si>
  <si>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</si>
  <si>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</si>
  <si>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</si>
  <si>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</si>
  <si>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</si>
  <si>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</si>
  <si>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</si>
  <si>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</si>
  <si>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</si>
  <si>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</si>
  <si>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</si>
  <si>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</si>
  <si>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</si>
  <si>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</si>
  <si>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</si>
  <si>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</si>
  <si>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</si>
  <si>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</si>
  <si>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</si>
  <si>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</si>
  <si>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</si>
  <si>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</si>
  <si>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</si>
  <si>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</si>
  <si>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</si>
  <si>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</si>
  <si>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</si>
  <si>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</si>
  <si>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</si>
  <si>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</si>
  <si>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</si>
  <si>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</si>
  <si>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</si>
  <si>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</si>
  <si>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</si>
  <si>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</si>
  <si>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</si>
  <si>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</si>
  <si>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</si>
  <si>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</si>
  <si>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</si>
  <si>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</si>
  <si>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</si>
  <si>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</si>
  <si>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</si>
  <si>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</si>
  <si>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</si>
  <si>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</si>
  <si>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</si>
  <si>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</si>
  <si>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</si>
  <si>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</si>
  <si>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</si>
  <si>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</si>
  <si>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</si>
  <si>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</si>
  <si>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</si>
  <si>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</si>
  <si>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</si>
  <si>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</si>
  <si>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</si>
  <si>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</si>
  <si>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</si>
  <si>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</si>
  <si>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</si>
  <si>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</si>
  <si>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</si>
  <si>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</si>
  <si>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</si>
  <si>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</si>
  <si>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</si>
  <si>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</si>
  <si>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</si>
  <si>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</si>
  <si>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</si>
  <si>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</si>
  <si>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</si>
  <si>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</si>
  <si>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</si>
  <si>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</si>
  <si>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</si>
  <si>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</si>
  <si>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</si>
  <si>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</si>
  <si>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</si>
  <si>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</si>
  <si>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</si>
  <si>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</si>
  <si>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</si>
  <si>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</si>
  <si>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</si>
  <si>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</si>
  <si>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</si>
  <si>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</si>
  <si>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</si>
  <si>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</si>
  <si>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</si>
  <si>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</si>
  <si>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</si>
  <si>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</si>
  <si>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</si>
  <si>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</si>
  <si>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</si>
  <si>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</si>
  <si>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</si>
  <si>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</si>
  <si>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</si>
  <si>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</si>
  <si>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</si>
  <si>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</si>
  <si>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</si>
  <si>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</si>
  <si>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</si>
  <si>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</si>
  <si>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</si>
  <si>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</si>
  <si>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</si>
  <si>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</si>
  <si>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</si>
  <si>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</si>
  <si>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</si>
  <si>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</si>
  <si>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</si>
  <si>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</si>
  <si>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</si>
  <si>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</si>
  <si>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</si>
  <si>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</si>
  <si>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</si>
  <si>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</si>
  <si>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</si>
  <si>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</si>
  <si>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</si>
  <si>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</si>
  <si>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</si>
  <si>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</si>
  <si>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</si>
  <si>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</si>
  <si>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</si>
  <si>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</si>
  <si>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</si>
  <si>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</si>
  <si>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</si>
  <si>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</si>
  <si>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</si>
  <si>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</si>
  <si>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</si>
  <si>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</si>
  <si>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</si>
  <si>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</si>
  <si>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</si>
  <si>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</si>
  <si>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</si>
  <si>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</si>
  <si>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</si>
  <si>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</si>
  <si>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</si>
  <si>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</si>
  <si>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</si>
  <si>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</si>
  <si>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</si>
  <si>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</si>
  <si>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</si>
  <si>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</si>
  <si>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</si>
  <si>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</si>
  <si>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</si>
  <si>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</si>
  <si>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</si>
  <si>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</si>
  <si>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</si>
  <si>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</si>
  <si>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</si>
  <si>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</si>
  <si>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</si>
  <si>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</si>
  <si>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</si>
  <si>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</si>
  <si>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</si>
  <si>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</si>
  <si>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</si>
  <si>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</si>
  <si>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</si>
  <si>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</si>
  <si>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</si>
  <si>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</si>
  <si>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</si>
  <si>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</si>
  <si>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</si>
  <si>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</si>
  <si>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</si>
  <si>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</si>
  <si>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</si>
  <si>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</si>
  <si>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</si>
  <si>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</si>
  <si>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</si>
  <si>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</si>
  <si>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</si>
  <si>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</si>
  <si>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</si>
  <si>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</si>
  <si>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</si>
  <si>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</si>
  <si>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</si>
  <si>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</si>
  <si>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</si>
  <si>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</si>
  <si>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</si>
  <si>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</si>
  <si>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</si>
  <si>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</si>
  <si>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</si>
  <si>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</si>
  <si>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</si>
  <si>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</si>
  <si>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</si>
  <si>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</si>
  <si>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</si>
  <si>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</si>
  <si>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</si>
  <si>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</si>
  <si>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</si>
  <si>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</si>
  <si>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</si>
  <si>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</si>
  <si>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</si>
  <si>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</si>
  <si>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</si>
  <si>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</si>
  <si>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</si>
  <si>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</si>
  <si>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</si>
  <si>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</si>
  <si>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</si>
  <si>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</si>
  <si>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</si>
  <si>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</si>
  <si>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</si>
  <si>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</si>
  <si>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</si>
  <si>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</si>
  <si>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</si>
  <si>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</si>
  <si>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</si>
  <si>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</si>
  <si>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</si>
  <si>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</si>
  <si>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</si>
  <si>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</si>
  <si>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</si>
  <si>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</si>
  <si>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</si>
  <si>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</si>
  <si>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</si>
  <si>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</si>
  <si>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</si>
  <si>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</si>
  <si>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</si>
  <si>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</si>
  <si>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</si>
  <si>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</si>
  <si>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</si>
  <si>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</si>
  <si>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</si>
  <si>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</si>
  <si>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</si>
  <si>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</si>
  <si>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</si>
  <si>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</si>
  <si>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</si>
  <si>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</si>
  <si>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</si>
  <si>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</si>
  <si>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</si>
  <si>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</si>
  <si>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</si>
  <si>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</si>
  <si>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</si>
  <si>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</si>
  <si>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</si>
  <si>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</si>
  <si>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</si>
  <si>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</si>
  <si>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</si>
  <si>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</si>
  <si>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</si>
  <si>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</si>
  <si>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</si>
  <si>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</si>
  <si>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</si>
  <si>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</si>
  <si>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</si>
  <si>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</si>
  <si>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</si>
  <si>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</si>
  <si>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</si>
  <si>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</si>
  <si>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</si>
  <si>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</si>
  <si>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</si>
  <si>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</si>
  <si>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</si>
  <si>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</si>
  <si>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</si>
  <si>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</si>
  <si>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</si>
  <si>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</si>
  <si>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</si>
  <si>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</si>
  <si>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</si>
  <si>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</si>
  <si>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</si>
  <si>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</si>
  <si>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</si>
  <si>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</si>
  <si>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</si>
  <si>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</si>
  <si>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</si>
  <si>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</si>
  <si>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</si>
  <si>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</si>
  <si>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</si>
  <si>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</si>
  <si>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</si>
  <si>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</si>
  <si>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</si>
  <si>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</si>
  <si>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</si>
  <si>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</si>
  <si>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</si>
  <si>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</si>
  <si>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</si>
  <si>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</si>
  <si>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</si>
  <si>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</si>
  <si>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</si>
  <si>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</si>
  <si>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</si>
  <si>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</si>
  <si>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</si>
  <si>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</si>
  <si>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</si>
  <si>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</si>
  <si>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</si>
  <si>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</si>
  <si>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</si>
  <si>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</si>
  <si>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</si>
  <si>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</si>
  <si>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</si>
  <si>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</si>
  <si>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</si>
  <si>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</si>
  <si>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</si>
  <si>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</si>
  <si>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</si>
  <si>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</si>
  <si>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</si>
  <si>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</si>
  <si>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</si>
  <si>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</si>
  <si>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</si>
  <si>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</si>
  <si>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</si>
  <si>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</si>
  <si>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</si>
  <si>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</si>
  <si>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</si>
  <si>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</si>
  <si>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</si>
  <si>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</si>
  <si>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</si>
  <si>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</si>
  <si>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</si>
  <si>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</si>
  <si>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</si>
  <si>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</si>
  <si>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</si>
  <si>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</si>
  <si>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</si>
  <si>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</si>
  <si>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</si>
  <si>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</si>
  <si>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</si>
  <si>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</si>
  <si>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</si>
  <si>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</si>
  <si>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</si>
  <si>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</si>
  <si>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</si>
  <si>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</si>
  <si>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</si>
  <si>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</si>
  <si>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</si>
  <si>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</si>
  <si>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</si>
  <si>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</si>
  <si>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</si>
  <si>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</si>
  <si>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</si>
  <si>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</si>
  <si>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</si>
  <si>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</si>
  <si>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</si>
  <si>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</si>
  <si>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</si>
  <si>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</si>
  <si>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</si>
  <si>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</si>
  <si>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</si>
  <si>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</si>
  <si>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</si>
  <si>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</si>
  <si>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</si>
  <si>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</si>
  <si>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</si>
  <si>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</si>
  <si>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</si>
  <si>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</si>
  <si>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</si>
  <si>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</si>
  <si>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</si>
  <si>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</si>
  <si>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</si>
  <si>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</si>
  <si>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</si>
  <si>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</si>
  <si>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</si>
  <si>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</si>
  <si>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</si>
  <si>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</si>
  <si>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</si>
  <si>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</si>
  <si>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</si>
  <si>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</si>
  <si>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</si>
  <si>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</si>
  <si>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</si>
  <si>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</si>
  <si>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</si>
  <si>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</si>
  <si>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</si>
  <si>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</si>
  <si>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</si>
  <si>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</si>
  <si>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</si>
  <si>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</si>
  <si>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</si>
  <si>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</si>
  <si>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</si>
  <si>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</si>
  <si>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</si>
  <si>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</si>
  <si>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</si>
  <si>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</si>
  <si>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</si>
  <si>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</si>
  <si>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</si>
  <si>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</si>
  <si>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</si>
  <si>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</si>
  <si>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</si>
  <si>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</si>
  <si>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</si>
  <si>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</si>
  <si>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</si>
  <si>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</si>
  <si>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</si>
  <si>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</si>
  <si>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</si>
  <si>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</si>
  <si>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</si>
  <si>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</si>
  <si>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</si>
  <si>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</si>
  <si>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</si>
  <si>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</si>
  <si>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</si>
  <si>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</si>
  <si>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</si>
  <si>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</si>
  <si>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</si>
  <si>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</si>
  <si>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</si>
  <si>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</si>
  <si>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</si>
  <si>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</si>
  <si>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</si>
  <si>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</si>
  <si>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</si>
  <si>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</si>
  <si>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</si>
  <si>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</si>
  <si>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</si>
  <si>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</si>
  <si>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</si>
  <si>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</si>
  <si>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</si>
  <si>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</si>
  <si>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</si>
  <si>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</si>
  <si>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</si>
  <si>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</si>
  <si>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</si>
  <si>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</si>
  <si>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</si>
  <si>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</si>
  <si>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</si>
  <si>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</si>
  <si>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</si>
  <si>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</si>
  <si>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</si>
  <si>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</si>
  <si>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</si>
  <si>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</si>
  <si>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</si>
  <si>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</si>
  <si>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</si>
  <si>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</si>
  <si>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</si>
  <si>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</si>
  <si>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</si>
  <si>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</si>
  <si>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</si>
  <si>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</si>
  <si>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</si>
  <si>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</si>
  <si>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</si>
  <si>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</si>
  <si>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</si>
  <si>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</si>
  <si>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</si>
  <si>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</si>
  <si>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</si>
  <si>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</si>
  <si>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</si>
  <si>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</si>
  <si>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</si>
  <si>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</si>
  <si>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</si>
  <si>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</si>
  <si>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</si>
  <si>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</si>
  <si>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</si>
  <si>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</si>
  <si>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</si>
  <si>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</si>
  <si>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</si>
  <si>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</si>
  <si>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</si>
  <si>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</si>
  <si>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</si>
  <si>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</si>
  <si>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</si>
  <si>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</si>
  <si>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</si>
  <si>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</si>
  <si>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</si>
  <si>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</si>
  <si>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</si>
  <si>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</si>
  <si>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</si>
  <si>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</si>
  <si>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</si>
  <si>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</si>
  <si>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</si>
  <si>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</si>
  <si>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</si>
  <si>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</si>
  <si>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</si>
  <si>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</si>
  <si>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</si>
  <si>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</si>
  <si>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</si>
  <si>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</si>
  <si>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</si>
  <si>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</si>
  <si>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</si>
  <si>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</si>
  <si>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</si>
  <si>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</si>
  <si>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</si>
  <si>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</si>
  <si>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</si>
  <si>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</si>
  <si>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</si>
  <si>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</si>
  <si>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</si>
  <si>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</si>
  <si>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</si>
  <si>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</si>
  <si>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</si>
  <si>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</si>
  <si>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</si>
  <si>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</si>
  <si>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</si>
  <si>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</si>
  <si>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</si>
  <si>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</si>
  <si>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</si>
  <si>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</si>
  <si>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</si>
  <si>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</si>
  <si>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</si>
  <si>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</si>
  <si>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</si>
  <si>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</si>
  <si>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</si>
  <si>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</si>
  <si>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</si>
  <si>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</si>
  <si>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</si>
  <si>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</si>
  <si>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</si>
  <si>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</si>
  <si>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</si>
  <si>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</si>
  <si>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</si>
  <si>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</si>
  <si>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</si>
  <si>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</si>
  <si>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</si>
  <si>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</si>
  <si>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</si>
  <si>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</si>
  <si>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</si>
  <si>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</si>
  <si>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</si>
  <si>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</si>
  <si>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</si>
  <si>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</si>
  <si>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</si>
  <si>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</si>
  <si>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</si>
  <si>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</si>
  <si>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</si>
  <si>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</si>
  <si>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</si>
  <si>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</si>
  <si>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</si>
  <si>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</si>
  <si>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</si>
  <si>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</si>
  <si>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</si>
  <si>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</si>
  <si>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</si>
  <si>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</si>
  <si>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</si>
  <si>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</si>
  <si>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</si>
  <si>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</si>
  <si>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</si>
  <si>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</si>
  <si>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</si>
  <si>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</si>
  <si>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</si>
  <si>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</si>
  <si>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</si>
  <si>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</si>
  <si>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</si>
  <si>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</si>
  <si>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</si>
  <si>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</si>
  <si>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</si>
  <si>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</si>
  <si>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</si>
  <si>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</si>
  <si>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</si>
  <si>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</si>
  <si>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</si>
  <si>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</si>
  <si>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</si>
  <si>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</si>
  <si>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</si>
  <si>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</si>
  <si>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</si>
  <si>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</si>
  <si>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</si>
  <si>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</si>
  <si>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</si>
  <si>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</si>
  <si>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</si>
  <si>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</si>
  <si>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</si>
  <si>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</si>
  <si>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</si>
  <si>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</si>
  <si>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</si>
  <si>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</si>
  <si>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</si>
  <si>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</si>
  <si>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</si>
  <si>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</si>
  <si>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</si>
  <si>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</si>
  <si>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</si>
  <si>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</si>
  <si>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</si>
  <si>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</si>
  <si>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</si>
  <si>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</si>
  <si>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</si>
  <si>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</si>
  <si>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</si>
  <si>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</si>
  <si>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</si>
  <si>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</si>
  <si>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</si>
  <si>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</si>
  <si>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</si>
  <si>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</si>
  <si>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</si>
  <si>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</si>
  <si>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</si>
  <si>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</si>
  <si>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</si>
  <si>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</si>
  <si>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</si>
  <si>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</si>
  <si>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</si>
  <si>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</si>
  <si>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</si>
  <si>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</si>
  <si>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</si>
  <si>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</si>
  <si>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</si>
  <si>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</si>
  <si>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</si>
  <si>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</si>
  <si>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</si>
  <si>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</si>
  <si>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</si>
  <si>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</si>
  <si>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</si>
  <si>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</si>
  <si>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</si>
  <si>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</si>
  <si>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</si>
  <si>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</si>
  <si>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</si>
  <si>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</si>
  <si>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</si>
  <si>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</si>
  <si>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</si>
  <si>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</si>
  <si>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</si>
  <si>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</si>
  <si>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</si>
  <si>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</si>
  <si>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</si>
  <si>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</si>
  <si>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</si>
  <si>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</si>
  <si>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</si>
  <si>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</si>
  <si>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</si>
  <si>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</si>
  <si>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</si>
  <si>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</si>
  <si>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</si>
  <si>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</si>
  <si>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</si>
  <si>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</si>
  <si>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</si>
  <si>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</si>
  <si>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</si>
  <si>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</si>
  <si>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</si>
  <si>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</si>
  <si>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</si>
  <si>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</si>
  <si>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</si>
  <si>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</si>
  <si>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</si>
  <si>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</si>
  <si>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</si>
  <si>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</si>
  <si>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</si>
  <si>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</si>
  <si>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</si>
  <si>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</si>
  <si>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</si>
  <si>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</si>
  <si>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</si>
  <si>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</si>
  <si>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</si>
  <si>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</si>
  <si>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</si>
  <si>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</si>
  <si>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</si>
  <si>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</si>
  <si>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</si>
  <si>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</si>
  <si>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</si>
  <si>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</si>
  <si>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</si>
  <si>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</si>
  <si>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</si>
  <si>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</si>
  <si>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</si>
  <si>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</si>
  <si>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</si>
  <si>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</si>
  <si>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</si>
  <si>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</si>
  <si>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</si>
  <si>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</si>
  <si>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</si>
  <si>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</si>
  <si>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</si>
  <si>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</si>
  <si>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</si>
  <si>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</si>
  <si>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</si>
  <si>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</si>
  <si>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</si>
  <si>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</si>
  <si>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</si>
  <si>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</si>
  <si>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</si>
  <si>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</si>
  <si>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</si>
  <si>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</si>
  <si>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</si>
  <si>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</si>
  <si>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</si>
  <si>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</si>
  <si>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</si>
  <si>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</si>
  <si>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</si>
  <si>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</si>
  <si>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</si>
  <si>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</si>
  <si>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</si>
  <si>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</si>
  <si>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</si>
  <si>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</si>
  <si>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</si>
  <si>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</si>
  <si>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</si>
  <si>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</si>
  <si>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</si>
  <si>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</si>
  <si>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</si>
  <si>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</si>
  <si>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</si>
  <si>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</si>
  <si>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</si>
  <si>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</si>
  <si>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</si>
  <si>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</si>
  <si>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</si>
  <si>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</si>
  <si>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</si>
  <si>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</si>
  <si>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</si>
  <si>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</si>
  <si>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</si>
  <si>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</si>
  <si>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</si>
  <si>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</si>
  <si>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</si>
  <si>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</si>
  <si>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</si>
  <si>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</si>
  <si>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</si>
  <si>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</si>
  <si>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</si>
  <si>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</si>
  <si>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</si>
  <si>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</si>
  <si>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</si>
  <si>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</si>
  <si>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</si>
  <si>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</si>
  <si>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</si>
  <si>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</si>
  <si>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</si>
  <si>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</si>
  <si>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</si>
  <si>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</si>
  <si>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</si>
  <si>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</si>
  <si>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</si>
  <si>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</si>
  <si>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</si>
  <si>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</si>
  <si>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</si>
  <si>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</si>
  <si>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</si>
  <si>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</si>
  <si>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</si>
  <si>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</si>
  <si>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</si>
  <si>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</si>
  <si>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</si>
  <si>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</si>
  <si>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</si>
  <si>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</si>
  <si>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</si>
  <si>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</si>
  <si>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</si>
  <si>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</si>
  <si>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</si>
  <si>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</si>
  <si>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</si>
  <si>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</si>
  <si>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</si>
  <si>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</si>
  <si>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</si>
  <si>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</si>
  <si>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</si>
  <si>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</si>
  <si>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</si>
  <si>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</si>
  <si>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</si>
  <si>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</si>
  <si>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</si>
  <si>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</si>
  <si>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</si>
  <si>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</si>
  <si>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</si>
  <si>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</si>
  <si>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</si>
  <si>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</si>
  <si>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</si>
  <si>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</si>
  <si>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</si>
  <si>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</si>
  <si>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</si>
  <si>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</si>
  <si>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</si>
  <si>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</si>
  <si>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</si>
  <si>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</si>
  <si>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</si>
  <si>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</si>
  <si>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</si>
  <si>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</si>
  <si>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</si>
  <si>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</si>
  <si>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</si>
  <si>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</si>
  <si>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</si>
  <si>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</si>
  <si>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</si>
  <si>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</si>
  <si>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</si>
  <si>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</si>
  <si>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</si>
  <si>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</si>
  <si>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</si>
  <si>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</si>
  <si>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</si>
  <si>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</si>
  <si>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</si>
  <si>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</si>
  <si>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</si>
  <si>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</si>
  <si>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</si>
  <si>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</si>
  <si>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</si>
  <si>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</si>
  <si>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</si>
  <si>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</si>
  <si>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</si>
  <si>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</si>
  <si>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</si>
  <si>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</si>
  <si>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</si>
  <si>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</si>
  <si>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</si>
  <si>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</si>
  <si>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</si>
  <si>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</si>
  <si>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</si>
  <si>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</si>
  <si>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</si>
  <si>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</si>
  <si>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</si>
  <si>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</si>
  <si>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</si>
  <si>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</si>
  <si>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</si>
  <si>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</si>
  <si>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</si>
  <si>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</si>
  <si>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</si>
  <si>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</si>
  <si>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</si>
  <si>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</si>
  <si>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</si>
  <si>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</si>
  <si>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</si>
  <si>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</si>
  <si>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</si>
  <si>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</si>
  <si>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</si>
  <si>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</si>
  <si>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</si>
  <si>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</si>
  <si>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</si>
  <si>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</si>
  <si>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</si>
  <si>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</si>
  <si>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</si>
  <si>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</si>
  <si>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</si>
  <si>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</si>
  <si>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</si>
  <si>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</si>
  <si>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</si>
  <si>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</si>
  <si>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</si>
  <si>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</si>
  <si>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</si>
  <si>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</si>
  <si>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</si>
  <si>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</si>
  <si>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</si>
  <si>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</si>
  <si>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</si>
  <si>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</si>
  <si>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</si>
  <si>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</si>
  <si>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</si>
  <si>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</si>
  <si>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</si>
  <si>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</si>
  <si>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</si>
  <si>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</si>
  <si>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</si>
  <si>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</si>
  <si>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</si>
  <si>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</si>
  <si>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</si>
  <si>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</si>
  <si>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</si>
  <si>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</si>
  <si>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</si>
  <si>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</si>
  <si>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</si>
  <si>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</si>
  <si>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</si>
  <si>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</si>
  <si>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</si>
  <si>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</si>
  <si>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</si>
  <si>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</si>
  <si>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</si>
  <si>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</si>
  <si>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</si>
  <si>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</si>
  <si>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</si>
  <si>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</si>
  <si>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</si>
  <si>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</si>
  <si>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</si>
  <si>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</si>
  <si>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</si>
  <si>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</si>
  <si>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</si>
  <si>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</si>
  <si>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</si>
  <si>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</si>
  <si>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</si>
  <si>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</si>
  <si>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</si>
  <si>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</si>
  <si>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</si>
  <si>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</si>
  <si>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</si>
  <si>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</si>
  <si>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</si>
  <si>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</si>
  <si>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</si>
  <si>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</si>
  <si>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</si>
  <si>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</si>
  <si>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</si>
  <si>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</si>
  <si>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</si>
  <si>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</si>
  <si>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</si>
  <si>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</si>
  <si>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</si>
  <si>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</si>
  <si>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</si>
  <si>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</si>
  <si>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</si>
  <si>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</si>
  <si>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</si>
  <si>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</si>
  <si>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</si>
  <si>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</si>
  <si>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</si>
  <si>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</si>
  <si>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</si>
  <si>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</si>
  <si>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</si>
  <si>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</si>
  <si>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</si>
  <si>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</si>
  <si>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</si>
  <si>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</si>
  <si>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</si>
  <si>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</si>
  <si>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</si>
  <si>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</si>
  <si>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</si>
  <si>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</si>
  <si>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</si>
  <si>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</si>
  <si>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</si>
  <si>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</si>
  <si>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</si>
  <si>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</si>
  <si>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</si>
  <si>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</si>
  <si>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</si>
  <si>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</si>
  <si>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</si>
  <si>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</si>
  <si>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</si>
  <si>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</si>
  <si>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</si>
  <si>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</si>
  <si>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</si>
  <si>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</si>
  <si>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</si>
  <si>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</si>
  <si>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</si>
  <si>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</si>
  <si>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</si>
  <si>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</si>
  <si>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</si>
  <si>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</si>
  <si>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</si>
  <si>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</si>
  <si>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</si>
  <si>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</si>
  <si>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</si>
  <si>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</si>
  <si>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</si>
  <si>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</si>
  <si>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</si>
  <si>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</si>
  <si>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</si>
  <si>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</si>
  <si>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</si>
  <si>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</si>
  <si>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</si>
  <si>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</si>
  <si>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</si>
  <si>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</si>
  <si>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</si>
  <si>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</si>
  <si>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</si>
  <si>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</si>
  <si>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</si>
  <si>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</si>
  <si>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</si>
  <si>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</si>
  <si>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</si>
  <si>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</si>
  <si>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</si>
  <si>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</si>
  <si>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</si>
  <si>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</si>
  <si>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</si>
  <si>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</si>
  <si>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</si>
  <si>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</si>
  <si>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</si>
  <si>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</si>
  <si>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</si>
  <si>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</si>
  <si>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</si>
  <si>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</si>
  <si>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</si>
  <si>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</si>
  <si>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</si>
  <si>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</si>
  <si>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</si>
  <si>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</si>
  <si>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</si>
  <si>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</si>
  <si>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</si>
  <si>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</si>
  <si>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</si>
  <si>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</si>
  <si>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</si>
  <si>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</si>
  <si>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</si>
  <si>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</si>
  <si>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</si>
  <si>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</si>
  <si>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</si>
  <si>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</si>
  <si>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</si>
  <si>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</si>
  <si>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</si>
  <si>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</si>
  <si>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</si>
  <si>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</si>
  <si>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</si>
  <si>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</si>
  <si>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</si>
  <si>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</si>
  <si>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</si>
  <si>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</si>
  <si>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</si>
  <si>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</si>
  <si>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</si>
  <si>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</si>
  <si>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</si>
  <si>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</si>
  <si>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</si>
  <si>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</si>
  <si>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</si>
  <si>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</si>
  <si>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</si>
  <si>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</si>
  <si>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</si>
  <si>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</si>
  <si>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</si>
  <si>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</si>
  <si>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</si>
  <si>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</si>
  <si>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</si>
  <si>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</si>
  <si>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</si>
  <si>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</si>
  <si>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</si>
  <si>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</si>
  <si>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</si>
  <si>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</si>
  <si>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</si>
  <si>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</si>
  <si>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</si>
  <si>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</si>
  <si>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</si>
  <si>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</si>
  <si>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</si>
  <si>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</si>
  <si>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</si>
  <si>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</si>
  <si>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</si>
  <si>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</si>
  <si>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</si>
  <si>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</si>
  <si>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</si>
  <si>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</si>
  <si>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</si>
  <si>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</si>
  <si>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</si>
  <si>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</si>
  <si>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</si>
  <si>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</si>
  <si>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</si>
  <si>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</si>
  <si>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</si>
  <si>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</si>
  <si>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</si>
  <si>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</si>
  <si>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</si>
  <si>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</si>
  <si>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</si>
  <si>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</si>
  <si>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</si>
  <si>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</si>
  <si>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</si>
  <si>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</si>
  <si>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</si>
  <si>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</si>
  <si>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</si>
  <si>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</si>
  <si>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</si>
  <si>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</si>
  <si>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</si>
  <si>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</si>
  <si>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</si>
  <si>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</si>
  <si>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</si>
  <si>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</si>
  <si>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</si>
  <si>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</si>
  <si>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</si>
  <si>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</si>
  <si>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</si>
  <si>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</si>
  <si>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</si>
  <si>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</si>
  <si>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</si>
  <si>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</si>
  <si>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</si>
  <si>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</si>
  <si>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</si>
  <si>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</si>
  <si>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</si>
  <si>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</si>
  <si>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</si>
  <si>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</si>
  <si>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</si>
  <si>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</si>
  <si>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</si>
  <si>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</si>
  <si>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</si>
  <si>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</si>
  <si>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</si>
  <si>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</si>
  <si>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</si>
  <si>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</si>
  <si>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</si>
  <si>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</si>
  <si>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</si>
  <si>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</si>
  <si>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</si>
  <si>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</si>
  <si>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</si>
  <si>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</si>
  <si>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</si>
  <si>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</si>
  <si>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</si>
  <si>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</si>
  <si>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</si>
  <si>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</si>
  <si>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</si>
  <si>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</si>
  <si>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</si>
  <si>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</si>
  <si>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</si>
  <si>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</si>
  <si>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</si>
  <si>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</si>
  <si>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</si>
  <si>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</si>
  <si>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</si>
  <si>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</si>
  <si>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</si>
  <si>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</si>
  <si>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</si>
  <si>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</si>
  <si>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</si>
  <si>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</si>
  <si>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</si>
  <si>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</si>
  <si>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</si>
  <si>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</si>
  <si>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</si>
  <si>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</si>
  <si>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</si>
  <si>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</si>
  <si>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</si>
  <si>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</si>
  <si>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</si>
  <si>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</si>
  <si>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</si>
  <si>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</si>
  <si>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</si>
  <si>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</si>
  <si>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</si>
  <si>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</si>
  <si>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</si>
  <si>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</si>
  <si>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</si>
  <si>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</si>
  <si>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</si>
  <si>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</si>
  <si>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</si>
  <si>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</si>
  <si>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</si>
  <si>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</si>
  <si>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</si>
  <si>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</si>
  <si>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</si>
  <si>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</si>
  <si>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</si>
  <si>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</si>
  <si>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</si>
  <si>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</si>
  <si>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</si>
  <si>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</si>
  <si>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</si>
  <si>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</si>
  <si>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</si>
  <si>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</si>
  <si>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</si>
  <si>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</si>
  <si>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</si>
  <si>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</si>
  <si>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</si>
  <si>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</si>
  <si>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</si>
  <si>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</si>
  <si>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</si>
  <si>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</si>
  <si>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</si>
  <si>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</si>
  <si>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</si>
  <si>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</si>
  <si>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</si>
  <si>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</si>
  <si>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</si>
  <si>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</si>
  <si>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</si>
  <si>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</si>
  <si>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</si>
  <si>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</si>
  <si>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</si>
  <si>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</si>
  <si>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</si>
  <si>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</si>
  <si>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</si>
  <si>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</si>
  <si>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</si>
  <si>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</si>
  <si>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</si>
  <si>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</si>
  <si>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</si>
  <si>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</si>
  <si>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</si>
  <si>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</si>
  <si>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</si>
  <si>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</si>
  <si>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</si>
  <si>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</si>
  <si>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</si>
  <si>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</si>
  <si>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</si>
  <si>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</si>
  <si>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</si>
  <si>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</si>
  <si>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</si>
  <si>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</si>
  <si>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</si>
  <si>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</si>
  <si>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</si>
  <si>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</si>
  <si>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</si>
  <si>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</si>
  <si>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</si>
  <si>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</si>
  <si>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</si>
  <si>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</si>
  <si>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</si>
  <si>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</si>
  <si>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</si>
  <si>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</si>
  <si>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</si>
  <si>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</si>
  <si>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</si>
  <si>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</si>
  <si>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</si>
  <si>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</si>
  <si>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</si>
  <si>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</si>
  <si>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</si>
  <si>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</si>
  <si>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</si>
  <si>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</si>
  <si>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</si>
  <si>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</si>
  <si>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</si>
  <si>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</si>
  <si>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</si>
  <si>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</si>
  <si>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</si>
  <si>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</si>
  <si>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</si>
  <si>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</si>
  <si>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</si>
  <si>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</si>
  <si>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</si>
  <si>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</si>
  <si>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</si>
  <si>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</si>
  <si>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</si>
  <si>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</si>
  <si>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</si>
  <si>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</si>
  <si>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</si>
  <si>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</si>
  <si>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</si>
  <si>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</si>
  <si>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</si>
  <si>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</si>
  <si>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</si>
  <si>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</si>
  <si>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</si>
  <si>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</si>
  <si>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</si>
  <si>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</si>
  <si>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</si>
  <si>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</si>
  <si>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</si>
  <si>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</si>
  <si>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</si>
  <si>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</si>
  <si>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</si>
  <si>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</si>
  <si>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</si>
  <si>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</si>
  <si>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</si>
  <si>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</si>
  <si>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</si>
  <si>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</si>
  <si>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</si>
  <si>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</si>
  <si>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</si>
  <si>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</si>
  <si>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</si>
  <si>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</si>
  <si>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</si>
  <si>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</si>
  <si>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</si>
  <si>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</si>
  <si>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</si>
  <si>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</si>
  <si>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</si>
  <si>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</si>
  <si>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</si>
  <si>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</si>
  <si>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</si>
  <si>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</si>
  <si>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</si>
  <si>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</si>
  <si>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</si>
  <si>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</si>
  <si>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</si>
  <si>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</si>
  <si>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</si>
  <si>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</si>
  <si>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</si>
  <si>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</si>
  <si>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</si>
  <si>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</si>
  <si>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</si>
  <si>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</si>
  <si>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</si>
  <si>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</si>
  <si>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</si>
  <si>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</si>
  <si>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</si>
  <si>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</si>
  <si>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</si>
  <si>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</si>
  <si>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</si>
  <si>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</si>
  <si>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</si>
  <si>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</si>
  <si>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</si>
  <si>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</si>
  <si>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</si>
  <si>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</si>
  <si>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</si>
  <si>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</si>
  <si>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</si>
  <si>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</si>
  <si>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</si>
  <si>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</si>
  <si>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</si>
  <si>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</si>
  <si>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</si>
  <si>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</si>
  <si>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</si>
  <si>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</si>
  <si>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</si>
  <si>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</si>
  <si>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</si>
  <si>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</si>
  <si>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</si>
  <si>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</si>
  <si>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</si>
  <si>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</si>
  <si>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</si>
  <si>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</si>
  <si>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</si>
  <si>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</si>
  <si>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</si>
  <si>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</si>
  <si>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</si>
  <si>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</si>
  <si>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</si>
  <si>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</si>
  <si>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</si>
  <si>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</si>
  <si>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</si>
  <si>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</si>
  <si>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</si>
  <si>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</si>
  <si>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</si>
  <si>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</si>
  <si>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</si>
  <si>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</si>
  <si>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</si>
  <si>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</si>
  <si>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</si>
  <si>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</si>
  <si>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</si>
  <si>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</si>
  <si>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</si>
  <si>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</si>
  <si>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CREATE TABLE adif.pas_001</t>
  </si>
  <si>
    <t>code CHAR(2) NOT NULL, -- two letter code</t>
  </si>
  <si>
    <t>CONSTRAINT pas_001_uq UNIQUE (code,subdivision)</t>
  </si>
  <si>
    <t>CREATE TABLE adif.pas_001_cqzone</t>
  </si>
  <si>
    <t>pas_001_id INT NOT NULL,</t>
  </si>
  <si>
    <t>CREATE TABLE adif.pas_001_ituzone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</si>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</sst>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5" xfId="7" applyFont="1" applyFill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5" xfId="7" applyFont="1" applyFill="1" applyAlignment="1">
      <alignment horizontal="left" indent="3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workbookViewId="0">
      <pane ySplit="3" topLeftCell="A4" activePane="bottomLeft" state="frozen"/>
      <selection pane="bottomLeft" activeCell="A7" sqref="A7"/>
    </sheetView>
  </sheetViews>
  <sheetFormatPr defaultRowHeight="15"/>
  <cols>
    <col min="1" max="1" width="27.710937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994</v>
      </c>
      <c r="C3" s="5" t="s">
        <v>995</v>
      </c>
      <c r="D3" s="61" t="s">
        <v>605</v>
      </c>
      <c r="E3" s="30" t="s">
        <v>409</v>
      </c>
      <c r="F3" s="30" t="s">
        <v>410</v>
      </c>
      <c r="G3" s="5" t="s">
        <v>613</v>
      </c>
    </row>
    <row r="4" spans="1:7">
      <c r="A4" s="114" t="s">
        <v>466</v>
      </c>
      <c r="B4" s="29" t="s">
        <v>996</v>
      </c>
      <c r="C4" s="29" t="s">
        <v>996</v>
      </c>
      <c r="D4" s="1" t="str">
        <f>A4&amp;".csv"</f>
        <v>dxcc.csv</v>
      </c>
      <c r="E4" s="29" t="s">
        <v>447</v>
      </c>
      <c r="F4" s="29" t="s">
        <v>447</v>
      </c>
      <c r="G4" s="28" t="s">
        <v>1007</v>
      </c>
    </row>
    <row r="5" spans="1:7">
      <c r="A5" s="113" t="s">
        <v>446</v>
      </c>
      <c r="B5" s="29" t="s">
        <v>996</v>
      </c>
      <c r="C5" s="29" t="s">
        <v>996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5" t="s">
        <v>418</v>
      </c>
      <c r="B6" s="29" t="s">
        <v>996</v>
      </c>
      <c r="C6" s="29" t="s">
        <v>996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5" t="s">
        <v>448</v>
      </c>
      <c r="B7" s="29" t="s">
        <v>996</v>
      </c>
      <c r="C7" s="29" t="s">
        <v>996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3" t="s">
        <v>465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614</v>
      </c>
    </row>
    <row r="9" spans="1:7">
      <c r="A9" s="115" t="s">
        <v>1004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5" t="s">
        <v>1005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3" t="s">
        <v>488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3" t="s">
        <v>485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985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1006</v>
      </c>
    </row>
    <row r="14" spans="1:7">
      <c r="A14" t="s">
        <v>986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987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988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989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990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991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992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993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997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998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999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1000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1001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1002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1003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1040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1041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1067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1116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1117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1107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1204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1205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1147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1206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1198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1201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1208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1209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1283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1357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1355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1356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1565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3" t="s">
        <v>1566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2309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1626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1627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1634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1635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2102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2103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2127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2128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2129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2226</v>
      </c>
    </row>
    <row r="59" spans="1:7">
      <c r="A59" t="s">
        <v>2306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2307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3" t="s">
        <v>2308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2310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2311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2312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2313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2314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2315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2316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3" t="s">
        <v>2317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2318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2319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2320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2321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2322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2323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2324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2325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2326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3" t="s">
        <v>2327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3" t="s">
        <v>2328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3" t="s">
        <v>2329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psa_001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3623</v>
      </c>
    </row>
    <row r="2" spans="2:8">
      <c r="B2" s="6">
        <v>1</v>
      </c>
      <c r="C2" s="6">
        <v>29</v>
      </c>
      <c r="D2" s="48" t="s">
        <v>589</v>
      </c>
      <c r="E2" s="48" t="s">
        <v>590</v>
      </c>
      <c r="F2" s="51" t="str">
        <f t="shared" ref="F2:F3" si="0">B2&amp;"|"&amp;C2&amp;"|"&amp;D2&amp;"|"&amp;E2</f>
        <v>1|29|GC|Las Palmas</v>
      </c>
      <c r="H2" s="109" t="s">
        <v>1361</v>
      </c>
    </row>
    <row r="3" spans="2:8">
      <c r="B3" s="6">
        <v>2</v>
      </c>
      <c r="C3" s="6">
        <v>29</v>
      </c>
      <c r="D3" s="48" t="s">
        <v>591</v>
      </c>
      <c r="E3" s="48" t="s">
        <v>592</v>
      </c>
      <c r="F3" s="51" t="str">
        <f t="shared" si="0"/>
        <v>2|29|TF|Tenerife</v>
      </c>
      <c r="H3" s="112" t="s">
        <v>1362</v>
      </c>
    </row>
    <row r="4" spans="2:8">
      <c r="H4" s="112" t="s">
        <v>1369</v>
      </c>
    </row>
    <row r="5" spans="2:8">
      <c r="F5" s="26" t="s">
        <v>604</v>
      </c>
      <c r="H5" s="112" t="s">
        <v>3624</v>
      </c>
    </row>
    <row r="6" spans="2:8">
      <c r="F6" s="26" t="s">
        <v>588</v>
      </c>
      <c r="H6" s="112" t="s">
        <v>1365</v>
      </c>
    </row>
    <row r="7" spans="2:8">
      <c r="H7" s="109" t="s">
        <v>3625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3626</v>
      </c>
    </row>
    <row r="2" spans="2:8">
      <c r="B2" s="6">
        <v>1</v>
      </c>
      <c r="C2" s="6">
        <v>32</v>
      </c>
      <c r="D2" t="s">
        <v>616</v>
      </c>
      <c r="E2" t="s">
        <v>617</v>
      </c>
      <c r="F2" s="51" t="str">
        <f>B2&amp;"|"&amp;C2&amp;"|"&amp;D2&amp;"|"&amp;E2</f>
        <v>1|32|CE|Ceuta</v>
      </c>
      <c r="H2" s="109" t="s">
        <v>1361</v>
      </c>
    </row>
    <row r="3" spans="2:8">
      <c r="B3" s="6">
        <v>2</v>
      </c>
      <c r="C3" s="6">
        <v>32</v>
      </c>
      <c r="D3" t="s">
        <v>618</v>
      </c>
      <c r="E3" t="s">
        <v>619</v>
      </c>
      <c r="F3" s="51" t="str">
        <f>B3&amp;"|"&amp;C3&amp;"|"&amp;D3&amp;"|"&amp;E3</f>
        <v>2|32|ML|Melilla</v>
      </c>
      <c r="H3" s="111" t="s">
        <v>1362</v>
      </c>
    </row>
    <row r="4" spans="2:8">
      <c r="H4" s="111" t="s">
        <v>1369</v>
      </c>
    </row>
    <row r="5" spans="2:8">
      <c r="F5" s="26" t="s">
        <v>615</v>
      </c>
      <c r="H5" s="111" t="s">
        <v>3627</v>
      </c>
    </row>
    <row r="6" spans="2:8">
      <c r="F6" s="26" t="s">
        <v>620</v>
      </c>
      <c r="H6" s="111" t="s">
        <v>1365</v>
      </c>
    </row>
    <row r="7" spans="2:8">
      <c r="H7" s="109" t="s">
        <v>3628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3629</v>
      </c>
    </row>
    <row r="2" spans="2:8">
      <c r="B2" s="6">
        <v>1</v>
      </c>
      <c r="C2" s="6">
        <v>50</v>
      </c>
      <c r="D2" t="s">
        <v>621</v>
      </c>
      <c r="E2" t="s">
        <v>622</v>
      </c>
      <c r="F2" s="51" t="str">
        <f>B2&amp;"|"&amp;C2&amp;"|"&amp;D2&amp;"|"&amp;E2</f>
        <v>1|50|COL|Colima</v>
      </c>
      <c r="H2" s="109" t="s">
        <v>1361</v>
      </c>
    </row>
    <row r="3" spans="2:8">
      <c r="B3" s="6">
        <v>2</v>
      </c>
      <c r="C3" s="6">
        <v>50</v>
      </c>
      <c r="D3" t="s">
        <v>623</v>
      </c>
      <c r="E3" t="s">
        <v>624</v>
      </c>
      <c r="F3" s="51" t="str">
        <f>B3&amp;"|"&amp;C3&amp;"|"&amp;D3&amp;"|"&amp;E3</f>
        <v>2|50|DF|Distrito Federal</v>
      </c>
      <c r="H3" s="112" t="s">
        <v>1362</v>
      </c>
    </row>
    <row r="4" spans="2:8">
      <c r="B4">
        <v>3</v>
      </c>
      <c r="C4" s="6">
        <v>50</v>
      </c>
      <c r="D4" t="s">
        <v>625</v>
      </c>
      <c r="E4" t="s">
        <v>626</v>
      </c>
      <c r="F4" s="51" t="str">
        <f t="shared" ref="F4:F33" si="0">B4&amp;"|"&amp;C4&amp;"|"&amp;D4&amp;"|"&amp;E4</f>
        <v>3|50|EMX|Estado de México</v>
      </c>
      <c r="H4" s="112" t="s">
        <v>1369</v>
      </c>
    </row>
    <row r="5" spans="2:8">
      <c r="B5">
        <v>4</v>
      </c>
      <c r="C5" s="6">
        <v>50</v>
      </c>
      <c r="D5" t="s">
        <v>627</v>
      </c>
      <c r="E5" t="s">
        <v>628</v>
      </c>
      <c r="F5" s="51" t="str">
        <f t="shared" si="0"/>
        <v>4|50|GTO|Guanajuato</v>
      </c>
      <c r="H5" s="112" t="s">
        <v>3630</v>
      </c>
    </row>
    <row r="6" spans="2:8">
      <c r="B6">
        <v>5</v>
      </c>
      <c r="C6" s="6">
        <v>50</v>
      </c>
      <c r="D6" t="s">
        <v>629</v>
      </c>
      <c r="E6" t="s">
        <v>630</v>
      </c>
      <c r="F6" s="51" t="str">
        <f t="shared" si="0"/>
        <v>5|50|HGO|Hidalgo</v>
      </c>
      <c r="H6" s="112" t="s">
        <v>1365</v>
      </c>
    </row>
    <row r="7" spans="2:8">
      <c r="B7" s="6">
        <v>6</v>
      </c>
      <c r="C7" s="6">
        <v>50</v>
      </c>
      <c r="D7" t="s">
        <v>631</v>
      </c>
      <c r="E7" t="s">
        <v>632</v>
      </c>
      <c r="F7" s="51" t="str">
        <f t="shared" si="0"/>
        <v>6|50|JAL|Jalisco</v>
      </c>
      <c r="H7" s="112" t="s">
        <v>3631</v>
      </c>
    </row>
    <row r="8" spans="2:8">
      <c r="B8" s="6">
        <v>7</v>
      </c>
      <c r="C8" s="6">
        <v>50</v>
      </c>
      <c r="D8" t="s">
        <v>633</v>
      </c>
      <c r="E8" t="s">
        <v>634</v>
      </c>
      <c r="F8" s="51" t="str">
        <f t="shared" si="0"/>
        <v>7|50|MIC|Michoacán de Ocampo</v>
      </c>
      <c r="H8" s="109" t="s">
        <v>1367</v>
      </c>
    </row>
    <row r="9" spans="2:8">
      <c r="B9">
        <v>8</v>
      </c>
      <c r="C9" s="6">
        <v>50</v>
      </c>
      <c r="D9" t="s">
        <v>635</v>
      </c>
      <c r="E9" t="s">
        <v>636</v>
      </c>
      <c r="F9" s="51" t="str">
        <f t="shared" si="0"/>
        <v>8|50|MOR|Morelos</v>
      </c>
    </row>
    <row r="10" spans="2:8">
      <c r="B10">
        <v>9</v>
      </c>
      <c r="C10" s="6">
        <v>50</v>
      </c>
      <c r="D10" t="s">
        <v>637</v>
      </c>
      <c r="E10" t="s">
        <v>638</v>
      </c>
      <c r="F10" s="51" t="str">
        <f t="shared" si="0"/>
        <v>9|50|NAY|Nayarit</v>
      </c>
    </row>
    <row r="11" spans="2:8">
      <c r="B11">
        <v>10</v>
      </c>
      <c r="C11" s="6">
        <v>50</v>
      </c>
      <c r="D11" t="s">
        <v>639</v>
      </c>
      <c r="E11" t="s">
        <v>640</v>
      </c>
      <c r="F11" s="51" t="str">
        <f t="shared" si="0"/>
        <v>10|50|PUE|Puebla</v>
      </c>
    </row>
    <row r="12" spans="2:8">
      <c r="B12" s="6">
        <v>11</v>
      </c>
      <c r="C12" s="6">
        <v>50</v>
      </c>
      <c r="D12" t="s">
        <v>641</v>
      </c>
      <c r="E12" t="s">
        <v>642</v>
      </c>
      <c r="F12" s="51" t="str">
        <f t="shared" si="0"/>
        <v>11|50|QRO|Querétaro de Arteaga</v>
      </c>
    </row>
    <row r="13" spans="2:8">
      <c r="B13" s="6">
        <v>12</v>
      </c>
      <c r="C13" s="6">
        <v>50</v>
      </c>
      <c r="D13" t="s">
        <v>643</v>
      </c>
      <c r="E13" t="s">
        <v>644</v>
      </c>
      <c r="F13" s="51" t="str">
        <f t="shared" si="0"/>
        <v>12|50|TLX|Tlaxcala</v>
      </c>
    </row>
    <row r="14" spans="2:8">
      <c r="B14">
        <v>13</v>
      </c>
      <c r="C14" s="6">
        <v>50</v>
      </c>
      <c r="D14" t="s">
        <v>645</v>
      </c>
      <c r="E14" t="s">
        <v>646</v>
      </c>
      <c r="F14" s="51" t="str">
        <f t="shared" si="0"/>
        <v>13|50|VER|Veracruz-Llave</v>
      </c>
    </row>
    <row r="15" spans="2:8">
      <c r="B15">
        <v>14</v>
      </c>
      <c r="C15" s="6">
        <v>50</v>
      </c>
      <c r="D15" t="s">
        <v>647</v>
      </c>
      <c r="E15" t="s">
        <v>648</v>
      </c>
      <c r="F15" s="51" t="str">
        <f t="shared" si="0"/>
        <v>14|50|AGS|Aguascalientes</v>
      </c>
    </row>
    <row r="16" spans="2:8">
      <c r="B16">
        <v>15</v>
      </c>
      <c r="C16" s="6">
        <v>50</v>
      </c>
      <c r="D16" t="s">
        <v>649</v>
      </c>
      <c r="E16" t="s">
        <v>650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651</v>
      </c>
      <c r="E17" t="s">
        <v>652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653</v>
      </c>
      <c r="E18" t="s">
        <v>654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655</v>
      </c>
      <c r="E19" t="s">
        <v>656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657</v>
      </c>
      <c r="E20" t="s">
        <v>658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659</v>
      </c>
      <c r="E21" t="s">
        <v>660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661</v>
      </c>
      <c r="E22" t="s">
        <v>662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663</v>
      </c>
      <c r="E23" t="s">
        <v>664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665</v>
      </c>
      <c r="E24" t="s">
        <v>666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667</v>
      </c>
      <c r="E25" t="s">
        <v>668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669</v>
      </c>
      <c r="E26" t="s">
        <v>670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671</v>
      </c>
      <c r="E27" t="s">
        <v>672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673</v>
      </c>
      <c r="E28" t="s">
        <v>674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675</v>
      </c>
      <c r="E29" t="s">
        <v>676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677</v>
      </c>
      <c r="E30" t="s">
        <v>678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679</v>
      </c>
      <c r="E31" t="s">
        <v>680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681</v>
      </c>
      <c r="E32" t="s">
        <v>682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683</v>
      </c>
      <c r="E33" t="s">
        <v>684</v>
      </c>
      <c r="F33" s="51" t="str">
        <f t="shared" si="0"/>
        <v>32|50|YUC|Yucatán</v>
      </c>
    </row>
    <row r="35" spans="2:6">
      <c r="F35" s="26" t="s">
        <v>685</v>
      </c>
    </row>
    <row r="36" spans="2:6">
      <c r="F36" s="26" t="s">
        <v>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09" t="s">
        <v>3632</v>
      </c>
    </row>
    <row r="2" spans="2:8">
      <c r="B2" s="6">
        <v>1</v>
      </c>
      <c r="C2" s="6">
        <v>52</v>
      </c>
      <c r="D2" s="57">
        <v>37</v>
      </c>
      <c r="E2" s="58" t="s">
        <v>689</v>
      </c>
      <c r="F2" s="51" t="str">
        <f>B2&amp;"|"&amp;C2&amp;"|"&amp;D2&amp;"|"&amp;E2</f>
        <v>1|52|37|Harju County (Harjumaa)</v>
      </c>
      <c r="H2" s="109" t="s">
        <v>1361</v>
      </c>
    </row>
    <row r="3" spans="2:8">
      <c r="B3" s="6">
        <v>2</v>
      </c>
      <c r="C3" s="6">
        <v>52</v>
      </c>
      <c r="D3" s="57">
        <v>39</v>
      </c>
      <c r="E3" s="58" t="s">
        <v>690</v>
      </c>
      <c r="F3" s="51" t="str">
        <f>B3&amp;"|"&amp;C3&amp;"|"&amp;D3&amp;"|"&amp;E3</f>
        <v>2|52|39|Hiiuma County (Hiiumaa)</v>
      </c>
      <c r="H3" s="112" t="s">
        <v>1362</v>
      </c>
    </row>
    <row r="4" spans="2:8">
      <c r="B4" s="6">
        <v>3</v>
      </c>
      <c r="C4" s="6">
        <v>52</v>
      </c>
      <c r="D4" s="57">
        <v>44</v>
      </c>
      <c r="E4" s="58" t="s">
        <v>691</v>
      </c>
      <c r="F4" s="51" t="str">
        <f t="shared" ref="F4:F16" si="0">B4&amp;"|"&amp;C4&amp;"|"&amp;D4&amp;"|"&amp;E4</f>
        <v>3|52|44|Ida-Viru County (Ida-Virumaa)</v>
      </c>
      <c r="H4" s="112" t="s">
        <v>1369</v>
      </c>
    </row>
    <row r="5" spans="2:8">
      <c r="B5" s="6">
        <v>4</v>
      </c>
      <c r="C5" s="6">
        <v>52</v>
      </c>
      <c r="D5" s="57">
        <v>51</v>
      </c>
      <c r="E5" s="58" t="s">
        <v>692</v>
      </c>
      <c r="F5" s="51" t="str">
        <f t="shared" si="0"/>
        <v>4|52|51|Järva County (Järvamaa)</v>
      </c>
      <c r="H5" s="112" t="s">
        <v>3633</v>
      </c>
    </row>
    <row r="6" spans="2:8">
      <c r="B6" s="6">
        <v>5</v>
      </c>
      <c r="C6" s="6">
        <v>52</v>
      </c>
      <c r="D6" s="57">
        <v>49</v>
      </c>
      <c r="E6" s="58" t="s">
        <v>693</v>
      </c>
      <c r="F6" s="51" t="str">
        <f t="shared" si="0"/>
        <v>5|52|49|Jöge County (Jögevamaa)</v>
      </c>
      <c r="H6" s="112" t="s">
        <v>1365</v>
      </c>
    </row>
    <row r="7" spans="2:8">
      <c r="B7" s="6">
        <v>6</v>
      </c>
      <c r="C7" s="6">
        <v>52</v>
      </c>
      <c r="D7" s="57">
        <v>57</v>
      </c>
      <c r="E7" s="58" t="s">
        <v>694</v>
      </c>
      <c r="F7" s="51" t="str">
        <f t="shared" si="0"/>
        <v>6|52|57|Lääne County (Läänemaa)</v>
      </c>
      <c r="H7" s="112" t="s">
        <v>3634</v>
      </c>
    </row>
    <row r="8" spans="2:8">
      <c r="B8" s="6">
        <v>7</v>
      </c>
      <c r="C8" s="6">
        <v>52</v>
      </c>
      <c r="D8" s="57">
        <v>59</v>
      </c>
      <c r="E8" s="58" t="s">
        <v>695</v>
      </c>
      <c r="F8" s="51" t="str">
        <f t="shared" si="0"/>
        <v>7|52|59|Lääne-Viru County (Lääne-Virumaa)</v>
      </c>
      <c r="H8" s="109" t="s">
        <v>1367</v>
      </c>
    </row>
    <row r="9" spans="2:8">
      <c r="B9" s="6">
        <v>8</v>
      </c>
      <c r="C9" s="6">
        <v>52</v>
      </c>
      <c r="D9" s="57">
        <v>67</v>
      </c>
      <c r="E9" s="58" t="s">
        <v>696</v>
      </c>
      <c r="F9" s="51" t="str">
        <f t="shared" si="0"/>
        <v>8|52|67|Pärrnu County (Pärnumaa)</v>
      </c>
    </row>
    <row r="10" spans="2:8">
      <c r="B10" s="6">
        <v>9</v>
      </c>
      <c r="C10" s="6">
        <v>52</v>
      </c>
      <c r="D10" s="57">
        <v>65</v>
      </c>
      <c r="E10" s="58" t="s">
        <v>697</v>
      </c>
      <c r="F10" s="51" t="str">
        <f t="shared" si="0"/>
        <v>9|52|65|Polva County (Polvamaa)</v>
      </c>
    </row>
    <row r="11" spans="2:8">
      <c r="B11" s="6">
        <v>10</v>
      </c>
      <c r="C11" s="6">
        <v>52</v>
      </c>
      <c r="D11" s="57">
        <v>70</v>
      </c>
      <c r="E11" s="58" t="s">
        <v>698</v>
      </c>
      <c r="F11" s="51" t="str">
        <f t="shared" si="0"/>
        <v>10|52|70|Rapla County (Raplamaa)</v>
      </c>
    </row>
    <row r="12" spans="2:8">
      <c r="B12" s="6">
        <v>11</v>
      </c>
      <c r="C12" s="6">
        <v>52</v>
      </c>
      <c r="D12" s="57">
        <v>74</v>
      </c>
      <c r="E12" s="58" t="s">
        <v>699</v>
      </c>
      <c r="F12" s="51" t="str">
        <f t="shared" si="0"/>
        <v>11|52|74|Saare County (Saaremaa)</v>
      </c>
    </row>
    <row r="13" spans="2:8">
      <c r="B13" s="6">
        <v>12</v>
      </c>
      <c r="C13" s="6">
        <v>52</v>
      </c>
      <c r="D13" s="57">
        <v>78</v>
      </c>
      <c r="E13" s="58" t="s">
        <v>700</v>
      </c>
      <c r="F13" s="51" t="str">
        <f t="shared" si="0"/>
        <v>12|52|78|Tartu County (Tartumaa)</v>
      </c>
    </row>
    <row r="14" spans="2:8">
      <c r="B14" s="6">
        <v>13</v>
      </c>
      <c r="C14" s="6">
        <v>52</v>
      </c>
      <c r="D14" s="57">
        <v>82</v>
      </c>
      <c r="E14" s="58" t="s">
        <v>701</v>
      </c>
      <c r="F14" s="51" t="str">
        <f t="shared" si="0"/>
        <v>13|52|82|Valga County (Valgamaa)</v>
      </c>
    </row>
    <row r="15" spans="2:8">
      <c r="B15" s="6">
        <v>14</v>
      </c>
      <c r="C15" s="6">
        <v>52</v>
      </c>
      <c r="D15" s="57">
        <v>84</v>
      </c>
      <c r="E15" s="58" t="s">
        <v>702</v>
      </c>
      <c r="F15" s="51" t="str">
        <f t="shared" si="0"/>
        <v>14|52|84|Viljandi County (Viljandimaa)</v>
      </c>
    </row>
    <row r="16" spans="2:8">
      <c r="B16" s="6">
        <v>15</v>
      </c>
      <c r="C16" s="6">
        <v>52</v>
      </c>
      <c r="D16" s="57">
        <v>86</v>
      </c>
      <c r="E16" s="58" t="s">
        <v>703</v>
      </c>
      <c r="F16" s="51" t="str">
        <f t="shared" si="0"/>
        <v>15|52|86|Vôru County (Vôrumaa)</v>
      </c>
    </row>
    <row r="18" spans="6:6">
      <c r="F18" s="26" t="s">
        <v>687</v>
      </c>
    </row>
    <row r="19" spans="6:6">
      <c r="F19" s="26" t="s">
        <v>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484</v>
      </c>
      <c r="F1" s="39" t="s">
        <v>556</v>
      </c>
      <c r="G1" s="39" t="s">
        <v>611</v>
      </c>
      <c r="H1" s="39" t="s">
        <v>612</v>
      </c>
      <c r="I1" s="36" t="str">
        <f>B1&amp;"|"&amp;C1&amp;"|"&amp;D1&amp;"|"&amp;E1&amp;"|"&amp;F1&amp;"|"&amp;G1&amp;"|"&amp;H1</f>
        <v>id|dxcc_id|code|subdivision|oblast|cq_zone|itu_zone</v>
      </c>
      <c r="K1" s="109" t="s">
        <v>3635</v>
      </c>
    </row>
    <row r="2" spans="2:11">
      <c r="B2" s="6">
        <v>1</v>
      </c>
      <c r="C2" s="6">
        <v>54</v>
      </c>
      <c r="D2" s="57" t="s">
        <v>705</v>
      </c>
      <c r="E2" s="58" t="s">
        <v>706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09" t="s">
        <v>1361</v>
      </c>
    </row>
    <row r="3" spans="2:11">
      <c r="B3" s="6">
        <v>2</v>
      </c>
      <c r="C3" s="6">
        <v>54</v>
      </c>
      <c r="D3" s="57" t="s">
        <v>707</v>
      </c>
      <c r="E3" s="58" t="s">
        <v>708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12" t="s">
        <v>1362</v>
      </c>
    </row>
    <row r="4" spans="2:11">
      <c r="B4" s="6">
        <v>3</v>
      </c>
      <c r="C4" s="6">
        <v>54</v>
      </c>
      <c r="D4" s="57" t="s">
        <v>709</v>
      </c>
      <c r="E4" s="58" t="s">
        <v>710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12" t="s">
        <v>1369</v>
      </c>
    </row>
    <row r="5" spans="2:11">
      <c r="B5" s="6">
        <v>4</v>
      </c>
      <c r="C5" s="6">
        <v>54</v>
      </c>
      <c r="D5" s="57" t="s">
        <v>711</v>
      </c>
      <c r="E5" s="58" t="s">
        <v>712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12" t="s">
        <v>3636</v>
      </c>
    </row>
    <row r="6" spans="2:11">
      <c r="B6" s="6">
        <v>5</v>
      </c>
      <c r="C6" s="6">
        <v>54</v>
      </c>
      <c r="D6" s="57" t="s">
        <v>713</v>
      </c>
      <c r="E6" s="58" t="s">
        <v>714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12" t="s">
        <v>1365</v>
      </c>
    </row>
    <row r="7" spans="2:11">
      <c r="B7" s="6">
        <v>6</v>
      </c>
      <c r="C7" s="6">
        <v>54</v>
      </c>
      <c r="D7" s="57" t="s">
        <v>715</v>
      </c>
      <c r="E7" s="58" t="s">
        <v>716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12" t="s">
        <v>3637</v>
      </c>
    </row>
    <row r="8" spans="2:11">
      <c r="B8" s="6">
        <v>7</v>
      </c>
      <c r="C8" s="6">
        <v>54</v>
      </c>
      <c r="D8" s="57" t="s">
        <v>717</v>
      </c>
      <c r="E8" s="58" t="s">
        <v>718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12" t="s">
        <v>3638</v>
      </c>
    </row>
    <row r="9" spans="2:11">
      <c r="B9" s="6">
        <v>8</v>
      </c>
      <c r="C9" s="6">
        <v>54</v>
      </c>
      <c r="D9" s="57" t="s">
        <v>719</v>
      </c>
      <c r="E9" s="58" t="s">
        <v>720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12" t="s">
        <v>3639</v>
      </c>
    </row>
    <row r="10" spans="2:11">
      <c r="B10" s="6">
        <v>9</v>
      </c>
      <c r="C10" s="6">
        <v>54</v>
      </c>
      <c r="D10" s="57" t="s">
        <v>721</v>
      </c>
      <c r="E10" s="58" t="s">
        <v>722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12" t="s">
        <v>3640</v>
      </c>
    </row>
    <row r="11" spans="2:11">
      <c r="B11" s="6">
        <v>10</v>
      </c>
      <c r="C11" s="6">
        <v>54</v>
      </c>
      <c r="D11" s="57" t="s">
        <v>582</v>
      </c>
      <c r="E11" s="58" t="s">
        <v>723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09" t="s">
        <v>1367</v>
      </c>
    </row>
    <row r="12" spans="2:11">
      <c r="B12" s="6">
        <v>11</v>
      </c>
      <c r="C12" s="6">
        <v>54</v>
      </c>
      <c r="D12" s="57" t="s">
        <v>724</v>
      </c>
      <c r="E12" s="58" t="s">
        <v>725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2:11">
      <c r="B13" s="6">
        <v>12</v>
      </c>
      <c r="C13" s="6">
        <v>54</v>
      </c>
      <c r="D13" s="57" t="s">
        <v>726</v>
      </c>
      <c r="E13" s="58" t="s">
        <v>727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2:11">
      <c r="B14" s="6">
        <v>13</v>
      </c>
      <c r="C14" s="6">
        <v>54</v>
      </c>
      <c r="D14" s="57" t="s">
        <v>728</v>
      </c>
      <c r="E14" s="58" t="s">
        <v>729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2:11">
      <c r="B15" s="6">
        <v>14</v>
      </c>
      <c r="C15" s="6">
        <v>54</v>
      </c>
      <c r="D15" s="57" t="s">
        <v>730</v>
      </c>
      <c r="E15" s="58" t="s">
        <v>731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2:11">
      <c r="B16" s="6">
        <v>15</v>
      </c>
      <c r="C16" s="6">
        <v>54</v>
      </c>
      <c r="D16" s="57" t="s">
        <v>732</v>
      </c>
      <c r="E16" s="58" t="s">
        <v>733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734</v>
      </c>
      <c r="E17" s="1" t="s">
        <v>735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736</v>
      </c>
      <c r="E18" s="1" t="s">
        <v>737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738</v>
      </c>
      <c r="E19" s="1" t="s">
        <v>739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740</v>
      </c>
      <c r="E20" s="1" t="s">
        <v>741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742</v>
      </c>
      <c r="E21" s="1" t="s">
        <v>743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744</v>
      </c>
      <c r="E22" s="1" t="s">
        <v>745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746</v>
      </c>
      <c r="E23" s="1" t="s">
        <v>747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748</v>
      </c>
      <c r="E24" s="1" t="s">
        <v>749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750</v>
      </c>
      <c r="E25" s="1" t="s">
        <v>751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752</v>
      </c>
      <c r="E26" s="1" t="s">
        <v>753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754</v>
      </c>
      <c r="E27" s="1" t="s">
        <v>755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576</v>
      </c>
      <c r="E28" s="1" t="s">
        <v>756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757</v>
      </c>
      <c r="E29" s="1" t="s">
        <v>758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759</v>
      </c>
      <c r="E30" s="1" t="s">
        <v>760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761</v>
      </c>
      <c r="E31" s="1" t="s">
        <v>762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763</v>
      </c>
      <c r="E32" s="1" t="s">
        <v>764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765</v>
      </c>
      <c r="E33" s="1" t="s">
        <v>766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767</v>
      </c>
      <c r="E34" s="1" t="s">
        <v>768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769</v>
      </c>
      <c r="E35" s="1" t="s">
        <v>770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771</v>
      </c>
      <c r="E36" s="1" t="s">
        <v>772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773</v>
      </c>
      <c r="E37" s="1" t="s">
        <v>774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775</v>
      </c>
      <c r="E38" s="1" t="s">
        <v>776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777</v>
      </c>
      <c r="E39" s="1" t="s">
        <v>778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779</v>
      </c>
      <c r="E40" s="1" t="s">
        <v>780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781</v>
      </c>
      <c r="E41" s="1" t="s">
        <v>782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783</v>
      </c>
      <c r="E42" s="1" t="s">
        <v>784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785</v>
      </c>
      <c r="E43" s="1" t="s">
        <v>786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787</v>
      </c>
      <c r="E44" s="1" t="s">
        <v>788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789</v>
      </c>
      <c r="E45" s="1" t="s">
        <v>790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791</v>
      </c>
      <c r="E46" s="1" t="s">
        <v>792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793</v>
      </c>
      <c r="E47" s="1" t="s">
        <v>794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795</v>
      </c>
      <c r="E48" s="1" t="s">
        <v>796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797</v>
      </c>
      <c r="E49" s="1" t="s">
        <v>798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799</v>
      </c>
      <c r="E50" s="1" t="s">
        <v>800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801</v>
      </c>
      <c r="E51" s="1" t="s">
        <v>802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803</v>
      </c>
      <c r="E52" s="1" t="s">
        <v>804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704</v>
      </c>
    </row>
    <row r="55" spans="2:9">
      <c r="I55" s="26" t="s">
        <v>805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2:9">
      <c r="B1" s="21" t="s">
        <v>403</v>
      </c>
      <c r="C1" s="21" t="s">
        <v>413</v>
      </c>
      <c r="D1" s="21" t="s">
        <v>405</v>
      </c>
      <c r="E1" s="21" t="s">
        <v>484</v>
      </c>
      <c r="F1" s="21" t="s">
        <v>808</v>
      </c>
      <c r="G1" s="36" t="str">
        <f>B1&amp;"|"&amp;C1&amp;"|"&amp;D1&amp;"|"&amp;E1&amp;"|"&amp;F1</f>
        <v>id|dxcc_id|code|subdivision|import_only</v>
      </c>
      <c r="I1" s="109" t="s">
        <v>3641</v>
      </c>
    </row>
    <row r="2" spans="2:9">
      <c r="B2" s="6">
        <v>1</v>
      </c>
      <c r="C2" s="6">
        <v>61</v>
      </c>
      <c r="D2" t="s">
        <v>809</v>
      </c>
      <c r="E2" t="s">
        <v>712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09" t="s">
        <v>1361</v>
      </c>
    </row>
    <row r="3" spans="2:9">
      <c r="B3" s="6">
        <v>2</v>
      </c>
      <c r="C3" s="6">
        <v>61</v>
      </c>
      <c r="D3" t="s">
        <v>810</v>
      </c>
      <c r="E3" t="s">
        <v>807</v>
      </c>
      <c r="F3" s="6">
        <v>1</v>
      </c>
      <c r="G3" s="51" t="str">
        <f t="shared" si="0"/>
        <v>2|61|FJL|Franz Josef Land|1</v>
      </c>
      <c r="I3" s="112" t="s">
        <v>1362</v>
      </c>
    </row>
    <row r="4" spans="2:9">
      <c r="I4" s="112" t="s">
        <v>1369</v>
      </c>
    </row>
    <row r="5" spans="2:9">
      <c r="G5" s="26" t="s">
        <v>806</v>
      </c>
      <c r="I5" s="112" t="s">
        <v>3642</v>
      </c>
    </row>
    <row r="6" spans="2:9">
      <c r="G6" s="26" t="s">
        <v>807</v>
      </c>
      <c r="I6" s="112" t="s">
        <v>1365</v>
      </c>
    </row>
    <row r="7" spans="2:9">
      <c r="I7" s="112" t="s">
        <v>2123</v>
      </c>
    </row>
    <row r="8" spans="2:9">
      <c r="I8" s="112" t="s">
        <v>3643</v>
      </c>
    </row>
    <row r="9" spans="2:9">
      <c r="I9" s="109" t="s">
        <v>1367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09" t="s">
        <v>3644</v>
      </c>
    </row>
    <row r="2" spans="2:8">
      <c r="B2" s="6">
        <v>1</v>
      </c>
      <c r="C2" s="6">
        <v>70</v>
      </c>
      <c r="D2" s="6">
        <v>9</v>
      </c>
      <c r="E2" s="1" t="s">
        <v>813</v>
      </c>
      <c r="F2" s="51" t="str">
        <f t="shared" ref="F2:F16" si="0">B2&amp;"|"&amp;C2&amp;"|"&amp;D2&amp;"|"&amp;E2</f>
        <v>1|70|9|Camagüey</v>
      </c>
      <c r="H2" s="109" t="s">
        <v>1361</v>
      </c>
    </row>
    <row r="3" spans="2:8">
      <c r="B3" s="6">
        <v>2</v>
      </c>
      <c r="C3" s="6">
        <v>70</v>
      </c>
      <c r="D3" s="6">
        <v>8</v>
      </c>
      <c r="E3" s="1" t="s">
        <v>814</v>
      </c>
      <c r="F3" s="51" t="str">
        <f t="shared" si="0"/>
        <v>2|70|8|Ciego de `vila</v>
      </c>
      <c r="H3" s="112" t="s">
        <v>1362</v>
      </c>
    </row>
    <row r="4" spans="2:8">
      <c r="B4" s="6">
        <v>3</v>
      </c>
      <c r="C4" s="6">
        <v>70</v>
      </c>
      <c r="D4" s="6">
        <v>6</v>
      </c>
      <c r="E4" s="1" t="s">
        <v>815</v>
      </c>
      <c r="F4" s="51" t="str">
        <f t="shared" si="0"/>
        <v>3|70|6|Cienfuegos</v>
      </c>
      <c r="H4" s="112" t="s">
        <v>1369</v>
      </c>
    </row>
    <row r="5" spans="2:8">
      <c r="B5" s="6">
        <v>4</v>
      </c>
      <c r="C5" s="6">
        <v>70</v>
      </c>
      <c r="D5" s="6">
        <v>3</v>
      </c>
      <c r="E5" s="1" t="s">
        <v>816</v>
      </c>
      <c r="F5" s="51" t="str">
        <f t="shared" si="0"/>
        <v>4|70|3|Ciudad de La Habana</v>
      </c>
      <c r="H5" s="112" t="s">
        <v>3645</v>
      </c>
    </row>
    <row r="6" spans="2:8">
      <c r="B6" s="6">
        <v>5</v>
      </c>
      <c r="C6" s="6">
        <v>70</v>
      </c>
      <c r="D6" s="6">
        <v>12</v>
      </c>
      <c r="E6" s="1" t="s">
        <v>817</v>
      </c>
      <c r="F6" s="51" t="str">
        <f t="shared" si="0"/>
        <v>5|70|12|Granma</v>
      </c>
      <c r="H6" s="112" t="s">
        <v>1365</v>
      </c>
    </row>
    <row r="7" spans="2:8">
      <c r="B7" s="6">
        <v>6</v>
      </c>
      <c r="C7" s="6">
        <v>70</v>
      </c>
      <c r="D7" s="6">
        <v>14</v>
      </c>
      <c r="E7" s="1" t="s">
        <v>818</v>
      </c>
      <c r="F7" s="51" t="str">
        <f t="shared" si="0"/>
        <v>6|70|14|Guantánamo</v>
      </c>
      <c r="H7" s="112" t="s">
        <v>3646</v>
      </c>
    </row>
    <row r="8" spans="2:8">
      <c r="B8" s="6">
        <v>7</v>
      </c>
      <c r="C8" s="6">
        <v>70</v>
      </c>
      <c r="D8" s="6">
        <v>11</v>
      </c>
      <c r="E8" s="1" t="s">
        <v>819</v>
      </c>
      <c r="F8" s="51" t="str">
        <f t="shared" si="0"/>
        <v>7|70|11|Holquin</v>
      </c>
      <c r="H8" s="109" t="s">
        <v>1367</v>
      </c>
    </row>
    <row r="9" spans="2:8">
      <c r="B9" s="6">
        <v>8</v>
      </c>
      <c r="C9" s="6">
        <v>70</v>
      </c>
      <c r="D9" s="6">
        <v>99</v>
      </c>
      <c r="E9" s="1" t="s">
        <v>820</v>
      </c>
      <c r="F9" s="51" t="str">
        <f t="shared" si="0"/>
        <v>8|70|99|Isla de la Juventud</v>
      </c>
    </row>
    <row r="10" spans="2:8">
      <c r="B10" s="6">
        <v>9</v>
      </c>
      <c r="C10" s="6">
        <v>70</v>
      </c>
      <c r="D10" s="6">
        <v>2</v>
      </c>
      <c r="E10" s="1" t="s">
        <v>821</v>
      </c>
      <c r="F10" s="51" t="str">
        <f t="shared" si="0"/>
        <v>9|70|2|La Habana</v>
      </c>
    </row>
    <row r="11" spans="2:8">
      <c r="B11" s="6">
        <v>10</v>
      </c>
      <c r="C11" s="6">
        <v>70</v>
      </c>
      <c r="D11" s="6">
        <v>10</v>
      </c>
      <c r="E11" s="1" t="s">
        <v>822</v>
      </c>
      <c r="F11" s="51" t="str">
        <f t="shared" si="0"/>
        <v>10|70|10|Las Tunas</v>
      </c>
    </row>
    <row r="12" spans="2:8">
      <c r="B12" s="6">
        <v>11</v>
      </c>
      <c r="C12" s="6">
        <v>70</v>
      </c>
      <c r="D12" s="6">
        <v>4</v>
      </c>
      <c r="E12" s="1" t="s">
        <v>823</v>
      </c>
      <c r="F12" s="51" t="str">
        <f t="shared" si="0"/>
        <v>11|70|4|Matanzas</v>
      </c>
    </row>
    <row r="13" spans="2:8">
      <c r="B13" s="6">
        <v>12</v>
      </c>
      <c r="C13" s="6">
        <v>70</v>
      </c>
      <c r="D13" s="6">
        <v>1</v>
      </c>
      <c r="E13" s="1" t="s">
        <v>824</v>
      </c>
      <c r="F13" s="51" t="str">
        <f t="shared" si="0"/>
        <v>12|70|1|Pinar del Río</v>
      </c>
    </row>
    <row r="14" spans="2:8">
      <c r="B14" s="6">
        <v>13</v>
      </c>
      <c r="C14" s="6">
        <v>70</v>
      </c>
      <c r="D14" s="6">
        <v>7</v>
      </c>
      <c r="E14" s="1" t="s">
        <v>825</v>
      </c>
      <c r="F14" s="51" t="str">
        <f t="shared" si="0"/>
        <v>13|70|7|Sancti Spiritus</v>
      </c>
    </row>
    <row r="15" spans="2:8">
      <c r="B15" s="6">
        <v>14</v>
      </c>
      <c r="C15" s="6">
        <v>70</v>
      </c>
      <c r="D15" s="6">
        <v>13</v>
      </c>
      <c r="E15" s="1" t="s">
        <v>826</v>
      </c>
      <c r="F15" s="51" t="str">
        <f t="shared" si="0"/>
        <v>14|70|13|Santiago de Cuba</v>
      </c>
    </row>
    <row r="16" spans="2:8">
      <c r="B16" s="6">
        <v>15</v>
      </c>
      <c r="C16" s="6">
        <v>70</v>
      </c>
      <c r="D16" s="6">
        <v>5</v>
      </c>
      <c r="E16" s="1" t="s">
        <v>827</v>
      </c>
      <c r="F16" s="51" t="str">
        <f t="shared" si="0"/>
        <v>15|70|5|Villa Clara</v>
      </c>
    </row>
    <row r="18" spans="6:6">
      <c r="F18" s="26" t="s">
        <v>811</v>
      </c>
    </row>
    <row r="19" spans="6:6">
      <c r="F19" s="26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09" t="s">
        <v>3647</v>
      </c>
    </row>
    <row r="2" spans="2:8">
      <c r="B2" s="6">
        <v>1</v>
      </c>
      <c r="C2" s="6">
        <v>74</v>
      </c>
      <c r="D2" t="s">
        <v>830</v>
      </c>
      <c r="E2" t="s">
        <v>838</v>
      </c>
      <c r="F2" s="51" t="str">
        <f t="shared" ref="F2:F15" si="0">B2&amp;"|"&amp;C2&amp;"|"&amp;D2&amp;"|"&amp;E2</f>
        <v>1|74|AH|Ahuachapán</v>
      </c>
      <c r="H2" s="109" t="s">
        <v>1361</v>
      </c>
    </row>
    <row r="3" spans="2:8">
      <c r="B3" s="6">
        <v>2</v>
      </c>
      <c r="C3" s="6">
        <v>74</v>
      </c>
      <c r="D3" t="s">
        <v>831</v>
      </c>
      <c r="E3" t="s">
        <v>839</v>
      </c>
      <c r="F3" s="51" t="str">
        <f t="shared" si="0"/>
        <v>2|74|CA|Cabañas</v>
      </c>
      <c r="H3" s="112" t="s">
        <v>1362</v>
      </c>
    </row>
    <row r="4" spans="2:8">
      <c r="B4" s="6">
        <v>3</v>
      </c>
      <c r="C4" s="6">
        <v>74</v>
      </c>
      <c r="D4" t="s">
        <v>832</v>
      </c>
      <c r="E4" t="s">
        <v>840</v>
      </c>
      <c r="F4" s="51" t="str">
        <f t="shared" si="0"/>
        <v>3|74|CH|Chalatenango</v>
      </c>
      <c r="H4" s="112" t="s">
        <v>1369</v>
      </c>
    </row>
    <row r="5" spans="2:8">
      <c r="B5" s="6">
        <v>4</v>
      </c>
      <c r="C5" s="6">
        <v>74</v>
      </c>
      <c r="D5" t="s">
        <v>779</v>
      </c>
      <c r="E5" t="s">
        <v>841</v>
      </c>
      <c r="F5" s="51" t="str">
        <f t="shared" si="0"/>
        <v>4|74|CU|Cuscatlán</v>
      </c>
      <c r="H5" s="112" t="s">
        <v>3648</v>
      </c>
    </row>
    <row r="6" spans="2:8">
      <c r="B6" s="6">
        <v>5</v>
      </c>
      <c r="C6" s="6">
        <v>74</v>
      </c>
      <c r="D6" t="s">
        <v>833</v>
      </c>
      <c r="E6" t="s">
        <v>842</v>
      </c>
      <c r="F6" s="51" t="str">
        <f t="shared" si="0"/>
        <v>5|74|LI|La Libertad</v>
      </c>
      <c r="H6" s="112" t="s">
        <v>1365</v>
      </c>
    </row>
    <row r="7" spans="2:8">
      <c r="B7" s="6">
        <v>6</v>
      </c>
      <c r="C7" s="6">
        <v>74</v>
      </c>
      <c r="D7" t="s">
        <v>834</v>
      </c>
      <c r="E7" t="s">
        <v>843</v>
      </c>
      <c r="F7" s="51" t="str">
        <f t="shared" si="0"/>
        <v>6|74|PA|La Paz</v>
      </c>
      <c r="H7" s="112" t="s">
        <v>3649</v>
      </c>
    </row>
    <row r="8" spans="2:8">
      <c r="B8" s="6">
        <v>7</v>
      </c>
      <c r="C8" s="6">
        <v>74</v>
      </c>
      <c r="D8" t="s">
        <v>835</v>
      </c>
      <c r="E8" t="s">
        <v>844</v>
      </c>
      <c r="F8" s="51" t="str">
        <f t="shared" si="0"/>
        <v>7|74|UN|La Uniôn</v>
      </c>
      <c r="H8" s="109" t="s">
        <v>1367</v>
      </c>
    </row>
    <row r="9" spans="2:8">
      <c r="B9" s="6">
        <v>8</v>
      </c>
      <c r="C9" s="6">
        <v>74</v>
      </c>
      <c r="D9" t="s">
        <v>724</v>
      </c>
      <c r="E9" t="s">
        <v>845</v>
      </c>
      <c r="F9" s="51" t="str">
        <f t="shared" si="0"/>
        <v>8|74|MO|Morazán</v>
      </c>
    </row>
    <row r="10" spans="2:8">
      <c r="B10" s="6">
        <v>9</v>
      </c>
      <c r="C10" s="6">
        <v>74</v>
      </c>
      <c r="D10" t="s">
        <v>732</v>
      </c>
      <c r="E10" t="s">
        <v>846</v>
      </c>
      <c r="F10" s="51" t="str">
        <f t="shared" si="0"/>
        <v>9|74|SM|San Miguel</v>
      </c>
    </row>
    <row r="11" spans="2:8">
      <c r="B11" s="6">
        <v>10</v>
      </c>
      <c r="C11" s="6">
        <v>74</v>
      </c>
      <c r="D11" t="s">
        <v>836</v>
      </c>
      <c r="E11" t="s">
        <v>847</v>
      </c>
      <c r="F11" s="51" t="str">
        <f t="shared" si="0"/>
        <v>10|74|SS|San Salvador</v>
      </c>
    </row>
    <row r="12" spans="2:8">
      <c r="B12" s="6">
        <v>11</v>
      </c>
      <c r="C12" s="6">
        <v>74</v>
      </c>
      <c r="D12" t="s">
        <v>494</v>
      </c>
      <c r="E12" t="s">
        <v>848</v>
      </c>
      <c r="F12" s="51" t="str">
        <f t="shared" si="0"/>
        <v>11|74|SV|San Vicente</v>
      </c>
    </row>
    <row r="13" spans="2:8">
      <c r="B13" s="6">
        <v>12</v>
      </c>
      <c r="C13" s="6">
        <v>74</v>
      </c>
      <c r="D13" t="s">
        <v>761</v>
      </c>
      <c r="E13" t="s">
        <v>849</v>
      </c>
      <c r="F13" s="51" t="str">
        <f t="shared" si="0"/>
        <v>12|74|SA|Santa Ana</v>
      </c>
    </row>
    <row r="14" spans="2:8">
      <c r="B14" s="6">
        <v>13</v>
      </c>
      <c r="C14" s="6">
        <v>74</v>
      </c>
      <c r="D14" t="s">
        <v>789</v>
      </c>
      <c r="E14" t="s">
        <v>850</v>
      </c>
      <c r="F14" s="51" t="str">
        <f t="shared" si="0"/>
        <v>13|74|SO|Sonsonate</v>
      </c>
    </row>
    <row r="15" spans="2:8">
      <c r="B15" s="6">
        <v>14</v>
      </c>
      <c r="C15" s="6">
        <v>74</v>
      </c>
      <c r="D15" t="s">
        <v>837</v>
      </c>
      <c r="E15" t="s">
        <v>851</v>
      </c>
      <c r="F15" s="51" t="str">
        <f t="shared" si="0"/>
        <v>14|74|US|Usulután</v>
      </c>
    </row>
    <row r="17" spans="6:6">
      <c r="F17" s="26" t="s">
        <v>828</v>
      </c>
    </row>
    <row r="18" spans="6:6">
      <c r="F18" s="26" t="s">
        <v>829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09" t="s">
        <v>3650</v>
      </c>
    </row>
    <row r="2" spans="2:8">
      <c r="B2" s="6">
        <v>1</v>
      </c>
      <c r="C2" s="6">
        <v>86</v>
      </c>
      <c r="D2" t="s">
        <v>757</v>
      </c>
      <c r="E2" t="s">
        <v>869</v>
      </c>
      <c r="F2" s="51" t="str">
        <f t="shared" ref="F2:F18" si="0">B2&amp;"|"&amp;C2&amp;"|"&amp;D2&amp;"|"&amp;E2</f>
        <v>1|86|BO|Boaco</v>
      </c>
      <c r="H2" s="109" t="s">
        <v>1361</v>
      </c>
    </row>
    <row r="3" spans="2:8">
      <c r="B3" s="6">
        <v>2</v>
      </c>
      <c r="C3" s="6">
        <v>86</v>
      </c>
      <c r="D3" t="s">
        <v>831</v>
      </c>
      <c r="E3" t="s">
        <v>870</v>
      </c>
      <c r="F3" s="51" t="str">
        <f t="shared" si="0"/>
        <v>2|86|CA|Carazo</v>
      </c>
      <c r="H3" s="112" t="s">
        <v>1362</v>
      </c>
    </row>
    <row r="4" spans="2:8">
      <c r="B4" s="6">
        <v>3</v>
      </c>
      <c r="C4" s="6">
        <v>86</v>
      </c>
      <c r="D4" t="s">
        <v>854</v>
      </c>
      <c r="E4" t="s">
        <v>871</v>
      </c>
      <c r="F4" s="51" t="str">
        <f t="shared" si="0"/>
        <v>3|86|CI|Chinandega</v>
      </c>
      <c r="H4" s="112" t="s">
        <v>1369</v>
      </c>
    </row>
    <row r="5" spans="2:8">
      <c r="B5" s="6">
        <v>4</v>
      </c>
      <c r="C5" s="6">
        <v>86</v>
      </c>
      <c r="D5" t="s">
        <v>855</v>
      </c>
      <c r="E5" t="s">
        <v>872</v>
      </c>
      <c r="F5" s="51" t="str">
        <f t="shared" si="0"/>
        <v>4|86|CO|Chontales</v>
      </c>
      <c r="H5" s="112" t="s">
        <v>3651</v>
      </c>
    </row>
    <row r="6" spans="2:8">
      <c r="B6" s="6">
        <v>5</v>
      </c>
      <c r="C6" s="6">
        <v>86</v>
      </c>
      <c r="D6" t="s">
        <v>856</v>
      </c>
      <c r="E6" t="s">
        <v>873</v>
      </c>
      <c r="F6" s="51" t="str">
        <f t="shared" si="0"/>
        <v>5|86|ES|Estel</v>
      </c>
      <c r="H6" s="112" t="s">
        <v>1365</v>
      </c>
    </row>
    <row r="7" spans="2:8">
      <c r="B7" s="6">
        <v>6</v>
      </c>
      <c r="C7" s="6">
        <v>86</v>
      </c>
      <c r="D7" t="s">
        <v>857</v>
      </c>
      <c r="E7" t="s">
        <v>874</v>
      </c>
      <c r="F7" s="51" t="str">
        <f t="shared" si="0"/>
        <v>6|86|GR|Granada</v>
      </c>
      <c r="H7" s="112" t="s">
        <v>3652</v>
      </c>
    </row>
    <row r="8" spans="2:8">
      <c r="B8" s="6">
        <v>7</v>
      </c>
      <c r="C8" s="6">
        <v>86</v>
      </c>
      <c r="D8" t="s">
        <v>858</v>
      </c>
      <c r="E8" t="s">
        <v>875</v>
      </c>
      <c r="F8" s="51" t="str">
        <f t="shared" si="0"/>
        <v>7|86|JI|Jinotega</v>
      </c>
      <c r="H8" s="109" t="s">
        <v>1367</v>
      </c>
    </row>
    <row r="9" spans="2:8">
      <c r="B9" s="6">
        <v>8</v>
      </c>
      <c r="C9" s="6">
        <v>86</v>
      </c>
      <c r="D9" t="s">
        <v>859</v>
      </c>
      <c r="E9" t="s">
        <v>876</v>
      </c>
      <c r="F9" s="51" t="str">
        <f t="shared" si="0"/>
        <v>8|86|LE|Leon</v>
      </c>
    </row>
    <row r="10" spans="2:8">
      <c r="B10" s="6">
        <v>9</v>
      </c>
      <c r="C10" s="6">
        <v>86</v>
      </c>
      <c r="D10" t="s">
        <v>775</v>
      </c>
      <c r="E10" t="s">
        <v>877</v>
      </c>
      <c r="F10" s="51" t="str">
        <f t="shared" si="0"/>
        <v>9|86|MD|Madriz</v>
      </c>
    </row>
    <row r="11" spans="2:8">
      <c r="B11" s="6">
        <v>10</v>
      </c>
      <c r="C11" s="6">
        <v>86</v>
      </c>
      <c r="D11" t="s">
        <v>860</v>
      </c>
      <c r="E11" t="s">
        <v>878</v>
      </c>
      <c r="F11" s="51" t="str">
        <f t="shared" si="0"/>
        <v>10|86|MN|Managua</v>
      </c>
    </row>
    <row r="12" spans="2:8">
      <c r="B12" s="6">
        <v>11</v>
      </c>
      <c r="C12" s="6">
        <v>86</v>
      </c>
      <c r="D12" t="s">
        <v>861</v>
      </c>
      <c r="E12" t="s">
        <v>879</v>
      </c>
      <c r="F12" s="51" t="str">
        <f t="shared" si="0"/>
        <v>11|86|MS|Masaya</v>
      </c>
    </row>
    <row r="13" spans="2:8">
      <c r="B13" s="6">
        <v>12</v>
      </c>
      <c r="C13" s="6">
        <v>86</v>
      </c>
      <c r="D13" t="s">
        <v>862</v>
      </c>
      <c r="E13" t="s">
        <v>880</v>
      </c>
      <c r="F13" s="51" t="str">
        <f t="shared" si="0"/>
        <v>12|86|MT|Matagalpa</v>
      </c>
    </row>
    <row r="14" spans="2:8">
      <c r="B14" s="6">
        <v>13</v>
      </c>
      <c r="C14" s="6">
        <v>86</v>
      </c>
      <c r="D14" t="s">
        <v>508</v>
      </c>
      <c r="E14" t="s">
        <v>881</v>
      </c>
      <c r="F14" s="51" t="str">
        <f t="shared" si="0"/>
        <v>13|86|NS|Nueva Segovia</v>
      </c>
    </row>
    <row r="15" spans="2:8">
      <c r="B15" s="6">
        <v>14</v>
      </c>
      <c r="C15" s="6">
        <v>86</v>
      </c>
      <c r="D15" t="s">
        <v>863</v>
      </c>
      <c r="E15" t="s">
        <v>882</v>
      </c>
      <c r="F15" s="51" t="str">
        <f t="shared" si="0"/>
        <v>14|86|SJ|Río San Juan</v>
      </c>
    </row>
    <row r="16" spans="2:8">
      <c r="B16" s="6">
        <v>15</v>
      </c>
      <c r="C16" s="6">
        <v>86</v>
      </c>
      <c r="D16" t="s">
        <v>864</v>
      </c>
      <c r="E16" t="s">
        <v>883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865</v>
      </c>
      <c r="E17" t="s">
        <v>866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867</v>
      </c>
      <c r="E18" t="s">
        <v>868</v>
      </c>
      <c r="F18" s="51" t="str">
        <f t="shared" si="0"/>
        <v>17|86|AS|Atlantico Sur</v>
      </c>
    </row>
    <row r="20" spans="2:6">
      <c r="F20" s="26" t="s">
        <v>852</v>
      </c>
    </row>
    <row r="21" spans="2:6">
      <c r="F21" s="26" t="s">
        <v>853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09" t="s">
        <v>3653</v>
      </c>
    </row>
    <row r="2" spans="2:8">
      <c r="B2" s="6">
        <v>1</v>
      </c>
      <c r="C2" s="6">
        <v>100</v>
      </c>
      <c r="D2" t="s">
        <v>884</v>
      </c>
      <c r="E2" t="s">
        <v>885</v>
      </c>
      <c r="F2" s="51" t="str">
        <f t="shared" ref="F2:F25" si="0">B2&amp;"|"&amp;C2&amp;"|"&amp;D2&amp;"|"&amp;E2</f>
        <v>1|100|C|Capital federal (Buenos Aires City)</v>
      </c>
      <c r="H2" s="109" t="s">
        <v>1361</v>
      </c>
    </row>
    <row r="3" spans="2:8">
      <c r="B3" s="6">
        <v>2</v>
      </c>
      <c r="C3" s="6">
        <v>100</v>
      </c>
      <c r="D3" t="s">
        <v>886</v>
      </c>
      <c r="E3" t="s">
        <v>887</v>
      </c>
      <c r="F3" s="51" t="str">
        <f t="shared" si="0"/>
        <v>2|100|B|Buenos Aires Province</v>
      </c>
      <c r="H3" s="112" t="s">
        <v>1362</v>
      </c>
    </row>
    <row r="4" spans="2:8">
      <c r="B4" s="6">
        <v>3</v>
      </c>
      <c r="C4" s="6">
        <v>100</v>
      </c>
      <c r="D4" t="s">
        <v>888</v>
      </c>
      <c r="E4" t="s">
        <v>889</v>
      </c>
      <c r="F4" s="51" t="str">
        <f t="shared" si="0"/>
        <v>3|100|S|Santa Fe</v>
      </c>
      <c r="H4" s="112" t="s">
        <v>1369</v>
      </c>
    </row>
    <row r="5" spans="2:8">
      <c r="B5" s="6">
        <v>4</v>
      </c>
      <c r="C5" s="6">
        <v>100</v>
      </c>
      <c r="D5" t="s">
        <v>890</v>
      </c>
      <c r="E5" t="s">
        <v>891</v>
      </c>
      <c r="F5" s="51" t="str">
        <f t="shared" si="0"/>
        <v>4|100|H|Chaco</v>
      </c>
      <c r="H5" s="112" t="s">
        <v>3654</v>
      </c>
    </row>
    <row r="6" spans="2:8">
      <c r="B6" s="6">
        <v>5</v>
      </c>
      <c r="C6" s="6">
        <v>100</v>
      </c>
      <c r="D6" t="s">
        <v>892</v>
      </c>
      <c r="E6" t="s">
        <v>893</v>
      </c>
      <c r="F6" s="51" t="str">
        <f t="shared" si="0"/>
        <v>5|100|P|Formosa</v>
      </c>
      <c r="H6" s="112" t="s">
        <v>1365</v>
      </c>
    </row>
    <row r="7" spans="2:8">
      <c r="B7" s="6">
        <v>6</v>
      </c>
      <c r="C7" s="6">
        <v>100</v>
      </c>
      <c r="D7" t="s">
        <v>894</v>
      </c>
      <c r="E7" t="s">
        <v>895</v>
      </c>
      <c r="F7" s="51" t="str">
        <f t="shared" si="0"/>
        <v>6|100|X|Cordoba</v>
      </c>
      <c r="H7" s="112" t="s">
        <v>3655</v>
      </c>
    </row>
    <row r="8" spans="2:8">
      <c r="B8" s="6">
        <v>7</v>
      </c>
      <c r="C8" s="6">
        <v>100</v>
      </c>
      <c r="D8" t="s">
        <v>896</v>
      </c>
      <c r="E8" t="s">
        <v>897</v>
      </c>
      <c r="F8" s="51" t="str">
        <f t="shared" si="0"/>
        <v>7|100|N|Misiones</v>
      </c>
      <c r="H8" s="109" t="s">
        <v>1367</v>
      </c>
    </row>
    <row r="9" spans="2:8">
      <c r="B9" s="6">
        <v>8</v>
      </c>
      <c r="C9" s="6">
        <v>100</v>
      </c>
      <c r="D9" t="s">
        <v>898</v>
      </c>
      <c r="E9" t="s">
        <v>899</v>
      </c>
      <c r="F9" s="51" t="str">
        <f t="shared" si="0"/>
        <v>8|100|E|Entre Rios</v>
      </c>
    </row>
    <row r="10" spans="2:8">
      <c r="B10" s="6">
        <v>9</v>
      </c>
      <c r="C10" s="6">
        <v>100</v>
      </c>
      <c r="D10" t="s">
        <v>900</v>
      </c>
      <c r="E10" t="s">
        <v>901</v>
      </c>
      <c r="F10" s="51" t="str">
        <f t="shared" si="0"/>
        <v>9|100|T|Tucumán</v>
      </c>
    </row>
    <row r="11" spans="2:8">
      <c r="B11" s="6">
        <v>10</v>
      </c>
      <c r="C11" s="6">
        <v>100</v>
      </c>
      <c r="D11" t="s">
        <v>902</v>
      </c>
      <c r="E11" t="s">
        <v>903</v>
      </c>
      <c r="F11" s="51" t="str">
        <f t="shared" si="0"/>
        <v>10|100|W|Corrientes</v>
      </c>
    </row>
    <row r="12" spans="2:8">
      <c r="B12" s="6">
        <v>11</v>
      </c>
      <c r="C12" s="6">
        <v>100</v>
      </c>
      <c r="D12" t="s">
        <v>904</v>
      </c>
      <c r="E12" t="s">
        <v>905</v>
      </c>
      <c r="F12" s="51" t="str">
        <f t="shared" si="0"/>
        <v>11|100|M|Mendoza</v>
      </c>
    </row>
    <row r="13" spans="2:8">
      <c r="B13" s="6">
        <v>12</v>
      </c>
      <c r="C13" s="6">
        <v>100</v>
      </c>
      <c r="D13" t="s">
        <v>906</v>
      </c>
      <c r="E13" t="s">
        <v>907</v>
      </c>
      <c r="F13" s="51" t="str">
        <f t="shared" si="0"/>
        <v>12|100|G|Santiago del Estero</v>
      </c>
    </row>
    <row r="14" spans="2:8">
      <c r="B14" s="6">
        <v>13</v>
      </c>
      <c r="C14" s="6">
        <v>100</v>
      </c>
      <c r="D14" t="s">
        <v>908</v>
      </c>
      <c r="E14" t="s">
        <v>909</v>
      </c>
      <c r="F14" s="51" t="str">
        <f t="shared" si="0"/>
        <v>13|100|A|Salta</v>
      </c>
    </row>
    <row r="15" spans="2:8">
      <c r="B15" s="6">
        <v>14</v>
      </c>
      <c r="C15" s="6">
        <v>100</v>
      </c>
      <c r="D15" t="s">
        <v>910</v>
      </c>
      <c r="E15" t="s">
        <v>911</v>
      </c>
      <c r="F15" s="51" t="str">
        <f t="shared" si="0"/>
        <v>14|100|J|San Juan</v>
      </c>
    </row>
    <row r="16" spans="2:8">
      <c r="B16" s="6">
        <v>15</v>
      </c>
      <c r="C16" s="6">
        <v>100</v>
      </c>
      <c r="D16" t="s">
        <v>912</v>
      </c>
      <c r="E16" t="s">
        <v>913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914</v>
      </c>
      <c r="E17" t="s">
        <v>915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916</v>
      </c>
      <c r="E18" t="s">
        <v>917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918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919</v>
      </c>
      <c r="E20" t="s">
        <v>920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809</v>
      </c>
      <c r="E21" t="s">
        <v>921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922</v>
      </c>
      <c r="E22" t="s">
        <v>923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924</v>
      </c>
      <c r="E23" t="s">
        <v>925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926</v>
      </c>
      <c r="E24" t="s">
        <v>927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928</v>
      </c>
      <c r="E25" t="s">
        <v>929</v>
      </c>
      <c r="F25" s="51" t="str">
        <f t="shared" si="0"/>
        <v>24|100|Q|Neuquén</v>
      </c>
    </row>
    <row r="27" spans="2:6">
      <c r="F27" s="26" t="s">
        <v>930</v>
      </c>
    </row>
    <row r="28" spans="2:6">
      <c r="F28" s="26" t="s">
        <v>3594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3" t="s">
        <v>3782</v>
      </c>
      <c r="B1" s="4" t="s">
        <v>403</v>
      </c>
      <c r="C1" s="4" t="s">
        <v>405</v>
      </c>
      <c r="D1" s="4" t="s">
        <v>404</v>
      </c>
      <c r="E1" s="4" t="s">
        <v>406</v>
      </c>
      <c r="F1" s="116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7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7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7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7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7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7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7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7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7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7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7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7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7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7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7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7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7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7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7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7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7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7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7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7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7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7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7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7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7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7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7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7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7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7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7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7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7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7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7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7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7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7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7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7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7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7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7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7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7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7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7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7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7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7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7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7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7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7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7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7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7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7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7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7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7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7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7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7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7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7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7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7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7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7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7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7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7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7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7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7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7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7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7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7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7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7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7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7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7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7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7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7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7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7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7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7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7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7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7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7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7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7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7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7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7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7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7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7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7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7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7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7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7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7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7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7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7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7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7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7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7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7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7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7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7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7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7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7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7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7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7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7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7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7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7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7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7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7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7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7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7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7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7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7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7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7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7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7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7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7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7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7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7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7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7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7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7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7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7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7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7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7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7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7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7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7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7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7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7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7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7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7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7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7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7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7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7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7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7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7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7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7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7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7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7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7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7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7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7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7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7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7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7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7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7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7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7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7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7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7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7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7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7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7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7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7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7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7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7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7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7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7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7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7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7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7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7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7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7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7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7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7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7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7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7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7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7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7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7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7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7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7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7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7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7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7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7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7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7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7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7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7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7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7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7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7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7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7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7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7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7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7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7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7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7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7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7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7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7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7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7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7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7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7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7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7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7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7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7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7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7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7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7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7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7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7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7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7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7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7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7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7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7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7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7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7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7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7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7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7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7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7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7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7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7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7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7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7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7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7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7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7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7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7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7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7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7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7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7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7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7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7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7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7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7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7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7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7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7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7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7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7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7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7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7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7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7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7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7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7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7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7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7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7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7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7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7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7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7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7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7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7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7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7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7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7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7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7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7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7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7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7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7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7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7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7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7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7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7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7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7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7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7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7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7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7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7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7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7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7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7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7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7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7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7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7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7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7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7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7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7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7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7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7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7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7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7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7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7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7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7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7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7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7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7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7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7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7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7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7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7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7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7" t="str">
        <f t="shared" si="6"/>
        <v>522|522|REPUBLIC OF KOSOVO|f</v>
      </c>
    </row>
    <row r="406" spans="2:6">
      <c r="F406" s="54" t="s">
        <v>606</v>
      </c>
    </row>
    <row r="407" spans="2:6">
      <c r="F407" s="54" t="s">
        <v>607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09" t="s">
        <v>3656</v>
      </c>
    </row>
    <row r="2" spans="2:8">
      <c r="B2" s="6">
        <v>1</v>
      </c>
      <c r="C2" s="6">
        <v>104</v>
      </c>
      <c r="D2" t="s">
        <v>890</v>
      </c>
      <c r="E2" t="s">
        <v>932</v>
      </c>
      <c r="F2" s="51" t="str">
        <f t="shared" ref="F2:F10" si="0">B2&amp;"|"&amp;C2&amp;"|"&amp;D2&amp;"|"&amp;E2</f>
        <v>1|104|H|Chuquisaca</v>
      </c>
      <c r="H2" s="109" t="s">
        <v>1361</v>
      </c>
    </row>
    <row r="3" spans="2:8">
      <c r="B3" s="6">
        <v>2</v>
      </c>
      <c r="C3" s="6">
        <v>104</v>
      </c>
      <c r="D3" t="s">
        <v>884</v>
      </c>
      <c r="E3" t="s">
        <v>933</v>
      </c>
      <c r="F3" s="51" t="str">
        <f t="shared" si="0"/>
        <v>2|104|C|Cochabamba</v>
      </c>
      <c r="H3" s="112" t="s">
        <v>1362</v>
      </c>
    </row>
    <row r="4" spans="2:8">
      <c r="B4" s="6">
        <v>3</v>
      </c>
      <c r="C4" s="6">
        <v>104</v>
      </c>
      <c r="D4" t="s">
        <v>886</v>
      </c>
      <c r="E4" t="s">
        <v>934</v>
      </c>
      <c r="F4" s="51" t="str">
        <f t="shared" si="0"/>
        <v>3|104|B|El Beni</v>
      </c>
      <c r="H4" s="112" t="s">
        <v>1369</v>
      </c>
    </row>
    <row r="5" spans="2:8">
      <c r="B5" s="6">
        <v>4</v>
      </c>
      <c r="C5" s="6">
        <v>104</v>
      </c>
      <c r="D5" t="s">
        <v>919</v>
      </c>
      <c r="E5" t="s">
        <v>843</v>
      </c>
      <c r="F5" s="51" t="str">
        <f t="shared" si="0"/>
        <v>4|104|L|La Paz</v>
      </c>
      <c r="H5" s="112" t="s">
        <v>3657</v>
      </c>
    </row>
    <row r="6" spans="2:8">
      <c r="B6" s="6">
        <v>5</v>
      </c>
      <c r="C6" s="6">
        <v>104</v>
      </c>
      <c r="D6" t="s">
        <v>935</v>
      </c>
      <c r="E6" t="s">
        <v>936</v>
      </c>
      <c r="F6" s="51" t="str">
        <f t="shared" si="0"/>
        <v>5|104|O|Oruro</v>
      </c>
      <c r="H6" s="112" t="s">
        <v>1365</v>
      </c>
    </row>
    <row r="7" spans="2:8">
      <c r="B7" s="6">
        <v>6</v>
      </c>
      <c r="C7" s="6">
        <v>104</v>
      </c>
      <c r="D7" t="s">
        <v>896</v>
      </c>
      <c r="E7" t="s">
        <v>937</v>
      </c>
      <c r="F7" s="51" t="str">
        <f t="shared" si="0"/>
        <v>6|104|N|Pando</v>
      </c>
      <c r="H7" s="112" t="s">
        <v>3658</v>
      </c>
    </row>
    <row r="8" spans="2:8">
      <c r="B8" s="6">
        <v>7</v>
      </c>
      <c r="C8" s="6">
        <v>104</v>
      </c>
      <c r="D8" t="s">
        <v>892</v>
      </c>
      <c r="E8" t="s">
        <v>938</v>
      </c>
      <c r="F8" s="51" t="str">
        <f t="shared" si="0"/>
        <v>7|104|P|Potosi</v>
      </c>
      <c r="H8" s="109" t="s">
        <v>1367</v>
      </c>
    </row>
    <row r="9" spans="2:8">
      <c r="B9" s="6">
        <v>8</v>
      </c>
      <c r="C9" s="6">
        <v>104</v>
      </c>
      <c r="D9" t="s">
        <v>888</v>
      </c>
      <c r="E9" t="s">
        <v>925</v>
      </c>
      <c r="F9" s="51" t="str">
        <f t="shared" si="0"/>
        <v>8|104|S|Santa Cruz</v>
      </c>
    </row>
    <row r="10" spans="2:8">
      <c r="B10" s="6">
        <v>9</v>
      </c>
      <c r="C10" s="6">
        <v>104</v>
      </c>
      <c r="D10" t="s">
        <v>900</v>
      </c>
      <c r="E10" t="s">
        <v>939</v>
      </c>
      <c r="F10" s="51" t="str">
        <f t="shared" si="0"/>
        <v>9|104|T|Tarija</v>
      </c>
    </row>
    <row r="12" spans="2:8">
      <c r="F12" s="26" t="s">
        <v>931</v>
      </c>
    </row>
    <row r="13" spans="2:8">
      <c r="F13" s="26" t="s">
        <v>940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09" t="s">
        <v>3659</v>
      </c>
    </row>
    <row r="2" spans="2:8">
      <c r="B2" s="6">
        <v>1</v>
      </c>
      <c r="C2" s="6">
        <v>108</v>
      </c>
      <c r="D2" t="s">
        <v>856</v>
      </c>
      <c r="E2" t="s">
        <v>942</v>
      </c>
      <c r="F2" s="51" t="str">
        <f t="shared" ref="F2:F28" si="0">B2&amp;"|"&amp;C2&amp;"|"&amp;D2&amp;"|"&amp;E2</f>
        <v>1|108|ES|Espírito Santo</v>
      </c>
      <c r="H2" s="109" t="s">
        <v>1361</v>
      </c>
    </row>
    <row r="3" spans="2:8">
      <c r="B3" s="6">
        <v>2</v>
      </c>
      <c r="C3" s="6">
        <v>108</v>
      </c>
      <c r="D3" t="s">
        <v>943</v>
      </c>
      <c r="E3" t="s">
        <v>944</v>
      </c>
      <c r="F3" s="51" t="str">
        <f t="shared" si="0"/>
        <v>2|108|GO|Goiás</v>
      </c>
      <c r="H3" s="111" t="s">
        <v>1362</v>
      </c>
    </row>
    <row r="4" spans="2:8">
      <c r="B4" s="6">
        <v>3</v>
      </c>
      <c r="C4" s="6">
        <v>108</v>
      </c>
      <c r="D4" t="s">
        <v>945</v>
      </c>
      <c r="E4" t="s">
        <v>946</v>
      </c>
      <c r="F4" s="51" t="str">
        <f t="shared" si="0"/>
        <v>3|108|SC|Santa Catarina</v>
      </c>
      <c r="H4" s="111" t="s">
        <v>1369</v>
      </c>
    </row>
    <row r="5" spans="2:8">
      <c r="B5" s="6">
        <v>4</v>
      </c>
      <c r="C5" s="6">
        <v>108</v>
      </c>
      <c r="D5" t="s">
        <v>947</v>
      </c>
      <c r="E5" t="s">
        <v>948</v>
      </c>
      <c r="F5" s="51" t="str">
        <f t="shared" si="0"/>
        <v>4|108|SE|Sergipe</v>
      </c>
      <c r="H5" s="111" t="s">
        <v>3660</v>
      </c>
    </row>
    <row r="6" spans="2:8">
      <c r="B6" s="6">
        <v>5</v>
      </c>
      <c r="C6" s="6">
        <v>108</v>
      </c>
      <c r="D6" t="s">
        <v>520</v>
      </c>
      <c r="E6" t="s">
        <v>949</v>
      </c>
      <c r="F6" s="51" t="str">
        <f t="shared" si="0"/>
        <v>5|108|AL|Alagoas</v>
      </c>
      <c r="H6" s="111" t="s">
        <v>1365</v>
      </c>
    </row>
    <row r="7" spans="2:8">
      <c r="B7" s="6">
        <v>6</v>
      </c>
      <c r="C7" s="6">
        <v>108</v>
      </c>
      <c r="D7" t="s">
        <v>536</v>
      </c>
      <c r="E7" t="s">
        <v>950</v>
      </c>
      <c r="F7" s="51" t="str">
        <f t="shared" si="0"/>
        <v>6|108|AM|Amazonas</v>
      </c>
      <c r="H7" s="111" t="s">
        <v>3661</v>
      </c>
    </row>
    <row r="8" spans="2:8">
      <c r="B8" s="6">
        <v>7</v>
      </c>
      <c r="C8" s="6">
        <v>108</v>
      </c>
      <c r="D8" t="s">
        <v>498</v>
      </c>
      <c r="E8" t="s">
        <v>951</v>
      </c>
      <c r="F8" s="51" t="str">
        <f t="shared" si="0"/>
        <v>7|108|TO|Tocantins</v>
      </c>
      <c r="H8" s="109" t="s">
        <v>1367</v>
      </c>
    </row>
    <row r="9" spans="2:8">
      <c r="B9" s="6">
        <v>8</v>
      </c>
      <c r="C9" s="6">
        <v>108</v>
      </c>
      <c r="D9" t="s">
        <v>952</v>
      </c>
      <c r="E9" t="s">
        <v>953</v>
      </c>
      <c r="F9" s="51" t="str">
        <f t="shared" si="0"/>
        <v>8|108|AP|Amapã</v>
      </c>
    </row>
    <row r="10" spans="2:8">
      <c r="B10" s="6">
        <v>9</v>
      </c>
      <c r="C10" s="6">
        <v>108</v>
      </c>
      <c r="D10" t="s">
        <v>954</v>
      </c>
      <c r="E10" t="s">
        <v>955</v>
      </c>
      <c r="F10" s="51" t="str">
        <f t="shared" si="0"/>
        <v>9|108|PB|Paraíba</v>
      </c>
    </row>
    <row r="11" spans="2:8">
      <c r="B11" s="6">
        <v>10</v>
      </c>
      <c r="C11" s="6">
        <v>108</v>
      </c>
      <c r="D11" t="s">
        <v>582</v>
      </c>
      <c r="E11" t="s">
        <v>956</v>
      </c>
      <c r="F11" s="51" t="str">
        <f t="shared" si="0"/>
        <v>10|108|MA|Maranhao</v>
      </c>
    </row>
    <row r="12" spans="2:8">
      <c r="B12" s="6">
        <v>11</v>
      </c>
      <c r="C12" s="6">
        <v>108</v>
      </c>
      <c r="D12" t="s">
        <v>957</v>
      </c>
      <c r="E12" t="s">
        <v>958</v>
      </c>
      <c r="F12" s="51" t="str">
        <f t="shared" si="0"/>
        <v>11|108|RN|Rio Grande do Norte</v>
      </c>
    </row>
    <row r="13" spans="2:8">
      <c r="B13" s="6">
        <v>12</v>
      </c>
      <c r="C13" s="6">
        <v>108</v>
      </c>
      <c r="D13" t="s">
        <v>959</v>
      </c>
      <c r="E13" t="s">
        <v>960</v>
      </c>
      <c r="F13" s="51" t="str">
        <f t="shared" si="0"/>
        <v>12|108|PI|Piaui</v>
      </c>
    </row>
    <row r="14" spans="2:8">
      <c r="B14" s="6">
        <v>13</v>
      </c>
      <c r="C14" s="6">
        <v>108</v>
      </c>
      <c r="D14" t="s">
        <v>623</v>
      </c>
      <c r="E14" t="s">
        <v>961</v>
      </c>
      <c r="F14" s="51" t="str">
        <f t="shared" si="0"/>
        <v>13|108|DF|Oietrito Federal (Brasila)</v>
      </c>
    </row>
    <row r="15" spans="2:8">
      <c r="B15" s="6">
        <v>14</v>
      </c>
      <c r="C15" s="6">
        <v>108</v>
      </c>
      <c r="D15" t="s">
        <v>616</v>
      </c>
      <c r="E15" t="s">
        <v>962</v>
      </c>
      <c r="F15" s="51" t="str">
        <f t="shared" si="0"/>
        <v>14|108|CE|Ceará</v>
      </c>
    </row>
    <row r="16" spans="2:8">
      <c r="B16" s="6">
        <v>15</v>
      </c>
      <c r="C16" s="6">
        <v>108</v>
      </c>
      <c r="D16" t="s">
        <v>963</v>
      </c>
      <c r="E16" t="s">
        <v>964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861</v>
      </c>
      <c r="E17" t="s">
        <v>965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966</v>
      </c>
      <c r="E18" t="s">
        <v>967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791</v>
      </c>
      <c r="E19" t="s">
        <v>968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969</v>
      </c>
      <c r="E20" t="s">
        <v>970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705</v>
      </c>
      <c r="E21" t="s">
        <v>971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972</v>
      </c>
      <c r="E22" t="s">
        <v>973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534</v>
      </c>
      <c r="E23" t="s">
        <v>974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975</v>
      </c>
      <c r="E24" t="s">
        <v>976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516</v>
      </c>
      <c r="E25" t="s">
        <v>977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763</v>
      </c>
      <c r="E26" t="s">
        <v>978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834</v>
      </c>
      <c r="E27" t="s">
        <v>979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862</v>
      </c>
      <c r="E28" t="s">
        <v>980</v>
      </c>
      <c r="F28" s="51" t="str">
        <f t="shared" si="0"/>
        <v>27|108|MT|Mato Grosso</v>
      </c>
    </row>
    <row r="30" spans="2:6">
      <c r="F30" s="26" t="s">
        <v>981</v>
      </c>
    </row>
    <row r="31" spans="2:6">
      <c r="F31" s="26" t="s">
        <v>941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3662</v>
      </c>
    </row>
    <row r="2" spans="2:8">
      <c r="B2" s="6">
        <v>1</v>
      </c>
      <c r="C2" s="6">
        <v>110</v>
      </c>
      <c r="D2" t="s">
        <v>984</v>
      </c>
      <c r="E2" t="s">
        <v>983</v>
      </c>
      <c r="F2" s="51" t="str">
        <f>B2&amp;"|"&amp;C2&amp;"|"&amp;D2&amp;"|"&amp;E2</f>
        <v>1|110|HI|Hawaii</v>
      </c>
      <c r="H2" s="109" t="s">
        <v>1361</v>
      </c>
    </row>
    <row r="3" spans="2:8">
      <c r="H3" s="112" t="s">
        <v>1362</v>
      </c>
    </row>
    <row r="4" spans="2:8">
      <c r="F4" s="26" t="s">
        <v>982</v>
      </c>
      <c r="H4" s="112" t="s">
        <v>1369</v>
      </c>
    </row>
    <row r="5" spans="2:8">
      <c r="F5" s="26" t="s">
        <v>983</v>
      </c>
      <c r="H5" s="112" t="s">
        <v>3663</v>
      </c>
    </row>
    <row r="6" spans="2:8">
      <c r="H6" s="112" t="s">
        <v>1365</v>
      </c>
    </row>
    <row r="7" spans="2:8">
      <c r="H7" s="112" t="s">
        <v>3664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09" t="s">
        <v>3665</v>
      </c>
    </row>
    <row r="2" spans="2:8">
      <c r="B2" s="6">
        <v>1</v>
      </c>
      <c r="C2" s="6">
        <v>112</v>
      </c>
      <c r="D2" s="6" t="s">
        <v>1010</v>
      </c>
      <c r="E2" t="s">
        <v>1011</v>
      </c>
      <c r="F2" s="51" t="str">
        <f t="shared" ref="F2:F16" si="0">B2&amp;"|"&amp;C2&amp;"|"&amp;D2&amp;"|"&amp;E2</f>
        <v>1|112|II|Antofagasta</v>
      </c>
      <c r="H2" s="109" t="s">
        <v>1361</v>
      </c>
    </row>
    <row r="3" spans="2:8">
      <c r="B3" s="6">
        <v>2</v>
      </c>
      <c r="C3" s="6">
        <v>112</v>
      </c>
      <c r="D3" s="6" t="s">
        <v>1012</v>
      </c>
      <c r="E3" t="s">
        <v>1013</v>
      </c>
      <c r="F3" s="51" t="str">
        <f t="shared" si="0"/>
        <v>2|112|III|Atacama</v>
      </c>
      <c r="H3" s="112" t="s">
        <v>1362</v>
      </c>
    </row>
    <row r="4" spans="2:8">
      <c r="B4" s="6">
        <v>3</v>
      </c>
      <c r="C4" s="6">
        <v>112</v>
      </c>
      <c r="D4" s="6" t="s">
        <v>1014</v>
      </c>
      <c r="E4" t="s">
        <v>1015</v>
      </c>
      <c r="F4" s="51" t="str">
        <f t="shared" si="0"/>
        <v>3|112|I|Tarapacá</v>
      </c>
      <c r="H4" s="112" t="s">
        <v>1369</v>
      </c>
    </row>
    <row r="5" spans="2:8">
      <c r="B5" s="6">
        <v>4</v>
      </c>
      <c r="C5" s="6">
        <v>112</v>
      </c>
      <c r="D5" s="6" t="s">
        <v>1016</v>
      </c>
      <c r="E5" t="s">
        <v>1017</v>
      </c>
      <c r="F5" s="51" t="str">
        <f t="shared" si="0"/>
        <v>4|112|XV|Arica y Parinacota</v>
      </c>
      <c r="H5" s="112" t="s">
        <v>3666</v>
      </c>
    </row>
    <row r="6" spans="2:8">
      <c r="B6" s="6">
        <v>5</v>
      </c>
      <c r="C6" s="6">
        <v>112</v>
      </c>
      <c r="D6" s="6" t="s">
        <v>748</v>
      </c>
      <c r="E6" t="s">
        <v>1018</v>
      </c>
      <c r="F6" s="51" t="str">
        <f t="shared" si="0"/>
        <v>5|112|IV|Coquimbo</v>
      </c>
      <c r="H6" s="112" t="s">
        <v>1365</v>
      </c>
    </row>
    <row r="7" spans="2:8">
      <c r="B7" s="6">
        <v>6</v>
      </c>
      <c r="C7" s="6">
        <v>112</v>
      </c>
      <c r="D7" s="6" t="s">
        <v>926</v>
      </c>
      <c r="E7" t="s">
        <v>1019</v>
      </c>
      <c r="F7" s="51" t="str">
        <f t="shared" si="0"/>
        <v>6|112|V|Valparaíso</v>
      </c>
      <c r="H7" s="112" t="s">
        <v>3667</v>
      </c>
    </row>
    <row r="8" spans="2:8">
      <c r="B8" s="6">
        <v>7</v>
      </c>
      <c r="C8" s="6">
        <v>112</v>
      </c>
      <c r="D8" s="6" t="s">
        <v>1020</v>
      </c>
      <c r="E8" t="s">
        <v>1021</v>
      </c>
      <c r="F8" s="51" t="str">
        <f t="shared" si="0"/>
        <v>7|112|RM|Region Metropolitana de Santiago</v>
      </c>
      <c r="H8" s="109" t="s">
        <v>1367</v>
      </c>
    </row>
    <row r="9" spans="2:8">
      <c r="B9" s="6">
        <v>8</v>
      </c>
      <c r="C9" s="6">
        <v>112</v>
      </c>
      <c r="D9" s="6" t="s">
        <v>580</v>
      </c>
      <c r="E9" t="s">
        <v>1022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1023</v>
      </c>
      <c r="E10" t="s">
        <v>1024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1025</v>
      </c>
      <c r="E11" t="s">
        <v>1026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1027</v>
      </c>
      <c r="E12" t="s">
        <v>1028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1029</v>
      </c>
      <c r="E13" t="s">
        <v>1030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894</v>
      </c>
      <c r="E14" t="s">
        <v>1031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1032</v>
      </c>
      <c r="E15" t="s">
        <v>1033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1034</v>
      </c>
      <c r="E16" t="s">
        <v>1035</v>
      </c>
      <c r="F16" s="51" t="str">
        <f t="shared" si="0"/>
        <v>15|112|XII|Magallanes</v>
      </c>
    </row>
    <row r="18" spans="6:6">
      <c r="F18" s="26" t="s">
        <v>1008</v>
      </c>
    </row>
    <row r="19" spans="6:6">
      <c r="F19" s="26" t="s">
        <v>1009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484</v>
      </c>
      <c r="F1" s="39" t="s">
        <v>556</v>
      </c>
      <c r="G1" s="39" t="s">
        <v>611</v>
      </c>
      <c r="H1" s="39" t="s">
        <v>612</v>
      </c>
      <c r="I1" s="36" t="str">
        <f>B1&amp;"|"&amp;C1&amp;"|"&amp;D1&amp;"|"&amp;E1&amp;"|"&amp;F1&amp;"|"&amp;G1&amp;"|"&amp;H1</f>
        <v>id|dxcc_id|code|subdivision|oblast|cq_zone|itu_zone</v>
      </c>
      <c r="K1" s="109" t="s">
        <v>3668</v>
      </c>
    </row>
    <row r="2" spans="2:11">
      <c r="B2" s="6">
        <v>1</v>
      </c>
      <c r="C2" s="6">
        <v>126</v>
      </c>
      <c r="D2" t="s">
        <v>1036</v>
      </c>
      <c r="E2" t="s">
        <v>1037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9" t="s">
        <v>1361</v>
      </c>
    </row>
    <row r="3" spans="2:11">
      <c r="K3" s="112" t="s">
        <v>1362</v>
      </c>
    </row>
    <row r="4" spans="2:11">
      <c r="I4" s="26" t="s">
        <v>1038</v>
      </c>
      <c r="K4" s="112" t="s">
        <v>1369</v>
      </c>
    </row>
    <row r="5" spans="2:11">
      <c r="I5" s="26" t="s">
        <v>1039</v>
      </c>
      <c r="K5" s="112" t="s">
        <v>3669</v>
      </c>
    </row>
    <row r="6" spans="2:11">
      <c r="K6" s="112" t="s">
        <v>1365</v>
      </c>
    </row>
    <row r="7" spans="2:11">
      <c r="K7" s="112" t="s">
        <v>3670</v>
      </c>
    </row>
    <row r="8" spans="2:11">
      <c r="K8" s="112" t="s">
        <v>3638</v>
      </c>
    </row>
    <row r="9" spans="2:11">
      <c r="K9" s="112" t="s">
        <v>3639</v>
      </c>
    </row>
    <row r="10" spans="2:11">
      <c r="K10" s="112" t="s">
        <v>3671</v>
      </c>
    </row>
    <row r="11" spans="2:11">
      <c r="K11" s="109" t="s">
        <v>1367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484</v>
      </c>
      <c r="F1" s="39" t="s">
        <v>556</v>
      </c>
      <c r="G1" s="36" t="str">
        <f>B1&amp;"|"&amp;C1&amp;"|"&amp;D1&amp;"|"&amp;E1&amp;"|"&amp;F1</f>
        <v>id|dxcc_id|code|subdivision|oblast</v>
      </c>
      <c r="I1" s="109" t="s">
        <v>3672</v>
      </c>
    </row>
    <row r="2" spans="2:9">
      <c r="B2" s="6">
        <v>1</v>
      </c>
      <c r="C2" s="6">
        <v>130</v>
      </c>
      <c r="D2" t="s">
        <v>486</v>
      </c>
      <c r="E2" t="s">
        <v>1042</v>
      </c>
      <c r="F2" s="6">
        <v>1</v>
      </c>
      <c r="G2" s="51" t="str">
        <f>B2&amp;"|"&amp;C2&amp;"|"&amp;D2&amp;"|"&amp;E2&amp;"|"&amp;F2</f>
        <v>1|130|AK|Akmolinsk|1</v>
      </c>
      <c r="I2" s="109" t="s">
        <v>1361</v>
      </c>
    </row>
    <row r="3" spans="2:9">
      <c r="B3" s="6">
        <v>2</v>
      </c>
      <c r="C3" s="6">
        <v>130</v>
      </c>
      <c r="D3" t="s">
        <v>1043</v>
      </c>
      <c r="E3" t="s">
        <v>1044</v>
      </c>
      <c r="F3" s="6">
        <v>2</v>
      </c>
      <c r="G3" s="51" t="str">
        <f t="shared" ref="G3:G17" si="0">B3&amp;"|"&amp;C3&amp;"|"&amp;D3&amp;"|"&amp;E3&amp;"|"&amp;F3</f>
        <v>2|130|AT|Aktyubnsk|2</v>
      </c>
      <c r="I3" s="112" t="s">
        <v>1362</v>
      </c>
    </row>
    <row r="4" spans="2:9">
      <c r="B4" s="6">
        <v>3</v>
      </c>
      <c r="C4" s="6">
        <v>130</v>
      </c>
      <c r="D4" t="s">
        <v>1045</v>
      </c>
      <c r="E4" t="s">
        <v>1046</v>
      </c>
      <c r="F4" s="6">
        <v>3</v>
      </c>
      <c r="G4" s="51" t="str">
        <f t="shared" si="0"/>
        <v>3|130|AY|Almaty|3</v>
      </c>
      <c r="I4" s="112" t="s">
        <v>1369</v>
      </c>
    </row>
    <row r="5" spans="2:9">
      <c r="B5" s="6">
        <v>4</v>
      </c>
      <c r="C5" s="6">
        <v>130</v>
      </c>
      <c r="D5" t="s">
        <v>711</v>
      </c>
      <c r="E5" t="s">
        <v>1047</v>
      </c>
      <c r="F5" s="6">
        <v>4</v>
      </c>
      <c r="G5" s="51" t="str">
        <f t="shared" si="0"/>
        <v>4|130|AR|Atyrau|4</v>
      </c>
      <c r="I5" s="112" t="s">
        <v>3673</v>
      </c>
    </row>
    <row r="6" spans="2:9">
      <c r="B6" s="6">
        <v>5</v>
      </c>
      <c r="C6" s="6">
        <v>130</v>
      </c>
      <c r="D6" t="s">
        <v>1048</v>
      </c>
      <c r="E6" t="s">
        <v>1049</v>
      </c>
      <c r="F6" s="6">
        <v>5</v>
      </c>
      <c r="G6" s="51" t="str">
        <f t="shared" si="0"/>
        <v>5|130|SG|East Kazakhstan|5</v>
      </c>
      <c r="I6" s="112" t="s">
        <v>1365</v>
      </c>
    </row>
    <row r="7" spans="2:9">
      <c r="B7" s="6">
        <v>6</v>
      </c>
      <c r="C7" s="6">
        <v>130</v>
      </c>
      <c r="D7" t="s">
        <v>1050</v>
      </c>
      <c r="E7" t="s">
        <v>1051</v>
      </c>
      <c r="F7" s="6">
        <v>6</v>
      </c>
      <c r="G7" s="51" t="str">
        <f t="shared" si="0"/>
        <v>6|130|ZM|Zhambyl|6</v>
      </c>
      <c r="I7" s="112" t="s">
        <v>3674</v>
      </c>
    </row>
    <row r="8" spans="2:9">
      <c r="B8" s="6">
        <v>7</v>
      </c>
      <c r="C8" s="6">
        <v>130</v>
      </c>
      <c r="D8" t="s">
        <v>1052</v>
      </c>
      <c r="E8" t="s">
        <v>1053</v>
      </c>
      <c r="F8" s="6">
        <v>7</v>
      </c>
      <c r="G8" s="51" t="str">
        <f t="shared" si="0"/>
        <v>7|130|BY|West Kazakhstan|7</v>
      </c>
      <c r="I8" s="109" t="s">
        <v>3675</v>
      </c>
    </row>
    <row r="9" spans="2:9">
      <c r="B9" s="6">
        <v>8</v>
      </c>
      <c r="C9" s="6">
        <v>130</v>
      </c>
      <c r="D9" t="s">
        <v>754</v>
      </c>
      <c r="E9" t="s">
        <v>1054</v>
      </c>
      <c r="F9" s="6">
        <v>8</v>
      </c>
      <c r="G9" s="51" t="str">
        <f t="shared" si="0"/>
        <v>8|130|KG|Karaganda|8</v>
      </c>
      <c r="I9" s="109" t="s">
        <v>1367</v>
      </c>
    </row>
    <row r="10" spans="2:9">
      <c r="B10" s="6">
        <v>9</v>
      </c>
      <c r="C10" s="6">
        <v>130</v>
      </c>
      <c r="D10" t="s">
        <v>554</v>
      </c>
      <c r="E10" t="s">
        <v>1055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518</v>
      </c>
      <c r="E11" t="s">
        <v>1056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860</v>
      </c>
      <c r="E12" t="s">
        <v>1057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1058</v>
      </c>
      <c r="E13" t="s">
        <v>1059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531</v>
      </c>
      <c r="E14" t="s">
        <v>1060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1061</v>
      </c>
      <c r="E15" t="s">
        <v>1062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1063</v>
      </c>
      <c r="E16" t="s">
        <v>1064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520</v>
      </c>
      <c r="E17" t="s">
        <v>1065</v>
      </c>
      <c r="F17" s="6">
        <v>16</v>
      </c>
      <c r="G17" s="51" t="str">
        <f t="shared" si="0"/>
        <v>16|130|AL|Almaty city|16</v>
      </c>
    </row>
    <row r="19" spans="2:7">
      <c r="G19" s="26" t="s">
        <v>3593</v>
      </c>
    </row>
    <row r="20" spans="2:7">
      <c r="G20" s="26" t="s">
        <v>1066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63" t="str">
        <f>B1&amp;"|"&amp;C1&amp;"|"&amp;D1&amp;"|"&amp;E1</f>
        <v>id|dxcc_id|code|subdivision</v>
      </c>
      <c r="H1" s="109" t="s">
        <v>3676</v>
      </c>
    </row>
    <row r="2" spans="2:8">
      <c r="B2" s="6">
        <v>1</v>
      </c>
      <c r="C2" s="6">
        <v>132</v>
      </c>
      <c r="D2" s="1">
        <v>16</v>
      </c>
      <c r="E2" s="1" t="s">
        <v>1070</v>
      </c>
      <c r="F2" s="51" t="str">
        <f t="shared" ref="F2:F19" si="0">B2&amp;"|"&amp;C2&amp;"|"&amp;D2&amp;"|"&amp;E2</f>
        <v>1|132|16|Alto Paraguay</v>
      </c>
      <c r="H2" s="109" t="s">
        <v>1361</v>
      </c>
    </row>
    <row r="3" spans="2:8">
      <c r="B3" s="6">
        <v>2</v>
      </c>
      <c r="C3" s="6">
        <v>132</v>
      </c>
      <c r="D3" s="1">
        <v>19</v>
      </c>
      <c r="E3" s="1" t="s">
        <v>1071</v>
      </c>
      <c r="F3" s="51" t="str">
        <f t="shared" si="0"/>
        <v>2|132|19|Boquerón</v>
      </c>
      <c r="H3" s="112" t="s">
        <v>1362</v>
      </c>
    </row>
    <row r="4" spans="2:8">
      <c r="B4" s="6">
        <v>3</v>
      </c>
      <c r="C4" s="6">
        <v>132</v>
      </c>
      <c r="D4" s="1">
        <v>15</v>
      </c>
      <c r="E4" s="1" t="s">
        <v>1072</v>
      </c>
      <c r="F4" s="51" t="str">
        <f t="shared" si="0"/>
        <v>3|132|15|Presidente Hayes</v>
      </c>
      <c r="H4" s="112" t="s">
        <v>1369</v>
      </c>
    </row>
    <row r="5" spans="2:8">
      <c r="B5" s="6">
        <v>4</v>
      </c>
      <c r="C5" s="6">
        <v>132</v>
      </c>
      <c r="D5" s="1">
        <v>13</v>
      </c>
      <c r="E5" s="1" t="s">
        <v>1073</v>
      </c>
      <c r="F5" s="51" t="str">
        <f t="shared" si="0"/>
        <v>4|132|13|Amambay</v>
      </c>
      <c r="H5" s="112" t="s">
        <v>3677</v>
      </c>
    </row>
    <row r="6" spans="2:8">
      <c r="B6" s="6">
        <v>5</v>
      </c>
      <c r="C6" s="6">
        <v>132</v>
      </c>
      <c r="D6" s="1">
        <v>1</v>
      </c>
      <c r="E6" s="1" t="s">
        <v>1074</v>
      </c>
      <c r="F6" s="51" t="str">
        <f t="shared" si="0"/>
        <v>5|132|1|Concepción</v>
      </c>
      <c r="H6" s="112" t="s">
        <v>1365</v>
      </c>
    </row>
    <row r="7" spans="2:8">
      <c r="B7" s="6">
        <v>6</v>
      </c>
      <c r="C7" s="6">
        <v>132</v>
      </c>
      <c r="D7" s="1">
        <v>14</v>
      </c>
      <c r="E7" s="1" t="s">
        <v>1075</v>
      </c>
      <c r="F7" s="51" t="str">
        <f t="shared" si="0"/>
        <v>6|132|14|Canindeyú</v>
      </c>
      <c r="H7" s="112" t="s">
        <v>3678</v>
      </c>
    </row>
    <row r="8" spans="2:8">
      <c r="B8" s="6">
        <v>7</v>
      </c>
      <c r="C8" s="6">
        <v>132</v>
      </c>
      <c r="D8" s="1">
        <v>2</v>
      </c>
      <c r="E8" s="1" t="s">
        <v>1076</v>
      </c>
      <c r="F8" s="51" t="str">
        <f t="shared" si="0"/>
        <v>7|132|2|San Pedro</v>
      </c>
      <c r="H8" s="109" t="s">
        <v>1367</v>
      </c>
    </row>
    <row r="9" spans="2:8">
      <c r="B9" s="6">
        <v>8</v>
      </c>
      <c r="C9" s="6">
        <v>132</v>
      </c>
      <c r="D9" s="1" t="s">
        <v>1077</v>
      </c>
      <c r="E9" s="1" t="s">
        <v>1078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1079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1080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1081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1082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1083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1084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1085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1086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1087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1088</v>
      </c>
      <c r="F19" s="51" t="str">
        <f t="shared" si="0"/>
        <v>18|132|7|Itapua</v>
      </c>
    </row>
    <row r="21" spans="2:6">
      <c r="F21" s="26" t="s">
        <v>1069</v>
      </c>
    </row>
    <row r="22" spans="2:6">
      <c r="F22" s="26" t="s">
        <v>1068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63" t="str">
        <f>B1&amp;"|"&amp;C1&amp;"|"&amp;D1&amp;"|"&amp;E1</f>
        <v>id|dxcc_id|code|subdivision</v>
      </c>
      <c r="H1" s="109" t="s">
        <v>3679</v>
      </c>
    </row>
    <row r="2" spans="2:8">
      <c r="B2" s="6">
        <v>1</v>
      </c>
      <c r="C2" s="6">
        <v>137</v>
      </c>
      <c r="D2" t="s">
        <v>886</v>
      </c>
      <c r="E2" t="s">
        <v>1100</v>
      </c>
      <c r="F2" s="51" t="str">
        <f t="shared" ref="F2:F17" si="0">B2&amp;"|"&amp;C2&amp;"|"&amp;D2&amp;"|"&amp;E2</f>
        <v>1|137|B|Busan Gwang'yeogsi (Pusan Metropolitan City)</v>
      </c>
      <c r="H2" s="109" t="s">
        <v>1361</v>
      </c>
    </row>
    <row r="3" spans="2:8">
      <c r="B3" s="6">
        <v>2</v>
      </c>
      <c r="C3" s="6">
        <v>137</v>
      </c>
      <c r="D3" t="s">
        <v>898</v>
      </c>
      <c r="E3" t="s">
        <v>1091</v>
      </c>
      <c r="F3" s="51" t="str">
        <f t="shared" si="0"/>
        <v>2|137|E|Choongchungbuk-do (North Chungcheong Province)</v>
      </c>
      <c r="H3" s="112" t="s">
        <v>1362</v>
      </c>
    </row>
    <row r="4" spans="2:8">
      <c r="B4" s="6">
        <v>3</v>
      </c>
      <c r="C4" s="6">
        <v>137</v>
      </c>
      <c r="D4" t="s">
        <v>916</v>
      </c>
      <c r="E4" t="s">
        <v>1092</v>
      </c>
      <c r="F4" s="51" t="str">
        <f t="shared" si="0"/>
        <v>3|137|F|Chungcheongnam-do (South Chungcheong Province)</v>
      </c>
      <c r="H4" s="112" t="s">
        <v>1369</v>
      </c>
    </row>
    <row r="5" spans="2:8">
      <c r="B5" s="6">
        <v>4</v>
      </c>
      <c r="C5" s="6">
        <v>137</v>
      </c>
      <c r="D5" t="s">
        <v>892</v>
      </c>
      <c r="E5" t="s">
        <v>1101</v>
      </c>
      <c r="F5" s="51" t="str">
        <f t="shared" si="0"/>
        <v>4|137|P|Daegu Gwang'yeogsi (Taegu Metropolitan City)</v>
      </c>
      <c r="H5" s="112" t="s">
        <v>3680</v>
      </c>
    </row>
    <row r="6" spans="2:8">
      <c r="B6" s="6">
        <v>5</v>
      </c>
      <c r="C6" s="6">
        <v>137</v>
      </c>
      <c r="D6" t="s">
        <v>809</v>
      </c>
      <c r="E6" t="s">
        <v>1102</v>
      </c>
      <c r="F6" s="51" t="str">
        <f t="shared" si="0"/>
        <v>5|137|R|Daejeon Gwang'yeogsi (Daejeon Metropolitan City)</v>
      </c>
      <c r="H6" s="112" t="s">
        <v>1365</v>
      </c>
    </row>
    <row r="7" spans="2:8">
      <c r="B7" s="6">
        <v>6</v>
      </c>
      <c r="C7" s="6">
        <v>137</v>
      </c>
      <c r="D7" t="s">
        <v>912</v>
      </c>
      <c r="E7" t="s">
        <v>1093</v>
      </c>
      <c r="F7" s="51" t="str">
        <f t="shared" si="0"/>
        <v>6|137|D|Gangwon-do</v>
      </c>
      <c r="H7" s="112" t="s">
        <v>3681</v>
      </c>
    </row>
    <row r="8" spans="2:8">
      <c r="B8" s="6">
        <v>7</v>
      </c>
      <c r="C8" s="6">
        <v>137</v>
      </c>
      <c r="D8" t="s">
        <v>928</v>
      </c>
      <c r="E8" t="s">
        <v>1103</v>
      </c>
      <c r="F8" s="51" t="str">
        <f t="shared" si="0"/>
        <v>7|137|Q|Gwangju Gwang'yeogsi (Kwangju Metropolitan City)</v>
      </c>
      <c r="H8" s="109" t="s">
        <v>1367</v>
      </c>
    </row>
    <row r="9" spans="2:8">
      <c r="B9" s="6">
        <v>8</v>
      </c>
      <c r="C9" s="6">
        <v>137</v>
      </c>
      <c r="D9" t="s">
        <v>884</v>
      </c>
      <c r="E9" t="s">
        <v>1094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914</v>
      </c>
      <c r="E10" t="s">
        <v>1095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919</v>
      </c>
      <c r="E11" t="s">
        <v>1096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896</v>
      </c>
      <c r="E12" t="s">
        <v>1104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904</v>
      </c>
      <c r="E13" t="s">
        <v>1097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906</v>
      </c>
      <c r="E14" t="s">
        <v>1098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890</v>
      </c>
      <c r="E15" t="s">
        <v>1099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908</v>
      </c>
      <c r="E16" t="s">
        <v>1105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888</v>
      </c>
      <c r="E17" t="s">
        <v>1106</v>
      </c>
      <c r="F17" s="51" t="str">
        <f t="shared" si="0"/>
        <v>16|137|S|Ulsan Gwanq'yeogsi (Ulsan Metropolitan City)</v>
      </c>
    </row>
    <row r="19" spans="2:6">
      <c r="F19" s="26" t="s">
        <v>1090</v>
      </c>
    </row>
    <row r="20" spans="2:6">
      <c r="F20" s="26" t="s">
        <v>1089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3682</v>
      </c>
    </row>
    <row r="2" spans="2:8">
      <c r="B2" s="6">
        <v>1</v>
      </c>
      <c r="C2" s="6">
        <v>138</v>
      </c>
      <c r="D2" t="s">
        <v>769</v>
      </c>
      <c r="E2" t="s">
        <v>1108</v>
      </c>
      <c r="F2" s="51" t="str">
        <f>B2&amp;"|"&amp;C2&amp;"|"&amp;D2&amp;"|"&amp;E2</f>
        <v>1|138|KI|Kure Island</v>
      </c>
      <c r="H2" s="109" t="s">
        <v>1361</v>
      </c>
    </row>
    <row r="3" spans="2:8">
      <c r="H3" s="112" t="s">
        <v>1362</v>
      </c>
    </row>
    <row r="4" spans="2:8">
      <c r="F4" s="26" t="s">
        <v>3592</v>
      </c>
      <c r="H4" s="112" t="s">
        <v>1369</v>
      </c>
    </row>
    <row r="5" spans="2:8">
      <c r="F5" s="26" t="s">
        <v>1108</v>
      </c>
      <c r="H5" s="112" t="s">
        <v>3683</v>
      </c>
    </row>
    <row r="6" spans="2:8">
      <c r="H6" s="112" t="s">
        <v>1365</v>
      </c>
    </row>
    <row r="7" spans="2:8">
      <c r="H7" s="112" t="s">
        <v>3684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3685</v>
      </c>
    </row>
    <row r="2" spans="2:8">
      <c r="B2" s="6">
        <v>1</v>
      </c>
      <c r="C2" s="6">
        <v>144</v>
      </c>
      <c r="D2" t="s">
        <v>724</v>
      </c>
      <c r="E2" t="s">
        <v>1119</v>
      </c>
      <c r="F2" s="51" t="str">
        <f>B2&amp;"|"&amp;C2&amp;"|"&amp;D2&amp;"|"&amp;E2</f>
        <v>1|144|MO|Montevideo</v>
      </c>
      <c r="H2" s="109" t="s">
        <v>1361</v>
      </c>
    </row>
    <row r="3" spans="2:8">
      <c r="B3" s="6">
        <v>2</v>
      </c>
      <c r="C3" s="6">
        <v>144</v>
      </c>
      <c r="D3" t="s">
        <v>831</v>
      </c>
      <c r="E3" t="s">
        <v>1120</v>
      </c>
      <c r="F3" s="51" t="str">
        <f t="shared" ref="F3:F20" si="0">B3&amp;"|"&amp;C3&amp;"|"&amp;D3&amp;"|"&amp;E3</f>
        <v>2|144|CA|Canelones</v>
      </c>
      <c r="H3" s="112" t="s">
        <v>1362</v>
      </c>
    </row>
    <row r="4" spans="2:8">
      <c r="B4" s="6">
        <v>3</v>
      </c>
      <c r="C4" s="6">
        <v>144</v>
      </c>
      <c r="D4" t="s">
        <v>863</v>
      </c>
      <c r="E4" t="s">
        <v>1121</v>
      </c>
      <c r="F4" s="51" t="str">
        <f t="shared" si="0"/>
        <v>3|144|SJ|San José</v>
      </c>
      <c r="H4" s="112" t="s">
        <v>1369</v>
      </c>
    </row>
    <row r="5" spans="2:8">
      <c r="B5" s="6">
        <v>4</v>
      </c>
      <c r="C5" s="6">
        <v>144</v>
      </c>
      <c r="D5" t="s">
        <v>855</v>
      </c>
      <c r="E5" t="s">
        <v>1122</v>
      </c>
      <c r="F5" s="51" t="str">
        <f t="shared" si="0"/>
        <v>4|144|CO|Colonia</v>
      </c>
      <c r="H5" s="112" t="s">
        <v>3686</v>
      </c>
    </row>
    <row r="6" spans="2:8">
      <c r="B6" s="6">
        <v>5</v>
      </c>
      <c r="C6" s="6">
        <v>144</v>
      </c>
      <c r="D6" t="s">
        <v>789</v>
      </c>
      <c r="E6" t="s">
        <v>1123</v>
      </c>
      <c r="F6" s="51" t="str">
        <f t="shared" si="0"/>
        <v>5|144|SO|Soriano</v>
      </c>
      <c r="H6" s="112" t="s">
        <v>1365</v>
      </c>
    </row>
    <row r="7" spans="2:8">
      <c r="B7" s="6">
        <v>6</v>
      </c>
      <c r="C7" s="6">
        <v>144</v>
      </c>
      <c r="D7" t="s">
        <v>957</v>
      </c>
      <c r="E7" t="s">
        <v>1124</v>
      </c>
      <c r="F7" s="51" t="str">
        <f t="shared" si="0"/>
        <v>6|144|RN|Rio Negro</v>
      </c>
      <c r="H7" s="112" t="s">
        <v>3687</v>
      </c>
    </row>
    <row r="8" spans="2:8">
      <c r="B8" s="6">
        <v>7</v>
      </c>
      <c r="C8" s="6">
        <v>144</v>
      </c>
      <c r="D8" t="s">
        <v>834</v>
      </c>
      <c r="E8" t="s">
        <v>1125</v>
      </c>
      <c r="F8" s="51" t="str">
        <f t="shared" si="0"/>
        <v>7|144|PA|Paysandu</v>
      </c>
      <c r="H8" s="109" t="s">
        <v>1367</v>
      </c>
    </row>
    <row r="9" spans="2:8">
      <c r="B9" s="6">
        <v>8</v>
      </c>
      <c r="C9" s="6">
        <v>144</v>
      </c>
      <c r="D9" t="s">
        <v>761</v>
      </c>
      <c r="E9" t="s">
        <v>1126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711</v>
      </c>
      <c r="E10" t="s">
        <v>1127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1128</v>
      </c>
      <c r="E11" t="s">
        <v>1129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1130</v>
      </c>
      <c r="E12" t="s">
        <v>1131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1132</v>
      </c>
      <c r="E13" t="s">
        <v>1133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771</v>
      </c>
      <c r="E14" t="s">
        <v>1134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1135</v>
      </c>
      <c r="E15" t="s">
        <v>1136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582</v>
      </c>
      <c r="E16" t="s">
        <v>1137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1138</v>
      </c>
      <c r="E17" t="s">
        <v>1139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791</v>
      </c>
      <c r="E18" t="s">
        <v>1140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1141</v>
      </c>
      <c r="E19" t="s">
        <v>1142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1143</v>
      </c>
      <c r="E20" t="s">
        <v>1144</v>
      </c>
      <c r="F20" s="51" t="str">
        <f t="shared" si="0"/>
        <v>19|144|CL|Cerro Largo</v>
      </c>
    </row>
    <row r="22" spans="2:6">
      <c r="F22" s="26" t="s">
        <v>1561</v>
      </c>
    </row>
    <row r="23" spans="2:6">
      <c r="F23" s="26" t="s">
        <v>1118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zoomScaleNormal="100" workbookViewId="0">
      <selection activeCell="Q14" sqref="Q14"/>
    </sheetView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5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4" max="14" width="9.140625" customWidth="1"/>
    <col min="15" max="15" width="2.7109375" hidden="1" customWidth="1"/>
    <col min="16" max="16" width="20.140625" hidden="1" customWidth="1"/>
    <col min="17" max="17" width="23.5703125" bestFit="1" customWidth="1"/>
    <col min="19" max="19" width="67.140625" customWidth="1"/>
  </cols>
  <sheetData>
    <row r="1" spans="1:19">
      <c r="A1" s="113" t="s">
        <v>3782</v>
      </c>
      <c r="B1" s="3" t="s">
        <v>403</v>
      </c>
      <c r="C1" s="3" t="s">
        <v>413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448</v>
      </c>
      <c r="Q1" s="2" t="str">
        <f>O1&amp;"|"&amp;P1</f>
        <v>id|sas_subdivision_type</v>
      </c>
      <c r="S1" s="118" t="s">
        <v>3858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49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8" t="s">
        <v>3859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49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8" t="s">
        <v>1361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49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3874</v>
      </c>
      <c r="Q4" s="49" t="str">
        <f t="shared" si="2"/>
        <v>3|Cities/Gun</v>
      </c>
      <c r="S4" s="119" t="s">
        <v>1362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49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9" t="s">
        <v>1369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49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610</v>
      </c>
      <c r="S6" s="119" t="s">
        <v>3860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49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9" t="s">
        <v>3861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49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9" t="s">
        <v>3862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49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9" t="s">
        <v>3863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49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9" t="s">
        <v>3864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49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8" t="s">
        <v>3865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49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8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49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8" t="s">
        <v>3866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49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8" t="s">
        <v>3867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49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8" t="s">
        <v>1361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49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9" t="s">
        <v>1362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49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9" t="s">
        <v>3868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49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9" t="s">
        <v>3869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49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8" t="s">
        <v>1367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49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8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49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8" t="s">
        <v>3870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49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8" t="s">
        <v>3871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49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8" t="s">
        <v>1361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49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9" t="s">
        <v>1362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49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9" t="s">
        <v>3872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49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9" t="s">
        <v>3873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49" t="str">
        <f t="shared" si="0"/>
        <v>26|144|6|0|0|</v>
      </c>
      <c r="I27" s="16" t="s">
        <v>428</v>
      </c>
      <c r="S27" s="118" t="s">
        <v>1367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49" t="str">
        <f t="shared" si="0"/>
        <v>27|147|21|0|0|</v>
      </c>
      <c r="I28" s="16" t="s">
        <v>423</v>
      </c>
      <c r="M28" s="27" t="s">
        <v>609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49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49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49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49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49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49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49" t="str">
        <f t="shared" si="0"/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49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49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49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49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49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49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49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49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49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49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49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49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49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49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49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49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49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49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49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49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49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49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49" t="str">
        <f t="shared" si="0"/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49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49" t="str">
        <f t="shared" si="0"/>
        <v>59|291|21|0|1|2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49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49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49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49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49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49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49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49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49" t="str">
        <f t="shared" si="3"/>
        <v>68|504|15|0|0|</v>
      </c>
      <c r="I69" s="16" t="s">
        <v>445</v>
      </c>
    </row>
    <row r="71" spans="2:9">
      <c r="H71" s="73" t="s">
        <v>608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3688</v>
      </c>
    </row>
    <row r="2" spans="2:8">
      <c r="B2" s="6">
        <v>1</v>
      </c>
      <c r="C2" s="6">
        <v>147</v>
      </c>
      <c r="D2" t="s">
        <v>1146</v>
      </c>
      <c r="E2" t="s">
        <v>1145</v>
      </c>
      <c r="F2" s="51" t="str">
        <f>B2&amp;"|"&amp;C2&amp;"|"&amp;D2&amp;"|"&amp;E2</f>
        <v>1|147|LH|Lord Howe Is</v>
      </c>
      <c r="H2" s="109" t="s">
        <v>1361</v>
      </c>
    </row>
    <row r="3" spans="2:8">
      <c r="H3" s="112" t="s">
        <v>1362</v>
      </c>
    </row>
    <row r="4" spans="2:8">
      <c r="F4" s="26" t="s">
        <v>1562</v>
      </c>
      <c r="H4" s="112" t="s">
        <v>1369</v>
      </c>
    </row>
    <row r="5" spans="2:8">
      <c r="F5" s="26" t="s">
        <v>1145</v>
      </c>
      <c r="H5" s="112" t="s">
        <v>3689</v>
      </c>
    </row>
    <row r="6" spans="2:8">
      <c r="H6" s="112" t="s">
        <v>1365</v>
      </c>
    </row>
    <row r="7" spans="2:8">
      <c r="H7" s="112" t="s">
        <v>3690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3691</v>
      </c>
    </row>
    <row r="2" spans="2:8">
      <c r="B2" s="6">
        <v>1</v>
      </c>
      <c r="C2" s="6">
        <v>148</v>
      </c>
      <c r="D2" t="s">
        <v>536</v>
      </c>
      <c r="E2" t="s">
        <v>950</v>
      </c>
      <c r="F2" s="51" t="str">
        <f>B2&amp;"|"&amp;C2&amp;"|"&amp;D2&amp;"|"&amp;E2</f>
        <v>1|148|AM|Amazonas</v>
      </c>
      <c r="H2" s="109" t="s">
        <v>1361</v>
      </c>
    </row>
    <row r="3" spans="2:8">
      <c r="B3" s="6">
        <v>2</v>
      </c>
      <c r="C3" s="6">
        <v>148</v>
      </c>
      <c r="D3" t="s">
        <v>865</v>
      </c>
      <c r="E3" t="s">
        <v>1149</v>
      </c>
      <c r="F3" s="51" t="str">
        <f t="shared" ref="F3:F25" si="0">B3&amp;"|"&amp;C3&amp;"|"&amp;D3&amp;"|"&amp;E3</f>
        <v>2|148|AN|Anzoátegui</v>
      </c>
      <c r="H3" s="112" t="s">
        <v>1362</v>
      </c>
    </row>
    <row r="4" spans="2:8">
      <c r="B4" s="6">
        <v>3</v>
      </c>
      <c r="C4" s="6">
        <v>148</v>
      </c>
      <c r="D4" t="s">
        <v>952</v>
      </c>
      <c r="E4" t="s">
        <v>1150</v>
      </c>
      <c r="F4" s="51" t="str">
        <f t="shared" si="0"/>
        <v>3|148|AP|Apure</v>
      </c>
      <c r="H4" s="112" t="s">
        <v>1369</v>
      </c>
    </row>
    <row r="5" spans="2:8">
      <c r="B5" s="6">
        <v>4</v>
      </c>
      <c r="C5" s="6">
        <v>148</v>
      </c>
      <c r="D5" t="s">
        <v>711</v>
      </c>
      <c r="E5" t="s">
        <v>1151</v>
      </c>
      <c r="F5" s="51" t="str">
        <f t="shared" si="0"/>
        <v>4|148|AR|Aragua</v>
      </c>
      <c r="H5" s="112" t="s">
        <v>3692</v>
      </c>
    </row>
    <row r="6" spans="2:8">
      <c r="B6" s="6">
        <v>5</v>
      </c>
      <c r="C6" s="6">
        <v>148</v>
      </c>
      <c r="D6" t="s">
        <v>516</v>
      </c>
      <c r="E6" t="s">
        <v>1152</v>
      </c>
      <c r="F6" s="51" t="str">
        <f t="shared" si="0"/>
        <v>5|148|BA|Barinas</v>
      </c>
      <c r="H6" s="112" t="s">
        <v>1365</v>
      </c>
    </row>
    <row r="7" spans="2:8">
      <c r="B7" s="6">
        <v>6</v>
      </c>
      <c r="C7" s="6">
        <v>148</v>
      </c>
      <c r="D7" t="s">
        <v>757</v>
      </c>
      <c r="E7" t="s">
        <v>1153</v>
      </c>
      <c r="F7" s="51" t="str">
        <f t="shared" si="0"/>
        <v>6|148|BO|Bolívar</v>
      </c>
      <c r="H7" s="112" t="s">
        <v>3693</v>
      </c>
    </row>
    <row r="8" spans="2:8">
      <c r="B8" s="6">
        <v>7</v>
      </c>
      <c r="C8" s="6">
        <v>148</v>
      </c>
      <c r="D8" t="s">
        <v>831</v>
      </c>
      <c r="E8" t="s">
        <v>1154</v>
      </c>
      <c r="F8" s="51" t="str">
        <f t="shared" si="0"/>
        <v>7|148|CA|Carabobo</v>
      </c>
      <c r="H8" s="109" t="s">
        <v>1367</v>
      </c>
    </row>
    <row r="9" spans="2:8">
      <c r="B9" s="6">
        <v>8</v>
      </c>
      <c r="C9" s="6">
        <v>148</v>
      </c>
      <c r="D9" t="s">
        <v>855</v>
      </c>
      <c r="E9" t="s">
        <v>1155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799</v>
      </c>
      <c r="E10" t="s">
        <v>1156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1157</v>
      </c>
      <c r="E11" t="s">
        <v>1158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1159</v>
      </c>
      <c r="E12" t="s">
        <v>1160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1161</v>
      </c>
      <c r="E13" t="s">
        <v>1162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1138</v>
      </c>
      <c r="E14" t="s">
        <v>1163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1164</v>
      </c>
      <c r="E15" t="s">
        <v>1165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574</v>
      </c>
      <c r="E16" t="s">
        <v>1166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724</v>
      </c>
      <c r="E17" t="s">
        <v>1167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1168</v>
      </c>
      <c r="E18" t="s">
        <v>1169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1170</v>
      </c>
      <c r="E19" t="s">
        <v>1171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1172</v>
      </c>
      <c r="E20" t="s">
        <v>1173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771</v>
      </c>
      <c r="E21" t="s">
        <v>1174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1175</v>
      </c>
      <c r="E22" t="s">
        <v>1176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1177</v>
      </c>
      <c r="E23" t="s">
        <v>1178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544</v>
      </c>
      <c r="E24" t="s">
        <v>1179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1180</v>
      </c>
      <c r="E25" t="s">
        <v>1181</v>
      </c>
      <c r="F25" s="51" t="str">
        <f t="shared" si="0"/>
        <v>24|148|ZU|Zulia</v>
      </c>
    </row>
    <row r="27" spans="2:6">
      <c r="F27" s="26" t="s">
        <v>1560</v>
      </c>
    </row>
    <row r="28" spans="2:6">
      <c r="F28" s="26" t="s">
        <v>1148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3694</v>
      </c>
    </row>
    <row r="2" spans="2:8">
      <c r="B2" s="6">
        <v>1</v>
      </c>
      <c r="C2" s="6">
        <v>149</v>
      </c>
      <c r="D2" t="s">
        <v>963</v>
      </c>
      <c r="E2" t="s">
        <v>1182</v>
      </c>
      <c r="F2" s="51" t="str">
        <f>B2&amp;"|"&amp;C2&amp;"|"&amp;D2&amp;"|"&amp;E2</f>
        <v>1|149|AC|Açores</v>
      </c>
      <c r="H2" s="109" t="s">
        <v>1361</v>
      </c>
    </row>
    <row r="3" spans="2:8">
      <c r="H3" s="112" t="s">
        <v>1362</v>
      </c>
    </row>
    <row r="4" spans="2:8">
      <c r="F4" s="26" t="s">
        <v>1563</v>
      </c>
      <c r="H4" s="112" t="s">
        <v>1369</v>
      </c>
    </row>
    <row r="5" spans="2:8">
      <c r="F5" s="26" t="s">
        <v>1183</v>
      </c>
      <c r="H5" s="112" t="s">
        <v>3695</v>
      </c>
    </row>
    <row r="6" spans="2:8">
      <c r="H6" s="112" t="s">
        <v>1365</v>
      </c>
    </row>
    <row r="7" spans="2:8">
      <c r="H7" s="112" t="s">
        <v>3696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3697</v>
      </c>
    </row>
    <row r="2" spans="2:8">
      <c r="B2" s="6">
        <v>1</v>
      </c>
      <c r="C2" s="6">
        <v>150</v>
      </c>
      <c r="D2" t="s">
        <v>1184</v>
      </c>
      <c r="E2" t="s">
        <v>1185</v>
      </c>
      <c r="F2" s="51" t="str">
        <f>B2&amp;"|"&amp;C2&amp;"|"&amp;D2&amp;"|"&amp;E2</f>
        <v>1|150|ACT|Australian Capital Territory</v>
      </c>
      <c r="H2" s="109" t="s">
        <v>1361</v>
      </c>
    </row>
    <row r="3" spans="2:8">
      <c r="B3" s="6">
        <v>2</v>
      </c>
      <c r="C3" s="6">
        <v>150</v>
      </c>
      <c r="D3" t="s">
        <v>1186</v>
      </c>
      <c r="E3" t="s">
        <v>1187</v>
      </c>
      <c r="F3" s="51" t="str">
        <f t="shared" ref="F3:F9" si="0">B3&amp;"|"&amp;C3&amp;"|"&amp;D3&amp;"|"&amp;E3</f>
        <v>2|150|NSW|New South Wales</v>
      </c>
      <c r="H3" s="112" t="s">
        <v>1362</v>
      </c>
    </row>
    <row r="4" spans="2:8">
      <c r="B4" s="6">
        <v>3</v>
      </c>
      <c r="C4" s="6">
        <v>150</v>
      </c>
      <c r="D4" t="s">
        <v>1188</v>
      </c>
      <c r="E4" t="s">
        <v>1189</v>
      </c>
      <c r="F4" s="51" t="str">
        <f t="shared" si="0"/>
        <v>3|150|VIC|Victoria</v>
      </c>
      <c r="H4" s="112" t="s">
        <v>1369</v>
      </c>
    </row>
    <row r="5" spans="2:8">
      <c r="B5" s="6">
        <v>4</v>
      </c>
      <c r="C5" s="6">
        <v>150</v>
      </c>
      <c r="D5" t="s">
        <v>1190</v>
      </c>
      <c r="E5" t="s">
        <v>1191</v>
      </c>
      <c r="F5" s="51" t="str">
        <f t="shared" si="0"/>
        <v>4|150|QLD|Queensland</v>
      </c>
      <c r="H5" s="112" t="s">
        <v>3698</v>
      </c>
    </row>
    <row r="6" spans="2:8">
      <c r="B6" s="6">
        <v>5</v>
      </c>
      <c r="C6" s="6">
        <v>150</v>
      </c>
      <c r="D6" t="s">
        <v>761</v>
      </c>
      <c r="E6" t="s">
        <v>1192</v>
      </c>
      <c r="F6" s="51" t="str">
        <f t="shared" si="0"/>
        <v>5|150|SA|South Australia</v>
      </c>
      <c r="H6" s="112" t="s">
        <v>1365</v>
      </c>
    </row>
    <row r="7" spans="2:8">
      <c r="B7" s="6">
        <v>6</v>
      </c>
      <c r="C7" s="6">
        <v>150</v>
      </c>
      <c r="D7" t="s">
        <v>1193</v>
      </c>
      <c r="E7" t="s">
        <v>1194</v>
      </c>
      <c r="F7" s="51" t="str">
        <f t="shared" si="0"/>
        <v>6|150|WA|Western Australia</v>
      </c>
      <c r="H7" s="112" t="s">
        <v>3699</v>
      </c>
    </row>
    <row r="8" spans="2:8">
      <c r="B8" s="6">
        <v>7</v>
      </c>
      <c r="C8" s="6">
        <v>150</v>
      </c>
      <c r="D8" t="s">
        <v>1195</v>
      </c>
      <c r="E8" t="s">
        <v>1196</v>
      </c>
      <c r="F8" s="51" t="str">
        <f t="shared" si="0"/>
        <v>7|150|TAS|Tasmania</v>
      </c>
      <c r="H8" s="109" t="s">
        <v>1367</v>
      </c>
    </row>
    <row r="9" spans="2:8">
      <c r="B9" s="6">
        <v>8</v>
      </c>
      <c r="C9" s="6">
        <v>150</v>
      </c>
      <c r="D9" t="s">
        <v>1112</v>
      </c>
      <c r="E9" t="s">
        <v>1197</v>
      </c>
      <c r="F9" s="51" t="str">
        <f t="shared" si="0"/>
        <v>8|150|NT|Northern Territory</v>
      </c>
    </row>
    <row r="11" spans="2:8">
      <c r="F11" s="26" t="s">
        <v>1559</v>
      </c>
    </row>
    <row r="12" spans="2:8">
      <c r="F12" s="26" t="s">
        <v>1199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484</v>
      </c>
      <c r="F1" s="56" t="s">
        <v>808</v>
      </c>
      <c r="G1" s="36" t="str">
        <f>B1&amp;"|"&amp;C1&amp;"|"&amp;D1&amp;"|"&amp;E1&amp;"|"&amp;F1</f>
        <v>id|dxcc_id|code|subdivision|import_only</v>
      </c>
      <c r="I1" s="109" t="s">
        <v>3700</v>
      </c>
    </row>
    <row r="2" spans="2:9">
      <c r="B2" s="6">
        <v>1</v>
      </c>
      <c r="C2" s="6">
        <v>151</v>
      </c>
      <c r="D2" t="s">
        <v>707</v>
      </c>
      <c r="E2" t="s">
        <v>1202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9" t="s">
        <v>1361</v>
      </c>
    </row>
    <row r="3" spans="2:9">
      <c r="B3" s="6">
        <v>2</v>
      </c>
      <c r="C3" s="6">
        <v>151</v>
      </c>
      <c r="D3" t="s">
        <v>1203</v>
      </c>
      <c r="E3" t="s">
        <v>1200</v>
      </c>
      <c r="F3" s="6">
        <v>1</v>
      </c>
      <c r="G3" s="51" t="str">
        <f t="shared" si="0"/>
        <v>2|151|MV|Malyj Vysotskij|1</v>
      </c>
      <c r="I3" s="112" t="s">
        <v>1362</v>
      </c>
    </row>
    <row r="4" spans="2:9">
      <c r="F4" s="6">
        <v>0</v>
      </c>
      <c r="I4" s="112" t="s">
        <v>1369</v>
      </c>
    </row>
    <row r="5" spans="2:9">
      <c r="G5" s="26" t="s">
        <v>1558</v>
      </c>
      <c r="I5" s="112" t="s">
        <v>3701</v>
      </c>
    </row>
    <row r="6" spans="2:9">
      <c r="G6" s="26" t="s">
        <v>1200</v>
      </c>
      <c r="I6" s="112" t="s">
        <v>1365</v>
      </c>
    </row>
    <row r="7" spans="2:9">
      <c r="I7" s="112" t="s">
        <v>2123</v>
      </c>
    </row>
    <row r="8" spans="2:9">
      <c r="I8" s="109" t="s">
        <v>3702</v>
      </c>
    </row>
    <row r="9" spans="2:9">
      <c r="I9" s="109" t="s">
        <v>1367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3703</v>
      </c>
    </row>
    <row r="2" spans="2:8">
      <c r="B2" s="6">
        <v>1</v>
      </c>
      <c r="C2" s="6">
        <v>153</v>
      </c>
      <c r="D2" t="s">
        <v>582</v>
      </c>
      <c r="E2" t="s">
        <v>1207</v>
      </c>
      <c r="F2" s="51" t="str">
        <f>B2&amp;"|"&amp;C2&amp;"|"&amp;D2&amp;"|"&amp;E2</f>
        <v>1|153|MA|Macquarie Is</v>
      </c>
      <c r="H2" s="109" t="s">
        <v>1361</v>
      </c>
    </row>
    <row r="3" spans="2:8">
      <c r="H3" s="112" t="s">
        <v>1362</v>
      </c>
    </row>
    <row r="4" spans="2:8">
      <c r="F4" s="26" t="s">
        <v>1557</v>
      </c>
      <c r="H4" s="112" t="s">
        <v>1369</v>
      </c>
    </row>
    <row r="5" spans="2:8">
      <c r="F5" s="26" t="s">
        <v>1207</v>
      </c>
      <c r="H5" s="112" t="s">
        <v>3704</v>
      </c>
    </row>
    <row r="6" spans="2:8">
      <c r="H6" s="112" t="s">
        <v>1365</v>
      </c>
    </row>
    <row r="7" spans="2:8">
      <c r="H7" s="112" t="s">
        <v>3705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3706</v>
      </c>
    </row>
    <row r="2" spans="2:8">
      <c r="B2" s="6">
        <v>1</v>
      </c>
      <c r="C2" s="6">
        <v>163</v>
      </c>
      <c r="D2" t="s">
        <v>1212</v>
      </c>
      <c r="E2" t="s">
        <v>1213</v>
      </c>
      <c r="F2" s="51" t="str">
        <f>B2&amp;"|"&amp;C2&amp;"|"&amp;D2&amp;"|"&amp;E2</f>
        <v>1|163|NCD|National Capital District (Port Moresby)</v>
      </c>
      <c r="H2" s="109" t="s">
        <v>1361</v>
      </c>
    </row>
    <row r="3" spans="2:8">
      <c r="B3" s="6">
        <v>2</v>
      </c>
      <c r="C3" s="6">
        <v>163</v>
      </c>
      <c r="D3" t="s">
        <v>1214</v>
      </c>
      <c r="E3" t="s">
        <v>1079</v>
      </c>
      <c r="F3" s="51" t="str">
        <f t="shared" ref="F3:F21" si="0">B3&amp;"|"&amp;C3&amp;"|"&amp;D3&amp;"|"&amp;E3</f>
        <v>2|163|CPM|Central</v>
      </c>
      <c r="H3" s="112" t="s">
        <v>1362</v>
      </c>
    </row>
    <row r="4" spans="2:8">
      <c r="B4" s="6">
        <v>3</v>
      </c>
      <c r="C4" s="6">
        <v>163</v>
      </c>
      <c r="D4" t="s">
        <v>1215</v>
      </c>
      <c r="E4" t="s">
        <v>1216</v>
      </c>
      <c r="F4" s="51" t="str">
        <f t="shared" si="0"/>
        <v>3|163|CPK|Chimbu</v>
      </c>
      <c r="H4" s="112" t="s">
        <v>1369</v>
      </c>
    </row>
    <row r="5" spans="2:8">
      <c r="B5" s="6">
        <v>4</v>
      </c>
      <c r="C5" s="6">
        <v>163</v>
      </c>
      <c r="D5" t="s">
        <v>1217</v>
      </c>
      <c r="E5" t="s">
        <v>1218</v>
      </c>
      <c r="F5" s="51" t="str">
        <f t="shared" si="0"/>
        <v>4|163|EHG|Eastern Highlands</v>
      </c>
      <c r="H5" s="112" t="s">
        <v>3707</v>
      </c>
    </row>
    <row r="6" spans="2:8">
      <c r="B6" s="6">
        <v>5</v>
      </c>
      <c r="C6" s="6">
        <v>163</v>
      </c>
      <c r="D6" t="s">
        <v>1219</v>
      </c>
      <c r="E6" t="s">
        <v>1220</v>
      </c>
      <c r="F6" s="51" t="str">
        <f t="shared" si="0"/>
        <v>5|163|EBR|East New Britain</v>
      </c>
      <c r="H6" s="112" t="s">
        <v>1365</v>
      </c>
    </row>
    <row r="7" spans="2:8">
      <c r="B7" s="6">
        <v>6</v>
      </c>
      <c r="C7" s="6">
        <v>163</v>
      </c>
      <c r="D7" t="s">
        <v>1221</v>
      </c>
      <c r="E7" t="s">
        <v>1222</v>
      </c>
      <c r="F7" s="51" t="str">
        <f t="shared" si="0"/>
        <v>6|163|ESW|East Sepik</v>
      </c>
      <c r="H7" s="112" t="s">
        <v>3708</v>
      </c>
    </row>
    <row r="8" spans="2:8">
      <c r="B8" s="6">
        <v>7</v>
      </c>
      <c r="C8" s="6">
        <v>163</v>
      </c>
      <c r="D8" t="s">
        <v>1223</v>
      </c>
      <c r="E8" t="s">
        <v>1224</v>
      </c>
      <c r="F8" s="51" t="str">
        <f t="shared" si="0"/>
        <v>7|163|EPW|Enga</v>
      </c>
      <c r="H8" s="109" t="s">
        <v>1367</v>
      </c>
    </row>
    <row r="9" spans="2:8">
      <c r="B9" s="6">
        <v>8</v>
      </c>
      <c r="C9" s="6">
        <v>163</v>
      </c>
      <c r="D9" t="s">
        <v>1225</v>
      </c>
      <c r="E9" t="s">
        <v>1226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1227</v>
      </c>
      <c r="E10" t="s">
        <v>1228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1229</v>
      </c>
      <c r="E11" t="s">
        <v>1230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1231</v>
      </c>
      <c r="E12" t="s">
        <v>1232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1233</v>
      </c>
      <c r="E13" t="s">
        <v>1234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1235</v>
      </c>
      <c r="E14" t="s">
        <v>1236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1237</v>
      </c>
      <c r="E15" t="s">
        <v>1238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1239</v>
      </c>
      <c r="E16" t="s">
        <v>1240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1241</v>
      </c>
      <c r="E17" t="s">
        <v>1242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1243</v>
      </c>
      <c r="E18" t="s">
        <v>1244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1245</v>
      </c>
      <c r="E19" t="s">
        <v>1246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1247</v>
      </c>
      <c r="E20" t="s">
        <v>1248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1249</v>
      </c>
      <c r="E21" t="s">
        <v>1250</v>
      </c>
      <c r="F21" s="51" t="str">
        <f t="shared" si="0"/>
        <v>20|163|WBR|West New Britain</v>
      </c>
    </row>
    <row r="23" spans="2:6">
      <c r="F23" s="26" t="s">
        <v>1211</v>
      </c>
    </row>
    <row r="24" spans="2:6">
      <c r="F24" s="26" t="s">
        <v>1210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3709</v>
      </c>
    </row>
    <row r="2" spans="2:8">
      <c r="B2" s="6">
        <v>1</v>
      </c>
      <c r="C2" s="6">
        <v>170</v>
      </c>
      <c r="D2" t="s">
        <v>1252</v>
      </c>
      <c r="E2" t="s">
        <v>1253</v>
      </c>
      <c r="F2" s="51" t="str">
        <f>B2&amp;"|"&amp;C2&amp;"|"&amp;D2&amp;"|"&amp;E2</f>
        <v>1|170|AUK|Auckland</v>
      </c>
      <c r="H2" s="109" t="s">
        <v>1361</v>
      </c>
    </row>
    <row r="3" spans="2:8">
      <c r="B3" s="6">
        <v>2</v>
      </c>
      <c r="C3" s="6">
        <v>170</v>
      </c>
      <c r="D3" t="s">
        <v>1254</v>
      </c>
      <c r="E3" t="s">
        <v>1255</v>
      </c>
      <c r="F3" s="51" t="str">
        <f t="shared" ref="F3:F17" si="0">B3&amp;"|"&amp;C3&amp;"|"&amp;D3&amp;"|"&amp;E3</f>
        <v>2|170|BOP|Bay of Plenty</v>
      </c>
      <c r="H3" s="112" t="s">
        <v>1362</v>
      </c>
    </row>
    <row r="4" spans="2:8">
      <c r="B4" s="6">
        <v>3</v>
      </c>
      <c r="C4" s="6">
        <v>170</v>
      </c>
      <c r="D4" t="s">
        <v>1256</v>
      </c>
      <c r="E4" t="s">
        <v>1257</v>
      </c>
      <c r="F4" s="51" t="str">
        <f t="shared" si="0"/>
        <v>3|170|NTL|Northland</v>
      </c>
      <c r="H4" s="112" t="s">
        <v>1369</v>
      </c>
    </row>
    <row r="5" spans="2:8">
      <c r="B5" s="6">
        <v>4</v>
      </c>
      <c r="C5" s="6">
        <v>170</v>
      </c>
      <c r="D5" t="s">
        <v>1258</v>
      </c>
      <c r="E5" t="s">
        <v>1259</v>
      </c>
      <c r="F5" s="51" t="str">
        <f t="shared" si="0"/>
        <v>4|170|WKO|Waikato</v>
      </c>
      <c r="H5" s="112" t="s">
        <v>3710</v>
      </c>
    </row>
    <row r="6" spans="2:8">
      <c r="B6" s="6">
        <v>5</v>
      </c>
      <c r="C6" s="6">
        <v>170</v>
      </c>
      <c r="D6" t="s">
        <v>1260</v>
      </c>
      <c r="E6" t="s">
        <v>1261</v>
      </c>
      <c r="F6" s="51" t="str">
        <f t="shared" si="0"/>
        <v>5|170|GIS|Gisborne</v>
      </c>
      <c r="H6" s="112" t="s">
        <v>1365</v>
      </c>
    </row>
    <row r="7" spans="2:8">
      <c r="B7" s="6">
        <v>6</v>
      </c>
      <c r="C7" s="6">
        <v>170</v>
      </c>
      <c r="D7" t="s">
        <v>1262</v>
      </c>
      <c r="E7" t="s">
        <v>1263</v>
      </c>
      <c r="F7" s="51" t="str">
        <f t="shared" si="0"/>
        <v>6|170|HKB|Hawkes Bay</v>
      </c>
      <c r="H7" s="112" t="s">
        <v>3711</v>
      </c>
    </row>
    <row r="8" spans="2:8">
      <c r="B8" s="6">
        <v>7</v>
      </c>
      <c r="C8" s="6">
        <v>170</v>
      </c>
      <c r="D8" t="s">
        <v>1264</v>
      </c>
      <c r="E8" t="s">
        <v>1265</v>
      </c>
      <c r="F8" s="51" t="str">
        <f t="shared" si="0"/>
        <v>7|170|MWT|Manawatu-Wanganui</v>
      </c>
      <c r="H8" s="109" t="s">
        <v>1367</v>
      </c>
    </row>
    <row r="9" spans="2:8">
      <c r="B9" s="6">
        <v>8</v>
      </c>
      <c r="C9" s="6">
        <v>170</v>
      </c>
      <c r="D9" t="s">
        <v>1266</v>
      </c>
      <c r="E9" t="s">
        <v>1267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1268</v>
      </c>
      <c r="E10" t="s">
        <v>1269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1270</v>
      </c>
      <c r="E11" t="s">
        <v>1271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1272</v>
      </c>
      <c r="E12" t="s">
        <v>1273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1274</v>
      </c>
      <c r="E13" t="s">
        <v>1275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1195</v>
      </c>
      <c r="E14" t="s">
        <v>1276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1277</v>
      </c>
      <c r="E15" t="s">
        <v>1278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1279</v>
      </c>
      <c r="E16" t="s">
        <v>1280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1281</v>
      </c>
      <c r="E17" t="s">
        <v>1282</v>
      </c>
      <c r="F17" s="51" t="str">
        <f t="shared" si="0"/>
        <v>16|170|STL|Southland</v>
      </c>
    </row>
    <row r="19" spans="2:6">
      <c r="F19" s="26" t="s">
        <v>1564</v>
      </c>
    </row>
    <row r="20" spans="2:6">
      <c r="F20" s="26" t="s">
        <v>1251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3712</v>
      </c>
    </row>
    <row r="2" spans="2:8">
      <c r="B2" s="6">
        <v>1</v>
      </c>
      <c r="C2" s="6">
        <v>177</v>
      </c>
      <c r="D2" t="s">
        <v>862</v>
      </c>
      <c r="E2" t="s">
        <v>1284</v>
      </c>
      <c r="F2" s="51" t="str">
        <f>B2&amp;"|"&amp;C2&amp;"|"&amp;D2&amp;"|"&amp;E2</f>
        <v>1|177|MT|Minami Torishima</v>
      </c>
      <c r="H2" s="109" t="s">
        <v>1361</v>
      </c>
    </row>
    <row r="3" spans="2:8">
      <c r="H3" s="112" t="s">
        <v>1362</v>
      </c>
    </row>
    <row r="4" spans="2:8">
      <c r="F4" s="26" t="s">
        <v>1358</v>
      </c>
      <c r="H4" s="112" t="s">
        <v>1369</v>
      </c>
    </row>
    <row r="5" spans="2:8">
      <c r="F5" s="26" t="s">
        <v>1284</v>
      </c>
      <c r="H5" s="112" t="s">
        <v>3713</v>
      </c>
    </row>
    <row r="6" spans="2:8">
      <c r="H6" s="112" t="s">
        <v>1365</v>
      </c>
    </row>
    <row r="7" spans="2:8">
      <c r="H7" s="112" t="s">
        <v>3714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3715</v>
      </c>
    </row>
    <row r="2" spans="2:8">
      <c r="B2" s="6">
        <v>1</v>
      </c>
      <c r="C2" s="6">
        <v>179</v>
      </c>
      <c r="D2" t="s">
        <v>1285</v>
      </c>
      <c r="E2" t="s">
        <v>1286</v>
      </c>
      <c r="F2" s="51" t="str">
        <f>B2&amp;"|"&amp;C2&amp;"|"&amp;D2&amp;"|"&amp;E2</f>
        <v>1|179|ANE|Anenii Noi</v>
      </c>
      <c r="H2" s="109" t="s">
        <v>1361</v>
      </c>
    </row>
    <row r="3" spans="2:8">
      <c r="B3" s="6">
        <v>2</v>
      </c>
      <c r="C3" s="6">
        <v>179</v>
      </c>
      <c r="D3" t="s">
        <v>516</v>
      </c>
      <c r="E3" t="s">
        <v>1287</v>
      </c>
      <c r="F3" s="51" t="str">
        <f t="shared" ref="F3:F38" si="0">B3&amp;"|"&amp;C3&amp;"|"&amp;D3&amp;"|"&amp;E3</f>
        <v>2|179|BA|Balti</v>
      </c>
      <c r="H3" s="112" t="s">
        <v>1362</v>
      </c>
    </row>
    <row r="4" spans="2:8">
      <c r="B4" s="6">
        <v>3</v>
      </c>
      <c r="C4" s="6">
        <v>179</v>
      </c>
      <c r="D4" t="s">
        <v>1288</v>
      </c>
      <c r="E4" t="s">
        <v>1289</v>
      </c>
      <c r="F4" s="51" t="str">
        <f t="shared" si="0"/>
        <v>3|179|BAS|Basarabeasca</v>
      </c>
      <c r="H4" s="112" t="s">
        <v>1369</v>
      </c>
    </row>
    <row r="5" spans="2:8">
      <c r="B5" s="6">
        <v>4</v>
      </c>
      <c r="C5" s="6">
        <v>179</v>
      </c>
      <c r="D5" t="s">
        <v>1290</v>
      </c>
      <c r="E5" t="s">
        <v>1291</v>
      </c>
      <c r="F5" s="51" t="str">
        <f t="shared" si="0"/>
        <v>4|179|BRI|Briceni</v>
      </c>
      <c r="H5" s="112" t="s">
        <v>3716</v>
      </c>
    </row>
    <row r="6" spans="2:8">
      <c r="B6" s="6">
        <v>5</v>
      </c>
      <c r="C6" s="6">
        <v>179</v>
      </c>
      <c r="D6" t="s">
        <v>1292</v>
      </c>
      <c r="E6" t="s">
        <v>1293</v>
      </c>
      <c r="F6" s="51" t="str">
        <f t="shared" si="0"/>
        <v>5|179|CHL|Cahul</v>
      </c>
      <c r="H6" s="112" t="s">
        <v>1365</v>
      </c>
    </row>
    <row r="7" spans="2:8">
      <c r="B7" s="6">
        <v>6</v>
      </c>
      <c r="C7" s="6">
        <v>179</v>
      </c>
      <c r="D7" t="s">
        <v>1294</v>
      </c>
      <c r="E7" t="s">
        <v>1295</v>
      </c>
      <c r="F7" s="51" t="str">
        <f t="shared" si="0"/>
        <v>6|179|CAL|Calarasi</v>
      </c>
      <c r="H7" s="112" t="s">
        <v>3717</v>
      </c>
    </row>
    <row r="8" spans="2:8">
      <c r="B8" s="6">
        <v>7</v>
      </c>
      <c r="C8" s="6">
        <v>179</v>
      </c>
      <c r="D8" t="s">
        <v>1270</v>
      </c>
      <c r="E8" t="s">
        <v>1296</v>
      </c>
      <c r="F8" s="51" t="str">
        <f t="shared" si="0"/>
        <v>7|179|CAN|Cantemir</v>
      </c>
      <c r="H8" s="109" t="s">
        <v>1367</v>
      </c>
    </row>
    <row r="9" spans="2:8">
      <c r="B9" s="6">
        <v>8</v>
      </c>
      <c r="C9" s="6">
        <v>179</v>
      </c>
      <c r="D9" t="s">
        <v>1297</v>
      </c>
      <c r="E9" t="s">
        <v>1298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779</v>
      </c>
      <c r="E10" t="s">
        <v>1299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1300</v>
      </c>
      <c r="E11" t="s">
        <v>1301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1302</v>
      </c>
      <c r="E12" t="s">
        <v>1303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1304</v>
      </c>
      <c r="E13" t="s">
        <v>1305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1306</v>
      </c>
      <c r="E14" t="s">
        <v>1307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1308</v>
      </c>
      <c r="E15" t="s">
        <v>1309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1310</v>
      </c>
      <c r="E16" t="s">
        <v>1311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1312</v>
      </c>
      <c r="E17" t="s">
        <v>1313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1314</v>
      </c>
      <c r="E18" t="s">
        <v>1315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522</v>
      </c>
      <c r="E19" t="s">
        <v>1316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1317</v>
      </c>
      <c r="E20" t="s">
        <v>1318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1319</v>
      </c>
      <c r="E21" t="s">
        <v>1320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1321</v>
      </c>
      <c r="E22" t="s">
        <v>1322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1323</v>
      </c>
      <c r="E23" t="s">
        <v>1324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1325</v>
      </c>
      <c r="E24" t="s">
        <v>1326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1327</v>
      </c>
      <c r="E25" t="s">
        <v>1328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1329</v>
      </c>
      <c r="E26" t="s">
        <v>1330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1331</v>
      </c>
      <c r="E27" t="s">
        <v>1332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1333</v>
      </c>
      <c r="E28" t="s">
        <v>1334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663</v>
      </c>
      <c r="E29" t="s">
        <v>1335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1336</v>
      </c>
      <c r="E30" t="s">
        <v>1337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1338</v>
      </c>
      <c r="E31" t="s">
        <v>1339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1340</v>
      </c>
      <c r="E32" t="s">
        <v>1341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1342</v>
      </c>
      <c r="E33" t="s">
        <v>1343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1344</v>
      </c>
      <c r="E34" t="s">
        <v>1345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1346</v>
      </c>
      <c r="E35" t="s">
        <v>1347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1348</v>
      </c>
      <c r="E36" t="s">
        <v>1349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1350</v>
      </c>
      <c r="E37" t="s">
        <v>1351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1352</v>
      </c>
      <c r="E38" t="s">
        <v>1353</v>
      </c>
      <c r="F38" s="51" t="str">
        <f t="shared" si="0"/>
        <v>37|179|UGI|Ungheni</v>
      </c>
    </row>
    <row r="40" spans="2:6">
      <c r="F40" s="26" t="s">
        <v>1556</v>
      </c>
    </row>
    <row r="41" spans="2:6">
      <c r="F41" s="26" t="s">
        <v>1354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3" hidden="1" customWidth="1"/>
    <col min="9" max="9" width="10.7109375" hidden="1" customWidth="1"/>
    <col min="10" max="10" width="11" hidden="1" customWidth="1"/>
    <col min="11" max="11" width="24.85546875" bestFit="1" customWidth="1"/>
    <col min="13" max="13" width="2.7109375" hidden="1" customWidth="1"/>
    <col min="14" max="14" width="10.7109375" hidden="1" customWidth="1"/>
    <col min="15" max="15" width="11.42578125" hidden="1" customWidth="1"/>
    <col min="16" max="16" width="25.28515625" bestFit="1" customWidth="1"/>
    <col min="18" max="18" width="53" bestFit="1" customWidth="1"/>
  </cols>
  <sheetData>
    <row r="1" spans="1:18">
      <c r="A1" s="113" t="s">
        <v>3782</v>
      </c>
      <c r="B1" s="39" t="s">
        <v>403</v>
      </c>
      <c r="C1" s="39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23" t="s">
        <v>403</v>
      </c>
      <c r="I1" s="23" t="s">
        <v>449</v>
      </c>
      <c r="J1" s="23" t="s">
        <v>450</v>
      </c>
      <c r="K1" s="53" t="str">
        <f>H1&amp;"|"&amp;I1&amp;"|"&amp;J1</f>
        <v>id|pas_001_id|cq_zone_id</v>
      </c>
      <c r="M1" s="22" t="s">
        <v>403</v>
      </c>
      <c r="N1" s="22" t="s">
        <v>449</v>
      </c>
      <c r="O1" s="22" t="s">
        <v>451</v>
      </c>
      <c r="P1" s="36" t="str">
        <f>M1&amp;"|"&amp;N1&amp;"|"&amp;O1</f>
        <v>id|pas_001_id|itu_zone_id</v>
      </c>
      <c r="R1" s="108" t="s">
        <v>3595</v>
      </c>
    </row>
    <row r="2" spans="1:18">
      <c r="B2" s="6">
        <v>1</v>
      </c>
      <c r="C2" s="6">
        <v>1</v>
      </c>
      <c r="D2" t="s">
        <v>508</v>
      </c>
      <c r="E2" t="s">
        <v>452</v>
      </c>
      <c r="F2" s="51" t="str">
        <f t="shared" ref="F2:F14" si="0">B2&amp;"|"&amp;C2&amp;"|"&amp;D2&amp;"|"&amp;E2</f>
        <v xml:space="preserve">1|1|NS|Nova Scotia </v>
      </c>
      <c r="H2" s="24">
        <v>1</v>
      </c>
      <c r="I2" s="24">
        <v>1</v>
      </c>
      <c r="J2" s="24">
        <v>5</v>
      </c>
      <c r="K2" s="52" t="str">
        <f t="shared" ref="K2:K18" si="1">H2&amp;"|"&amp;I2&amp;"|"&amp;J2</f>
        <v>1|1|5</v>
      </c>
      <c r="M2" s="6">
        <v>1</v>
      </c>
      <c r="N2" s="6">
        <v>1</v>
      </c>
      <c r="O2" s="6">
        <v>9</v>
      </c>
      <c r="P2" s="51" t="str">
        <f t="shared" ref="P2:P20" si="2">M2&amp;"|"&amp;N2&amp;"|"&amp;O2</f>
        <v>1|1|9</v>
      </c>
      <c r="R2" s="108" t="s">
        <v>1361</v>
      </c>
    </row>
    <row r="3" spans="1:18">
      <c r="B3" s="6">
        <v>2</v>
      </c>
      <c r="C3" s="6">
        <v>1</v>
      </c>
      <c r="D3" t="s">
        <v>1109</v>
      </c>
      <c r="E3" t="s">
        <v>453</v>
      </c>
      <c r="F3" s="51" t="str">
        <f t="shared" si="0"/>
        <v xml:space="preserve">2|1|QC|Québec </v>
      </c>
      <c r="H3" s="24">
        <v>2</v>
      </c>
      <c r="I3" s="24">
        <v>2</v>
      </c>
      <c r="J3" s="24">
        <v>2</v>
      </c>
      <c r="K3" s="52" t="str">
        <f t="shared" si="1"/>
        <v>2|2|2</v>
      </c>
      <c r="M3" s="6">
        <v>2</v>
      </c>
      <c r="N3" s="6">
        <v>2</v>
      </c>
      <c r="O3" s="6">
        <v>4</v>
      </c>
      <c r="P3" s="51" t="str">
        <f t="shared" si="2"/>
        <v>2|2|4</v>
      </c>
      <c r="R3" s="120" t="s">
        <v>1362</v>
      </c>
    </row>
    <row r="4" spans="1:18">
      <c r="B4" s="6">
        <v>3</v>
      </c>
      <c r="C4" s="6">
        <v>1</v>
      </c>
      <c r="D4" t="s">
        <v>1061</v>
      </c>
      <c r="E4" t="s">
        <v>454</v>
      </c>
      <c r="F4" s="51" t="str">
        <f t="shared" si="0"/>
        <v xml:space="preserve">3|1|ON|Ontario </v>
      </c>
      <c r="H4" s="24">
        <v>3</v>
      </c>
      <c r="I4" s="24">
        <v>2</v>
      </c>
      <c r="J4" s="24">
        <v>5</v>
      </c>
      <c r="K4" s="52" t="str">
        <f t="shared" si="1"/>
        <v>3|2|5</v>
      </c>
      <c r="M4" s="6">
        <v>3</v>
      </c>
      <c r="N4" s="6">
        <v>2</v>
      </c>
      <c r="O4" s="6">
        <v>9</v>
      </c>
      <c r="P4" s="51" t="str">
        <f t="shared" si="2"/>
        <v>3|2|9</v>
      </c>
      <c r="R4" s="120" t="s">
        <v>1369</v>
      </c>
    </row>
    <row r="5" spans="1:18">
      <c r="B5" s="6">
        <v>4</v>
      </c>
      <c r="C5" s="6">
        <v>1</v>
      </c>
      <c r="D5" t="s">
        <v>1110</v>
      </c>
      <c r="E5" t="s">
        <v>455</v>
      </c>
      <c r="F5" s="51" t="str">
        <f t="shared" si="0"/>
        <v xml:space="preserve">4|1|MB|Manitoba </v>
      </c>
      <c r="H5" s="24">
        <v>4</v>
      </c>
      <c r="I5" s="24">
        <v>3</v>
      </c>
      <c r="J5" s="24">
        <v>4</v>
      </c>
      <c r="K5" s="52" t="str">
        <f t="shared" si="1"/>
        <v>4|3|4</v>
      </c>
      <c r="M5" s="6">
        <v>4</v>
      </c>
      <c r="N5" s="6">
        <v>3</v>
      </c>
      <c r="O5" s="6">
        <v>3</v>
      </c>
      <c r="P5" s="51" t="str">
        <f t="shared" si="2"/>
        <v>4|3|3</v>
      </c>
      <c r="R5" s="120" t="s">
        <v>3596</v>
      </c>
    </row>
    <row r="6" spans="1:18">
      <c r="B6" s="6">
        <v>5</v>
      </c>
      <c r="C6" s="6">
        <v>1</v>
      </c>
      <c r="D6" t="s">
        <v>1111</v>
      </c>
      <c r="E6" t="s">
        <v>456</v>
      </c>
      <c r="F6" s="51" t="str">
        <f t="shared" si="0"/>
        <v xml:space="preserve">5|1|SK|Saskatchewan </v>
      </c>
      <c r="H6" s="24">
        <v>5</v>
      </c>
      <c r="I6" s="24">
        <v>4</v>
      </c>
      <c r="J6" s="24">
        <v>4</v>
      </c>
      <c r="K6" s="52" t="str">
        <f t="shared" si="1"/>
        <v>5|4|4</v>
      </c>
      <c r="M6" s="6">
        <v>5</v>
      </c>
      <c r="N6" s="6">
        <v>3</v>
      </c>
      <c r="O6" s="6">
        <v>4</v>
      </c>
      <c r="P6" s="51" t="str">
        <f t="shared" si="2"/>
        <v>5|3|4</v>
      </c>
      <c r="R6" s="120" t="s">
        <v>1365</v>
      </c>
    </row>
    <row r="7" spans="1:18">
      <c r="B7" s="6">
        <v>6</v>
      </c>
      <c r="C7" s="6">
        <v>1</v>
      </c>
      <c r="D7" t="s">
        <v>491</v>
      </c>
      <c r="E7" t="s">
        <v>457</v>
      </c>
      <c r="F7" s="51" t="str">
        <f t="shared" si="0"/>
        <v xml:space="preserve">6|1|AB|Alberta </v>
      </c>
      <c r="H7" s="24">
        <v>6</v>
      </c>
      <c r="I7" s="24">
        <v>5</v>
      </c>
      <c r="J7" s="24">
        <v>4</v>
      </c>
      <c r="K7" s="52" t="str">
        <f t="shared" si="1"/>
        <v>6|5|4</v>
      </c>
      <c r="M7" s="6">
        <v>6</v>
      </c>
      <c r="N7" s="6">
        <v>4</v>
      </c>
      <c r="O7" s="6">
        <v>3</v>
      </c>
      <c r="P7" s="51" t="str">
        <f t="shared" si="2"/>
        <v>6|4|3</v>
      </c>
      <c r="R7" s="120" t="s">
        <v>3597</v>
      </c>
    </row>
    <row r="8" spans="1:18">
      <c r="B8" s="6">
        <v>7</v>
      </c>
      <c r="C8" s="6">
        <v>1</v>
      </c>
      <c r="D8" t="s">
        <v>649</v>
      </c>
      <c r="E8" t="s">
        <v>458</v>
      </c>
      <c r="F8" s="51" t="str">
        <f t="shared" si="0"/>
        <v xml:space="preserve">7|1|BC|British Columbia </v>
      </c>
      <c r="H8" s="24">
        <v>7</v>
      </c>
      <c r="I8" s="24">
        <v>6</v>
      </c>
      <c r="J8" s="24">
        <v>4</v>
      </c>
      <c r="K8" s="52" t="str">
        <f t="shared" si="1"/>
        <v>7|6|4</v>
      </c>
      <c r="M8" s="6">
        <v>7</v>
      </c>
      <c r="N8" s="6">
        <v>4</v>
      </c>
      <c r="O8" s="6">
        <v>4</v>
      </c>
      <c r="P8" s="51" t="str">
        <f t="shared" si="2"/>
        <v>7|4|4</v>
      </c>
      <c r="R8" s="108" t="s">
        <v>1367</v>
      </c>
    </row>
    <row r="9" spans="1:18">
      <c r="B9" s="6">
        <v>8</v>
      </c>
      <c r="C9" s="6">
        <v>1</v>
      </c>
      <c r="D9" t="s">
        <v>1112</v>
      </c>
      <c r="E9" t="s">
        <v>459</v>
      </c>
      <c r="F9" s="51" t="str">
        <f t="shared" si="0"/>
        <v xml:space="preserve">8|1|NT|Northwest Territories </v>
      </c>
      <c r="H9" s="24">
        <v>8</v>
      </c>
      <c r="I9" s="24">
        <v>7</v>
      </c>
      <c r="J9" s="24">
        <v>3</v>
      </c>
      <c r="K9" s="52" t="str">
        <f t="shared" si="1"/>
        <v>8|7|3</v>
      </c>
      <c r="M9" s="6">
        <v>8</v>
      </c>
      <c r="N9" s="6">
        <v>5</v>
      </c>
      <c r="O9" s="6">
        <v>3</v>
      </c>
      <c r="P9" s="51" t="str">
        <f t="shared" si="2"/>
        <v>8|5|3</v>
      </c>
    </row>
    <row r="10" spans="1:18">
      <c r="B10" s="6">
        <v>9</v>
      </c>
      <c r="C10" s="6">
        <v>1</v>
      </c>
      <c r="D10" t="s">
        <v>1113</v>
      </c>
      <c r="E10" t="s">
        <v>460</v>
      </c>
      <c r="F10" s="51" t="str">
        <f t="shared" si="0"/>
        <v xml:space="preserve">9|1|NB|New Brunswick </v>
      </c>
      <c r="H10" s="24">
        <v>9</v>
      </c>
      <c r="I10" s="24">
        <v>8</v>
      </c>
      <c r="J10" s="24">
        <v>1</v>
      </c>
      <c r="K10" s="52" t="str">
        <f t="shared" si="1"/>
        <v>9|8|1</v>
      </c>
      <c r="M10" s="6">
        <v>9</v>
      </c>
      <c r="N10" s="6">
        <v>6</v>
      </c>
      <c r="O10" s="6">
        <v>2</v>
      </c>
      <c r="P10" s="51" t="str">
        <f t="shared" si="2"/>
        <v>9|6|2</v>
      </c>
      <c r="R10" s="109" t="s">
        <v>3598</v>
      </c>
    </row>
    <row r="11" spans="1:18">
      <c r="B11" s="6">
        <v>10</v>
      </c>
      <c r="C11" s="6">
        <v>1</v>
      </c>
      <c r="D11" t="s">
        <v>659</v>
      </c>
      <c r="E11" t="s">
        <v>461</v>
      </c>
      <c r="F11" s="51" t="str">
        <f t="shared" si="0"/>
        <v xml:space="preserve">10|1|NL|Newfoundland and Labrador </v>
      </c>
      <c r="H11" s="24">
        <v>10</v>
      </c>
      <c r="I11" s="24">
        <v>8</v>
      </c>
      <c r="J11" s="24">
        <v>2</v>
      </c>
      <c r="K11" s="52" t="str">
        <f t="shared" si="1"/>
        <v>10|8|2</v>
      </c>
      <c r="M11" s="6">
        <v>10</v>
      </c>
      <c r="N11" s="6">
        <v>7</v>
      </c>
      <c r="O11" s="6">
        <v>2</v>
      </c>
      <c r="P11" s="51" t="str">
        <f t="shared" si="2"/>
        <v>10|7|2</v>
      </c>
      <c r="R11" s="109" t="s">
        <v>1361</v>
      </c>
    </row>
    <row r="12" spans="1:18">
      <c r="B12" s="6">
        <v>11</v>
      </c>
      <c r="C12" s="6">
        <v>1</v>
      </c>
      <c r="D12" t="s">
        <v>1114</v>
      </c>
      <c r="E12" t="s">
        <v>462</v>
      </c>
      <c r="F12" s="51" t="str">
        <f t="shared" si="0"/>
        <v xml:space="preserve">11|1|YT|Yukon </v>
      </c>
      <c r="H12" s="24">
        <v>11</v>
      </c>
      <c r="I12" s="24">
        <v>8</v>
      </c>
      <c r="J12" s="24">
        <v>4</v>
      </c>
      <c r="K12" s="52" t="str">
        <f t="shared" si="1"/>
        <v>11|8|4</v>
      </c>
      <c r="M12" s="6">
        <v>11</v>
      </c>
      <c r="N12" s="6">
        <v>8</v>
      </c>
      <c r="O12" s="6">
        <v>3</v>
      </c>
      <c r="P12" s="51" t="str">
        <f t="shared" si="2"/>
        <v>11|8|3</v>
      </c>
      <c r="R12" s="112" t="s">
        <v>1362</v>
      </c>
    </row>
    <row r="13" spans="1:18">
      <c r="B13" s="6">
        <v>12</v>
      </c>
      <c r="C13" s="6">
        <v>1</v>
      </c>
      <c r="D13" t="s">
        <v>763</v>
      </c>
      <c r="E13" t="s">
        <v>463</v>
      </c>
      <c r="F13" s="51" t="str">
        <f t="shared" si="0"/>
        <v xml:space="preserve">12|1|PE|Prince Edward Island </v>
      </c>
      <c r="H13" s="24">
        <v>12</v>
      </c>
      <c r="I13" s="24">
        <v>9</v>
      </c>
      <c r="J13" s="24">
        <v>5</v>
      </c>
      <c r="K13" s="52" t="str">
        <f t="shared" si="1"/>
        <v>12|9|5</v>
      </c>
      <c r="M13" s="6">
        <v>12</v>
      </c>
      <c r="N13" s="6">
        <v>8</v>
      </c>
      <c r="O13" s="6">
        <v>4</v>
      </c>
      <c r="P13" s="51" t="str">
        <f t="shared" si="2"/>
        <v>12|8|4</v>
      </c>
      <c r="R13" s="112" t="s">
        <v>3599</v>
      </c>
    </row>
    <row r="14" spans="1:18">
      <c r="B14" s="6">
        <v>13</v>
      </c>
      <c r="C14" s="6">
        <v>1</v>
      </c>
      <c r="D14" t="s">
        <v>1115</v>
      </c>
      <c r="E14" t="s">
        <v>464</v>
      </c>
      <c r="F14" s="51" t="str">
        <f t="shared" si="0"/>
        <v xml:space="preserve">13|1|NU|Nunavut </v>
      </c>
      <c r="H14" s="24">
        <v>13</v>
      </c>
      <c r="I14" s="24">
        <v>10</v>
      </c>
      <c r="J14" s="24">
        <v>2</v>
      </c>
      <c r="K14" s="52" t="str">
        <f t="shared" si="1"/>
        <v>13|10|2</v>
      </c>
      <c r="M14" s="6">
        <v>13</v>
      </c>
      <c r="N14" s="6">
        <v>8</v>
      </c>
      <c r="O14" s="6">
        <v>75</v>
      </c>
      <c r="P14" s="51" t="str">
        <f t="shared" si="2"/>
        <v>13|8|75</v>
      </c>
      <c r="R14" s="112" t="s">
        <v>2727</v>
      </c>
    </row>
    <row r="15" spans="1:18">
      <c r="H15" s="24">
        <v>14</v>
      </c>
      <c r="I15" s="24">
        <v>10</v>
      </c>
      <c r="J15" s="24">
        <v>5</v>
      </c>
      <c r="K15" s="52" t="str">
        <f t="shared" si="1"/>
        <v>14|10|5</v>
      </c>
      <c r="M15" s="6">
        <v>14</v>
      </c>
      <c r="N15" s="6">
        <v>9</v>
      </c>
      <c r="O15" s="6">
        <v>9</v>
      </c>
      <c r="P15" s="51" t="str">
        <f t="shared" si="2"/>
        <v>14|9|9</v>
      </c>
      <c r="R15" s="109" t="s">
        <v>1367</v>
      </c>
    </row>
    <row r="16" spans="1:18">
      <c r="F16" s="54" t="s">
        <v>596</v>
      </c>
      <c r="H16" s="24">
        <v>15</v>
      </c>
      <c r="I16" s="24">
        <v>11</v>
      </c>
      <c r="J16" s="24">
        <v>1</v>
      </c>
      <c r="K16" s="52" t="str">
        <f t="shared" si="1"/>
        <v>15|11|1</v>
      </c>
      <c r="M16" s="6">
        <v>15</v>
      </c>
      <c r="N16" s="6">
        <v>10</v>
      </c>
      <c r="O16" s="6">
        <v>9</v>
      </c>
      <c r="P16" s="51" t="str">
        <f t="shared" si="2"/>
        <v>15|10|9</v>
      </c>
    </row>
    <row r="17" spans="1:18">
      <c r="F17" s="54" t="s">
        <v>593</v>
      </c>
      <c r="H17" s="24">
        <v>16</v>
      </c>
      <c r="I17" s="24">
        <v>12</v>
      </c>
      <c r="J17" s="24">
        <v>5</v>
      </c>
      <c r="K17" s="52" t="str">
        <f t="shared" si="1"/>
        <v>16|12|5</v>
      </c>
      <c r="M17" s="6">
        <v>16</v>
      </c>
      <c r="N17" s="6">
        <v>11</v>
      </c>
      <c r="O17" s="6">
        <v>2</v>
      </c>
      <c r="P17" s="51" t="str">
        <f t="shared" si="2"/>
        <v>16|11|2</v>
      </c>
      <c r="R17" s="109" t="s">
        <v>3600</v>
      </c>
    </row>
    <row r="18" spans="1:18">
      <c r="H18" s="24">
        <v>17</v>
      </c>
      <c r="I18" s="24">
        <v>13</v>
      </c>
      <c r="J18" s="24">
        <v>2</v>
      </c>
      <c r="K18" s="52" t="str">
        <f t="shared" si="1"/>
        <v>17|13|2</v>
      </c>
      <c r="M18" s="6">
        <v>17</v>
      </c>
      <c r="N18" s="6">
        <v>12</v>
      </c>
      <c r="O18" s="6">
        <v>9</v>
      </c>
      <c r="P18" s="51" t="str">
        <f t="shared" si="2"/>
        <v>17|12|9</v>
      </c>
      <c r="R18" s="109" t="s">
        <v>1361</v>
      </c>
    </row>
    <row r="19" spans="1:18">
      <c r="H19" s="6"/>
      <c r="I19" s="6"/>
      <c r="J19" s="6"/>
      <c r="M19" s="6">
        <v>18</v>
      </c>
      <c r="N19" s="6">
        <v>13</v>
      </c>
      <c r="O19" s="6">
        <v>4</v>
      </c>
      <c r="P19" s="51" t="str">
        <f t="shared" si="2"/>
        <v>18|13|4</v>
      </c>
      <c r="R19" s="112" t="s">
        <v>1362</v>
      </c>
    </row>
    <row r="20" spans="1:18">
      <c r="H20" s="6"/>
      <c r="I20" s="6"/>
      <c r="J20" s="6"/>
      <c r="K20" s="54" t="s">
        <v>597</v>
      </c>
      <c r="M20" s="6">
        <v>19</v>
      </c>
      <c r="N20" s="6">
        <v>13</v>
      </c>
      <c r="O20" s="6">
        <v>9</v>
      </c>
      <c r="P20" s="51" t="str">
        <f t="shared" si="2"/>
        <v>19|13|9</v>
      </c>
      <c r="R20" s="112" t="s">
        <v>3599</v>
      </c>
    </row>
    <row r="21" spans="1:18">
      <c r="F21" s="47"/>
      <c r="G21" s="47"/>
      <c r="H21" s="24"/>
      <c r="I21" s="24"/>
      <c r="J21" s="24"/>
      <c r="K21" s="47"/>
      <c r="L21" s="47"/>
      <c r="M21" s="47"/>
      <c r="N21" s="47"/>
      <c r="O21" s="47"/>
      <c r="P21" s="47"/>
      <c r="R21" s="112" t="s">
        <v>2729</v>
      </c>
    </row>
    <row r="22" spans="1:18">
      <c r="A22" s="60"/>
      <c r="D22" s="60"/>
      <c r="G22" s="26"/>
      <c r="H22" s="27"/>
      <c r="I22" s="27"/>
      <c r="J22" s="27"/>
      <c r="L22" s="26"/>
      <c r="M22" s="26"/>
      <c r="N22" s="26"/>
      <c r="O22" s="26"/>
      <c r="P22" s="27" t="s">
        <v>598</v>
      </c>
      <c r="R22" s="109" t="s">
        <v>1367</v>
      </c>
    </row>
    <row r="23" spans="1:18">
      <c r="H23" s="6"/>
      <c r="I23" s="6"/>
      <c r="J23" s="6"/>
    </row>
    <row r="24" spans="1:18">
      <c r="H24" s="6"/>
      <c r="I24" s="6"/>
      <c r="J24" s="6"/>
    </row>
    <row r="25" spans="1:18">
      <c r="H25" s="6"/>
      <c r="I25" s="6"/>
      <c r="J25" s="6"/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3718</v>
      </c>
    </row>
    <row r="2" spans="2:8">
      <c r="B2" s="6">
        <v>1</v>
      </c>
      <c r="C2" s="6">
        <v>192</v>
      </c>
      <c r="D2" t="s">
        <v>935</v>
      </c>
      <c r="E2" t="s">
        <v>1359</v>
      </c>
      <c r="F2" s="51" t="str">
        <f>B2&amp;"|"&amp;C2&amp;"|"&amp;D2&amp;"|"&amp;E2</f>
        <v>1|192|O|Ogasawara</v>
      </c>
      <c r="H2" s="109" t="s">
        <v>1361</v>
      </c>
    </row>
    <row r="3" spans="2:8">
      <c r="H3" s="112" t="s">
        <v>1362</v>
      </c>
    </row>
    <row r="4" spans="2:8">
      <c r="F4" s="26" t="s">
        <v>1555</v>
      </c>
      <c r="H4" s="112" t="s">
        <v>1369</v>
      </c>
    </row>
    <row r="5" spans="2:8">
      <c r="F5" s="26" t="s">
        <v>1359</v>
      </c>
      <c r="H5" s="112" t="s">
        <v>3719</v>
      </c>
    </row>
    <row r="6" spans="2:8">
      <c r="H6" s="112" t="s">
        <v>1365</v>
      </c>
    </row>
    <row r="7" spans="2:8">
      <c r="H7" s="112" t="s">
        <v>3720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72" t="s">
        <v>557</v>
      </c>
      <c r="L1" s="36" t="str">
        <f>G1&amp;"|"&amp;H1&amp;"|"&amp;I1&amp;"|"&amp;J1&amp;"|"&amp;K1</f>
        <v>id|pas_206_region_id|code|subdivision|before_date</v>
      </c>
      <c r="N1" s="64" t="s">
        <v>1368</v>
      </c>
    </row>
    <row r="2" spans="2:14">
      <c r="B2" s="6">
        <v>1</v>
      </c>
      <c r="C2" s="6">
        <v>206</v>
      </c>
      <c r="D2" t="s">
        <v>1375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1376</v>
      </c>
      <c r="J2" t="s">
        <v>1377</v>
      </c>
      <c r="L2" s="51" t="str">
        <f>G2&amp;"|"&amp;H2&amp;"|"&amp;I2&amp;"|"&amp;J2&amp;"|"&amp;IF(K2 &lt;&gt; "",TEXT(K2,"yyyy-mm-dd"),"")</f>
        <v>1|1|WC|Wien|</v>
      </c>
      <c r="N2" s="64" t="s">
        <v>1361</v>
      </c>
    </row>
    <row r="3" spans="2:14">
      <c r="B3" s="6">
        <v>2</v>
      </c>
      <c r="C3" s="6">
        <v>206</v>
      </c>
      <c r="D3" t="s">
        <v>1378</v>
      </c>
      <c r="E3" s="51" t="str">
        <f t="shared" si="0"/>
        <v>2|206|Salzburg</v>
      </c>
      <c r="G3" s="6">
        <v>2</v>
      </c>
      <c r="H3" s="6">
        <v>2</v>
      </c>
      <c r="I3" t="s">
        <v>549</v>
      </c>
      <c r="J3" t="s">
        <v>1379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1362</v>
      </c>
    </row>
    <row r="4" spans="2:14">
      <c r="B4" s="6">
        <v>3</v>
      </c>
      <c r="C4" s="6">
        <v>206</v>
      </c>
      <c r="D4" t="s">
        <v>1386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1380</v>
      </c>
      <c r="J4" t="s">
        <v>1381</v>
      </c>
      <c r="L4" s="51" t="str">
        <f t="shared" si="1"/>
        <v>3|2|JO|St. Johann|</v>
      </c>
      <c r="N4" s="65" t="s">
        <v>1369</v>
      </c>
    </row>
    <row r="5" spans="2:14">
      <c r="B5" s="6">
        <v>4</v>
      </c>
      <c r="C5" s="6">
        <v>206</v>
      </c>
      <c r="D5" t="s">
        <v>1430</v>
      </c>
      <c r="E5" s="51" t="str">
        <f t="shared" si="0"/>
        <v>4|206|Burgenland</v>
      </c>
      <c r="G5" s="6">
        <v>4</v>
      </c>
      <c r="H5" s="6">
        <v>2</v>
      </c>
      <c r="I5" t="s">
        <v>945</v>
      </c>
      <c r="J5" t="s">
        <v>1378</v>
      </c>
      <c r="L5" s="51" t="str">
        <f t="shared" si="1"/>
        <v>4|2|SC|Salzburg|</v>
      </c>
      <c r="N5" s="65" t="s">
        <v>1370</v>
      </c>
    </row>
    <row r="6" spans="2:14">
      <c r="B6" s="6">
        <v>5</v>
      </c>
      <c r="C6" s="6">
        <v>206</v>
      </c>
      <c r="D6" t="s">
        <v>1446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531</v>
      </c>
      <c r="J6" t="s">
        <v>1382</v>
      </c>
      <c r="L6" s="51" t="str">
        <f t="shared" si="1"/>
        <v>5|2|SL|Salzburg-Land|</v>
      </c>
      <c r="N6" s="65" t="s">
        <v>1371</v>
      </c>
    </row>
    <row r="7" spans="2:14">
      <c r="B7" s="6">
        <v>6</v>
      </c>
      <c r="C7" s="6">
        <v>206</v>
      </c>
      <c r="D7" t="s">
        <v>1475</v>
      </c>
      <c r="E7" s="51" t="str">
        <f t="shared" si="0"/>
        <v>6|206|Styria (Steiermark)</v>
      </c>
      <c r="G7" s="6">
        <v>6</v>
      </c>
      <c r="H7" s="6">
        <v>2</v>
      </c>
      <c r="I7" t="s">
        <v>771</v>
      </c>
      <c r="J7" t="s">
        <v>1383</v>
      </c>
      <c r="L7" s="51" t="str">
        <f t="shared" si="1"/>
        <v>6|2|TA|Tamsweg|</v>
      </c>
      <c r="N7" s="64" t="s">
        <v>1367</v>
      </c>
    </row>
    <row r="8" spans="2:14">
      <c r="B8" s="6">
        <v>7</v>
      </c>
      <c r="C8" s="6">
        <v>206</v>
      </c>
      <c r="D8" t="s">
        <v>1500</v>
      </c>
      <c r="E8" s="51" t="str">
        <f t="shared" si="0"/>
        <v>7|206|Tyrol (Tirol)</v>
      </c>
      <c r="G8" s="6">
        <v>7</v>
      </c>
      <c r="H8" s="6">
        <v>2</v>
      </c>
      <c r="I8" t="s">
        <v>1384</v>
      </c>
      <c r="J8" t="s">
        <v>1385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1516</v>
      </c>
      <c r="E9" s="51" t="str">
        <f t="shared" si="0"/>
        <v>8|206|Carinthia (Kärnten)</v>
      </c>
      <c r="G9" s="6">
        <v>8</v>
      </c>
      <c r="H9" s="6">
        <v>3</v>
      </c>
      <c r="I9" t="s">
        <v>536</v>
      </c>
      <c r="J9" t="s">
        <v>1387</v>
      </c>
      <c r="L9" s="51" t="str">
        <f t="shared" si="1"/>
        <v>8|3|AM|Amstetten|</v>
      </c>
      <c r="N9" s="64" t="s">
        <v>1360</v>
      </c>
    </row>
    <row r="10" spans="2:14">
      <c r="B10" s="6">
        <v>9</v>
      </c>
      <c r="C10" s="6">
        <v>206</v>
      </c>
      <c r="D10" t="s">
        <v>1531</v>
      </c>
      <c r="E10" s="51" t="str">
        <f t="shared" si="0"/>
        <v>9|206|Vorarlberg</v>
      </c>
      <c r="G10" s="6">
        <v>9</v>
      </c>
      <c r="H10" s="6">
        <v>3</v>
      </c>
      <c r="I10" t="s">
        <v>1388</v>
      </c>
      <c r="J10" t="s">
        <v>1389</v>
      </c>
      <c r="L10" s="51" t="str">
        <f t="shared" si="1"/>
        <v>9|3|BL|Bruck/Leitha|</v>
      </c>
      <c r="N10" s="64" t="s">
        <v>1361</v>
      </c>
    </row>
    <row r="11" spans="2:14">
      <c r="G11" s="6">
        <v>10</v>
      </c>
      <c r="H11" s="6">
        <v>3</v>
      </c>
      <c r="I11" t="s">
        <v>1390</v>
      </c>
      <c r="J11" t="s">
        <v>1391</v>
      </c>
      <c r="L11" s="51" t="str">
        <f t="shared" si="1"/>
        <v>10|3|BN|Baden|</v>
      </c>
      <c r="N11" s="65" t="s">
        <v>1362</v>
      </c>
    </row>
    <row r="12" spans="2:14">
      <c r="E12" s="26" t="s">
        <v>1552</v>
      </c>
      <c r="G12" s="6">
        <v>11</v>
      </c>
      <c r="H12" s="6">
        <v>3</v>
      </c>
      <c r="I12" t="s">
        <v>1392</v>
      </c>
      <c r="J12" t="s">
        <v>1393</v>
      </c>
      <c r="L12" s="51" t="str">
        <f t="shared" si="1"/>
        <v>11|3|GD|Gmünd|</v>
      </c>
      <c r="N12" s="65" t="s">
        <v>1363</v>
      </c>
    </row>
    <row r="13" spans="2:14">
      <c r="E13" s="26" t="s">
        <v>1374</v>
      </c>
      <c r="G13" s="6">
        <v>12</v>
      </c>
      <c r="H13" s="6">
        <v>3</v>
      </c>
      <c r="I13" t="s">
        <v>1394</v>
      </c>
      <c r="J13" t="s">
        <v>1395</v>
      </c>
      <c r="L13" s="51" t="str">
        <f t="shared" si="1"/>
        <v>12|3|GF|Gänserndorf|</v>
      </c>
      <c r="N13" s="65" t="s">
        <v>1364</v>
      </c>
    </row>
    <row r="14" spans="2:14">
      <c r="G14" s="6">
        <v>13</v>
      </c>
      <c r="H14" s="6">
        <v>3</v>
      </c>
      <c r="I14" t="s">
        <v>1396</v>
      </c>
      <c r="J14" t="s">
        <v>1397</v>
      </c>
      <c r="L14" s="51" t="str">
        <f t="shared" si="1"/>
        <v>13|3|HL|Hollabrunn|</v>
      </c>
      <c r="N14" s="65" t="s">
        <v>1365</v>
      </c>
    </row>
    <row r="15" spans="2:14">
      <c r="G15" s="6">
        <v>14</v>
      </c>
      <c r="H15" s="6">
        <v>3</v>
      </c>
      <c r="I15" t="s">
        <v>584</v>
      </c>
      <c r="J15" t="s">
        <v>1398</v>
      </c>
      <c r="L15" s="51" t="str">
        <f t="shared" si="1"/>
        <v>14|3|HO|Horn|</v>
      </c>
      <c r="N15" s="65" t="s">
        <v>1554</v>
      </c>
    </row>
    <row r="16" spans="2:14">
      <c r="G16" s="6">
        <v>15</v>
      </c>
      <c r="H16" s="6">
        <v>3</v>
      </c>
      <c r="I16" t="s">
        <v>518</v>
      </c>
      <c r="J16" t="s">
        <v>1399</v>
      </c>
      <c r="L16" s="51" t="str">
        <f t="shared" si="1"/>
        <v>15|3|KO|Korneuburg|</v>
      </c>
      <c r="N16" s="65" t="s">
        <v>1366</v>
      </c>
    </row>
    <row r="17" spans="5:14">
      <c r="G17" s="6">
        <v>16</v>
      </c>
      <c r="H17" s="6">
        <v>3</v>
      </c>
      <c r="I17" t="s">
        <v>781</v>
      </c>
      <c r="J17" t="s">
        <v>1400</v>
      </c>
      <c r="L17" s="51" t="str">
        <f t="shared" si="1"/>
        <v>16|3|KR|Krems-Region|</v>
      </c>
      <c r="N17" s="64" t="s">
        <v>1367</v>
      </c>
    </row>
    <row r="18" spans="5:14">
      <c r="E18" s="67"/>
      <c r="G18" s="6">
        <v>17</v>
      </c>
      <c r="H18" s="6">
        <v>3</v>
      </c>
      <c r="I18" t="s">
        <v>736</v>
      </c>
      <c r="J18" t="s">
        <v>1401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1402</v>
      </c>
      <c r="J19" t="s">
        <v>1403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775</v>
      </c>
      <c r="J20" t="s">
        <v>1404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1164</v>
      </c>
      <c r="J21" t="s">
        <v>1405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574</v>
      </c>
      <c r="J22" t="s">
        <v>1406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1407</v>
      </c>
      <c r="J23" t="s">
        <v>1408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1409</v>
      </c>
      <c r="J24" t="s">
        <v>1410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1411</v>
      </c>
      <c r="J25" t="s">
        <v>1412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1413</v>
      </c>
      <c r="J26" t="s">
        <v>1414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1415</v>
      </c>
      <c r="J27" t="s">
        <v>1416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552</v>
      </c>
      <c r="J28" t="s">
        <v>1417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1418</v>
      </c>
      <c r="J29" t="s">
        <v>1419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1420</v>
      </c>
      <c r="J30" t="s">
        <v>1421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1422</v>
      </c>
      <c r="J31" t="s">
        <v>1423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1424</v>
      </c>
      <c r="J32" t="s">
        <v>1425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1426</v>
      </c>
      <c r="J33" t="s">
        <v>1427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1428</v>
      </c>
      <c r="J34" t="s">
        <v>1429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1431</v>
      </c>
      <c r="J35" t="s">
        <v>1432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1433</v>
      </c>
      <c r="J36" t="s">
        <v>1434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1435</v>
      </c>
      <c r="J37" t="s">
        <v>1436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1437</v>
      </c>
      <c r="J38" t="s">
        <v>1438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582</v>
      </c>
      <c r="J39" t="s">
        <v>1439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1440</v>
      </c>
      <c r="J40" t="s">
        <v>1441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1442</v>
      </c>
      <c r="J41" t="s">
        <v>1443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1444</v>
      </c>
      <c r="J42" t="s">
        <v>1445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576</v>
      </c>
      <c r="J43" t="s">
        <v>1447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1448</v>
      </c>
      <c r="J44" t="s">
        <v>1449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1450</v>
      </c>
      <c r="J45" t="s">
        <v>1451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1452</v>
      </c>
      <c r="J46" t="s">
        <v>1453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857</v>
      </c>
      <c r="J47" t="s">
        <v>1454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769</v>
      </c>
      <c r="J48" t="s">
        <v>1455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1456</v>
      </c>
      <c r="J49" t="s">
        <v>1457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1458</v>
      </c>
      <c r="J50" t="s">
        <v>1459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763</v>
      </c>
      <c r="J51" t="s">
        <v>1460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864</v>
      </c>
      <c r="J52" t="s">
        <v>1461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791</v>
      </c>
      <c r="J53" t="s">
        <v>1462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1463</v>
      </c>
      <c r="J54" t="s">
        <v>1464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947</v>
      </c>
      <c r="J55" t="s">
        <v>1465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765</v>
      </c>
      <c r="J56" t="s">
        <v>1466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1467</v>
      </c>
      <c r="J57" t="s">
        <v>1468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1469</v>
      </c>
      <c r="J58" t="s">
        <v>1470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1471</v>
      </c>
      <c r="J59" t="s">
        <v>1472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1473</v>
      </c>
      <c r="J60" t="s">
        <v>1474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516</v>
      </c>
      <c r="J61" t="s">
        <v>1539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1476</v>
      </c>
      <c r="J62" t="s">
        <v>1540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1476</v>
      </c>
      <c r="J63" t="s">
        <v>1541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1477</v>
      </c>
      <c r="J64" t="s">
        <v>1478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1479</v>
      </c>
      <c r="J65" t="s">
        <v>1542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1480</v>
      </c>
      <c r="J66" t="s">
        <v>1543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1481</v>
      </c>
      <c r="J67" t="s">
        <v>1482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589</v>
      </c>
      <c r="J68" t="s">
        <v>1483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1161</v>
      </c>
      <c r="J69" t="s">
        <v>1484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1485</v>
      </c>
      <c r="J70" t="s">
        <v>1544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1486</v>
      </c>
      <c r="J71" t="s">
        <v>1545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1487</v>
      </c>
      <c r="J72" t="s">
        <v>1546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1488</v>
      </c>
      <c r="J73" t="s">
        <v>1547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1489</v>
      </c>
      <c r="J74" t="s">
        <v>1490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859</v>
      </c>
      <c r="J75" t="s">
        <v>1491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833</v>
      </c>
      <c r="J76" t="s">
        <v>1492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1493</v>
      </c>
      <c r="J77" t="s">
        <v>1494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862</v>
      </c>
      <c r="J78" t="s">
        <v>1548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721</v>
      </c>
      <c r="J79" t="s">
        <v>1495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1496</v>
      </c>
      <c r="J80" t="s">
        <v>1549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744</v>
      </c>
      <c r="J81" t="s">
        <v>1550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789</v>
      </c>
      <c r="J82" t="s">
        <v>1551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715</v>
      </c>
      <c r="J83" t="s">
        <v>1497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1498</v>
      </c>
      <c r="J84" t="s">
        <v>1499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1501</v>
      </c>
      <c r="J85" t="s">
        <v>1502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1503</v>
      </c>
      <c r="J86" t="s">
        <v>1504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1505</v>
      </c>
      <c r="J87" t="s">
        <v>1506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801</v>
      </c>
      <c r="J88" t="s">
        <v>1507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752</v>
      </c>
      <c r="J89" t="s">
        <v>1508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1138</v>
      </c>
      <c r="J90" t="s">
        <v>1509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1510</v>
      </c>
      <c r="J91" t="s">
        <v>1511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1512</v>
      </c>
      <c r="J92" t="s">
        <v>1513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1514</v>
      </c>
      <c r="J93" t="s">
        <v>1515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1517</v>
      </c>
      <c r="J94" t="s">
        <v>1518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1519</v>
      </c>
      <c r="J95" t="s">
        <v>1520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783</v>
      </c>
      <c r="J96" t="s">
        <v>1521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709</v>
      </c>
      <c r="J97" t="s">
        <v>1522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705</v>
      </c>
      <c r="J98" t="s">
        <v>1523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494</v>
      </c>
      <c r="J99" t="s">
        <v>1524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580</v>
      </c>
      <c r="J100" t="s">
        <v>1525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1526</v>
      </c>
      <c r="J101" t="s">
        <v>1527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750</v>
      </c>
      <c r="J102" t="s">
        <v>1528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1529</v>
      </c>
      <c r="J103" t="s">
        <v>1530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649</v>
      </c>
      <c r="J104" t="s">
        <v>1532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1533</v>
      </c>
      <c r="J105" t="s">
        <v>1534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1535</v>
      </c>
      <c r="J106" t="s">
        <v>1536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1537</v>
      </c>
      <c r="J107" t="s">
        <v>1538</v>
      </c>
      <c r="L107" s="51" t="str">
        <f t="shared" si="4"/>
        <v>106|9|FK|Feldkirch|</v>
      </c>
    </row>
    <row r="109" spans="5:12">
      <c r="L109" s="26" t="s">
        <v>1553</v>
      </c>
    </row>
    <row r="110" spans="5:12">
      <c r="L110" s="26" t="s">
        <v>1374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3721</v>
      </c>
    </row>
    <row r="2" spans="2:8">
      <c r="B2" s="6">
        <v>1</v>
      </c>
      <c r="C2" s="6">
        <v>209</v>
      </c>
      <c r="D2" t="s">
        <v>865</v>
      </c>
      <c r="E2" t="s">
        <v>1569</v>
      </c>
      <c r="F2" s="51" t="str">
        <f>B2&amp;"|"&amp;C2&amp;"|"&amp;D2&amp;"|"&amp;E2</f>
        <v>1|209|AN|Antwerpen</v>
      </c>
      <c r="H2" s="109" t="s">
        <v>1361</v>
      </c>
    </row>
    <row r="3" spans="2:8">
      <c r="B3" s="6">
        <v>2</v>
      </c>
      <c r="C3" s="6">
        <v>209</v>
      </c>
      <c r="D3" t="s">
        <v>576</v>
      </c>
      <c r="E3" t="s">
        <v>1570</v>
      </c>
      <c r="F3" s="51" t="str">
        <f t="shared" ref="F3:F12" si="0">B3&amp;"|"&amp;C3&amp;"|"&amp;D3&amp;"|"&amp;E3</f>
        <v>2|209|BR|Brussels</v>
      </c>
      <c r="H3" s="112" t="s">
        <v>1362</v>
      </c>
    </row>
    <row r="4" spans="2:8">
      <c r="B4" s="6">
        <v>3</v>
      </c>
      <c r="C4" s="6">
        <v>209</v>
      </c>
      <c r="D4" t="s">
        <v>1571</v>
      </c>
      <c r="E4" t="s">
        <v>1572</v>
      </c>
      <c r="F4" s="51" t="str">
        <f t="shared" si="0"/>
        <v>3|209|BW|Brabant Wallon</v>
      </c>
      <c r="H4" s="112" t="s">
        <v>1369</v>
      </c>
    </row>
    <row r="5" spans="2:8">
      <c r="B5" s="6">
        <v>4</v>
      </c>
      <c r="C5" s="6">
        <v>209</v>
      </c>
      <c r="D5" t="s">
        <v>1573</v>
      </c>
      <c r="E5" t="s">
        <v>1574</v>
      </c>
      <c r="F5" s="51" t="str">
        <f t="shared" si="0"/>
        <v>4|209|HT|Hainaut</v>
      </c>
      <c r="H5" s="112" t="s">
        <v>3722</v>
      </c>
    </row>
    <row r="6" spans="2:8">
      <c r="B6" s="6">
        <v>5</v>
      </c>
      <c r="C6" s="6">
        <v>209</v>
      </c>
      <c r="D6" t="s">
        <v>1489</v>
      </c>
      <c r="E6" t="s">
        <v>1575</v>
      </c>
      <c r="F6" s="51" t="str">
        <f t="shared" si="0"/>
        <v>5|209|LB|Limburg</v>
      </c>
      <c r="H6" s="112" t="s">
        <v>1365</v>
      </c>
    </row>
    <row r="7" spans="2:8">
      <c r="B7" s="6">
        <v>6</v>
      </c>
      <c r="C7" s="6">
        <v>209</v>
      </c>
      <c r="D7" t="s">
        <v>1576</v>
      </c>
      <c r="E7" t="s">
        <v>1577</v>
      </c>
      <c r="F7" s="51" t="str">
        <f t="shared" si="0"/>
        <v>6|209|LG|Liêge</v>
      </c>
      <c r="H7" s="112" t="s">
        <v>3723</v>
      </c>
    </row>
    <row r="8" spans="2:8">
      <c r="B8" s="6">
        <v>7</v>
      </c>
      <c r="C8" s="6">
        <v>209</v>
      </c>
      <c r="D8" t="s">
        <v>1578</v>
      </c>
      <c r="E8" t="s">
        <v>1579</v>
      </c>
      <c r="F8" s="51" t="str">
        <f t="shared" si="0"/>
        <v>7|209|NM|Namur</v>
      </c>
      <c r="H8" s="109" t="s">
        <v>1367</v>
      </c>
    </row>
    <row r="9" spans="2:8">
      <c r="B9" s="6">
        <v>8</v>
      </c>
      <c r="C9" s="6">
        <v>209</v>
      </c>
      <c r="D9" t="s">
        <v>1580</v>
      </c>
      <c r="E9" t="s">
        <v>1581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1582</v>
      </c>
      <c r="E10" t="s">
        <v>1583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1469</v>
      </c>
      <c r="E11" t="s">
        <v>1584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1585</v>
      </c>
      <c r="E12" t="s">
        <v>1586</v>
      </c>
      <c r="F12" s="51" t="str">
        <f t="shared" si="0"/>
        <v>11|209|WV|West-Vlaanderen</v>
      </c>
    </row>
    <row r="14" spans="2:8">
      <c r="F14" s="26" t="s">
        <v>1567</v>
      </c>
    </row>
    <row r="15" spans="2:8">
      <c r="F15" s="26" t="s">
        <v>1568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3" t="s">
        <v>3782</v>
      </c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36" t="str">
        <f>G1&amp;"|"&amp;H1&amp;"|"&amp;I1&amp;"|"&amp;J1</f>
        <v>id|pas_206_region_id|code|subdivision</v>
      </c>
      <c r="M1" s="64" t="s">
        <v>1589</v>
      </c>
    </row>
    <row r="2" spans="1:13">
      <c r="B2" s="6">
        <v>1</v>
      </c>
      <c r="C2" s="6">
        <v>212</v>
      </c>
      <c r="D2" t="s">
        <v>1592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542</v>
      </c>
      <c r="J2" t="s">
        <v>1592</v>
      </c>
      <c r="K2" s="51" t="str">
        <f>G2&amp;"|"&amp;H2&amp;"|"&amp;I2&amp;"|"&amp;J2</f>
        <v>1|1|BU|Burgas</v>
      </c>
      <c r="M2" s="64" t="s">
        <v>1361</v>
      </c>
    </row>
    <row r="3" spans="1:13">
      <c r="B3" s="6">
        <v>2</v>
      </c>
      <c r="C3" s="6">
        <v>212</v>
      </c>
      <c r="D3" t="s">
        <v>1595</v>
      </c>
      <c r="E3" s="51" t="str">
        <f t="shared" si="0"/>
        <v>2|212|City of Sofia</v>
      </c>
      <c r="G3" s="6">
        <v>2</v>
      </c>
      <c r="H3" s="6">
        <v>1</v>
      </c>
      <c r="I3" t="s">
        <v>531</v>
      </c>
      <c r="J3" t="s">
        <v>1593</v>
      </c>
      <c r="K3" s="51" t="str">
        <f t="shared" ref="K3:K29" si="1">G3&amp;"|"&amp;H3&amp;"|"&amp;I3&amp;"|"&amp;J3</f>
        <v>2|1|SL|Sliven</v>
      </c>
      <c r="M3" s="65" t="s">
        <v>1362</v>
      </c>
    </row>
    <row r="4" spans="1:13">
      <c r="B4" s="6">
        <v>3</v>
      </c>
      <c r="C4" s="6">
        <v>212</v>
      </c>
      <c r="D4" t="s">
        <v>1597</v>
      </c>
      <c r="E4" s="51" t="str">
        <f t="shared" si="0"/>
        <v>3|212|Hashkovo</v>
      </c>
      <c r="G4" s="6">
        <v>3</v>
      </c>
      <c r="H4" s="6">
        <v>1</v>
      </c>
      <c r="I4" t="s">
        <v>544</v>
      </c>
      <c r="J4" t="s">
        <v>1594</v>
      </c>
      <c r="K4" s="51" t="str">
        <f t="shared" si="1"/>
        <v>3|1|YA|Yambol (Jambol)</v>
      </c>
      <c r="M4" s="65" t="s">
        <v>1369</v>
      </c>
    </row>
    <row r="5" spans="1:13">
      <c r="B5" s="6">
        <v>4</v>
      </c>
      <c r="C5" s="6">
        <v>212</v>
      </c>
      <c r="D5" t="s">
        <v>1600</v>
      </c>
      <c r="E5" s="51" t="str">
        <f t="shared" si="0"/>
        <v>4|212|Plovdiv</v>
      </c>
      <c r="G5" s="6">
        <v>4</v>
      </c>
      <c r="H5" s="6">
        <v>2</v>
      </c>
      <c r="I5" t="s">
        <v>789</v>
      </c>
      <c r="J5" t="s">
        <v>1596</v>
      </c>
      <c r="K5" s="51" t="str">
        <f t="shared" si="1"/>
        <v>4|2|SO|Sofija Grad</v>
      </c>
      <c r="M5" s="65" t="s">
        <v>1590</v>
      </c>
    </row>
    <row r="6" spans="1:13">
      <c r="B6" s="6">
        <v>5</v>
      </c>
      <c r="C6" s="6">
        <v>212</v>
      </c>
      <c r="D6" t="s">
        <v>1603</v>
      </c>
      <c r="E6" s="51" t="str">
        <f t="shared" si="0"/>
        <v>5|212|Sofia</v>
      </c>
      <c r="G6" s="6">
        <v>5</v>
      </c>
      <c r="H6" s="6">
        <v>3</v>
      </c>
      <c r="I6" t="s">
        <v>549</v>
      </c>
      <c r="J6" t="s">
        <v>1598</v>
      </c>
      <c r="K6" s="51" t="str">
        <f t="shared" si="1"/>
        <v>5|3|HA|Haskovo</v>
      </c>
      <c r="M6" s="65" t="s">
        <v>1591</v>
      </c>
    </row>
    <row r="7" spans="1:13">
      <c r="B7" s="6">
        <v>6</v>
      </c>
      <c r="C7" s="6">
        <v>212</v>
      </c>
      <c r="D7" t="s">
        <v>3857</v>
      </c>
      <c r="E7" s="51" t="str">
        <f t="shared" si="0"/>
        <v>6|212|Lovec</v>
      </c>
      <c r="G7" s="6">
        <v>6</v>
      </c>
      <c r="H7" s="6">
        <v>3</v>
      </c>
      <c r="I7" t="s">
        <v>1036</v>
      </c>
      <c r="J7" t="s">
        <v>3850</v>
      </c>
      <c r="K7" s="51" t="str">
        <f t="shared" si="1"/>
        <v>6|3|KA|Kardzali</v>
      </c>
      <c r="M7" s="64" t="s">
        <v>1367</v>
      </c>
    </row>
    <row r="8" spans="1:13">
      <c r="B8" s="6">
        <v>7</v>
      </c>
      <c r="C8" s="6">
        <v>212</v>
      </c>
      <c r="D8" t="s">
        <v>1614</v>
      </c>
      <c r="E8" s="51" t="str">
        <f t="shared" si="0"/>
        <v>7|212|Montanta</v>
      </c>
      <c r="G8" s="6">
        <v>7</v>
      </c>
      <c r="H8" s="6">
        <v>3</v>
      </c>
      <c r="I8" t="s">
        <v>1514</v>
      </c>
      <c r="J8" t="s">
        <v>1599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1619</v>
      </c>
      <c r="E9" s="51" t="str">
        <f t="shared" si="0"/>
        <v>8|212|Ruse</v>
      </c>
      <c r="G9" s="6">
        <v>8</v>
      </c>
      <c r="H9" s="6">
        <v>4</v>
      </c>
      <c r="I9" t="s">
        <v>834</v>
      </c>
      <c r="J9" t="s">
        <v>3851</v>
      </c>
      <c r="K9" s="51" t="str">
        <f t="shared" si="1"/>
        <v>8|4|PA|Pazardzik</v>
      </c>
      <c r="M9" s="64" t="s">
        <v>3588</v>
      </c>
    </row>
    <row r="10" spans="1:13">
      <c r="B10" s="6">
        <v>9</v>
      </c>
      <c r="C10" s="6">
        <v>212</v>
      </c>
      <c r="D10" t="s">
        <v>1623</v>
      </c>
      <c r="E10" s="51" t="str">
        <f t="shared" si="0"/>
        <v>9|212|Varna</v>
      </c>
      <c r="G10" s="6">
        <v>9</v>
      </c>
      <c r="H10" s="6">
        <v>4</v>
      </c>
      <c r="I10" t="s">
        <v>1601</v>
      </c>
      <c r="J10" t="s">
        <v>1600</v>
      </c>
      <c r="K10" s="51" t="str">
        <f t="shared" si="1"/>
        <v>9|4|PD|Plovdiv</v>
      </c>
      <c r="M10" s="64" t="s">
        <v>1361</v>
      </c>
    </row>
    <row r="11" spans="1:13">
      <c r="G11" s="6">
        <v>10</v>
      </c>
      <c r="H11" s="6">
        <v>4</v>
      </c>
      <c r="I11" t="s">
        <v>732</v>
      </c>
      <c r="J11" t="s">
        <v>1602</v>
      </c>
      <c r="K11" s="51" t="str">
        <f t="shared" si="1"/>
        <v>10|4|SM|Smoljan</v>
      </c>
      <c r="M11" s="65" t="s">
        <v>1362</v>
      </c>
    </row>
    <row r="12" spans="1:13">
      <c r="E12" s="26" t="s">
        <v>1587</v>
      </c>
      <c r="G12" s="6">
        <v>11</v>
      </c>
      <c r="H12" s="6">
        <v>5</v>
      </c>
      <c r="I12" t="s">
        <v>1388</v>
      </c>
      <c r="J12" t="s">
        <v>1604</v>
      </c>
      <c r="K12" s="51" t="str">
        <f t="shared" si="1"/>
        <v>11|5|BL|Blagoevgrad</v>
      </c>
      <c r="M12" s="65" t="s">
        <v>3589</v>
      </c>
    </row>
    <row r="13" spans="1:13">
      <c r="E13" s="26" t="s">
        <v>1588</v>
      </c>
      <c r="G13" s="6">
        <v>12</v>
      </c>
      <c r="H13" s="6">
        <v>5</v>
      </c>
      <c r="I13" t="s">
        <v>1605</v>
      </c>
      <c r="J13" t="s">
        <v>1606</v>
      </c>
      <c r="K13" s="51" t="str">
        <f t="shared" si="1"/>
        <v>12|5|KD|Kjustendil</v>
      </c>
      <c r="M13" s="65" t="s">
        <v>1364</v>
      </c>
    </row>
    <row r="14" spans="1:13">
      <c r="G14" s="6">
        <v>13</v>
      </c>
      <c r="H14" s="6">
        <v>5</v>
      </c>
      <c r="I14" t="s">
        <v>540</v>
      </c>
      <c r="J14" t="s">
        <v>1607</v>
      </c>
      <c r="K14" s="51" t="str">
        <f t="shared" si="1"/>
        <v>13|5|PK|Pernik</v>
      </c>
      <c r="M14" s="65" t="s">
        <v>3590</v>
      </c>
    </row>
    <row r="15" spans="1:13">
      <c r="G15" s="6">
        <v>14</v>
      </c>
      <c r="H15" s="6">
        <v>5</v>
      </c>
      <c r="I15" t="s">
        <v>1608</v>
      </c>
      <c r="J15" t="s">
        <v>1609</v>
      </c>
      <c r="K15" s="51" t="str">
        <f t="shared" si="1"/>
        <v>14|5|SF|Sofija (Sofia)</v>
      </c>
      <c r="M15" s="65" t="s">
        <v>3591</v>
      </c>
    </row>
    <row r="16" spans="1:13">
      <c r="G16" s="6">
        <v>15</v>
      </c>
      <c r="H16" s="6">
        <v>6</v>
      </c>
      <c r="I16" t="s">
        <v>522</v>
      </c>
      <c r="J16" t="s">
        <v>1610</v>
      </c>
      <c r="K16" s="51" t="str">
        <f t="shared" si="1"/>
        <v>15|6|GA|Gabrovo</v>
      </c>
      <c r="M16" s="64" t="s">
        <v>1367</v>
      </c>
    </row>
    <row r="17" spans="3:11">
      <c r="G17" s="6">
        <v>16</v>
      </c>
      <c r="H17" s="6">
        <v>6</v>
      </c>
      <c r="I17" t="s">
        <v>1611</v>
      </c>
      <c r="J17" t="s">
        <v>3852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1411</v>
      </c>
      <c r="J18" t="s">
        <v>1612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1613</v>
      </c>
      <c r="J19" t="s">
        <v>3853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860</v>
      </c>
      <c r="J20" t="s">
        <v>1615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1616</v>
      </c>
      <c r="J21" t="s">
        <v>1617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740</v>
      </c>
      <c r="J22" t="s">
        <v>1618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1620</v>
      </c>
      <c r="J23" t="s">
        <v>1621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972</v>
      </c>
      <c r="J24" t="s">
        <v>1619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836</v>
      </c>
      <c r="J25" t="s">
        <v>1622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771</v>
      </c>
      <c r="J26" t="s">
        <v>3854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1535</v>
      </c>
      <c r="J27" t="s">
        <v>3855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1350</v>
      </c>
      <c r="J28" t="s">
        <v>3856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1624</v>
      </c>
      <c r="J29" t="s">
        <v>1623</v>
      </c>
      <c r="K29" s="51" t="str">
        <f t="shared" si="1"/>
        <v>28|9|VN|Varna</v>
      </c>
    </row>
    <row r="31" spans="3:11">
      <c r="K31" s="26" t="s">
        <v>1625</v>
      </c>
    </row>
    <row r="32" spans="3:11">
      <c r="K32" s="26" t="s">
        <v>1588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3724</v>
      </c>
    </row>
    <row r="2" spans="2:8">
      <c r="B2" s="6">
        <v>1</v>
      </c>
      <c r="C2" s="6">
        <v>214</v>
      </c>
      <c r="D2" t="s">
        <v>1630</v>
      </c>
      <c r="E2" t="s">
        <v>1631</v>
      </c>
      <c r="F2" s="51" t="str">
        <f>B2&amp;"|"&amp;C2&amp;"|"&amp;D2&amp;"|"&amp;E2</f>
        <v>1|214|2A|Corse-du-Sud</v>
      </c>
      <c r="H2" s="109" t="s">
        <v>1361</v>
      </c>
    </row>
    <row r="3" spans="2:8">
      <c r="B3" s="6">
        <v>2</v>
      </c>
      <c r="C3" s="6">
        <v>214</v>
      </c>
      <c r="D3" t="s">
        <v>1632</v>
      </c>
      <c r="E3" t="s">
        <v>1633</v>
      </c>
      <c r="F3" s="51" t="str">
        <f t="shared" ref="F3" si="0">B3&amp;"|"&amp;C3&amp;"|"&amp;D3&amp;"|"&amp;E3</f>
        <v>2|214|2B|Haute-Corse</v>
      </c>
      <c r="H3" s="112" t="s">
        <v>1362</v>
      </c>
    </row>
    <row r="4" spans="2:8">
      <c r="H4" s="112" t="s">
        <v>1369</v>
      </c>
    </row>
    <row r="5" spans="2:8">
      <c r="F5" s="26" t="s">
        <v>1628</v>
      </c>
      <c r="H5" s="112" t="s">
        <v>3725</v>
      </c>
    </row>
    <row r="6" spans="2:8">
      <c r="F6" s="26" t="s">
        <v>1629</v>
      </c>
      <c r="H6" s="112" t="s">
        <v>1365</v>
      </c>
    </row>
    <row r="7" spans="2:8">
      <c r="H7" s="112" t="s">
        <v>3726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3727</v>
      </c>
    </row>
    <row r="2" spans="2:8">
      <c r="B2" s="6">
        <v>1</v>
      </c>
      <c r="C2" s="6">
        <v>221</v>
      </c>
      <c r="D2" s="6">
        <v>15</v>
      </c>
      <c r="E2" t="s">
        <v>1638</v>
      </c>
      <c r="F2" s="51" t="str">
        <f>B2&amp;"|"&amp;C2&amp;"|"&amp;D2&amp;"|"&amp;E2</f>
        <v>1|221|15|Koebenhavns amt</v>
      </c>
      <c r="H2" s="109" t="s">
        <v>1361</v>
      </c>
    </row>
    <row r="3" spans="2:8">
      <c r="B3" s="6">
        <v>2</v>
      </c>
      <c r="C3" s="6">
        <v>221</v>
      </c>
      <c r="D3" s="6">
        <v>20</v>
      </c>
      <c r="E3" t="s">
        <v>1639</v>
      </c>
      <c r="F3" s="51" t="str">
        <f t="shared" ref="F3:F17" si="0">B3&amp;"|"&amp;C3&amp;"|"&amp;D3&amp;"|"&amp;E3</f>
        <v>2|221|20|Frederiksborg amt</v>
      </c>
      <c r="H3" s="112" t="s">
        <v>1362</v>
      </c>
    </row>
    <row r="4" spans="2:8">
      <c r="B4" s="6">
        <v>3</v>
      </c>
      <c r="C4" s="6">
        <v>221</v>
      </c>
      <c r="D4" s="6">
        <v>25</v>
      </c>
      <c r="E4" t="s">
        <v>1640</v>
      </c>
      <c r="F4" s="51" t="str">
        <f t="shared" si="0"/>
        <v>3|221|25|Roskilde amt</v>
      </c>
      <c r="H4" s="112" t="s">
        <v>1369</v>
      </c>
    </row>
    <row r="5" spans="2:8">
      <c r="B5" s="6">
        <v>4</v>
      </c>
      <c r="C5" s="6">
        <v>221</v>
      </c>
      <c r="D5" s="6">
        <v>30</v>
      </c>
      <c r="E5" t="s">
        <v>1641</v>
      </c>
      <c r="F5" s="51" t="str">
        <f t="shared" si="0"/>
        <v>4|221|30|Vestsjaellands amt</v>
      </c>
      <c r="H5" s="112" t="s">
        <v>3728</v>
      </c>
    </row>
    <row r="6" spans="2:8">
      <c r="B6" s="6">
        <v>5</v>
      </c>
      <c r="C6" s="6">
        <v>221</v>
      </c>
      <c r="D6" s="6">
        <v>35</v>
      </c>
      <c r="E6" t="s">
        <v>1642</v>
      </c>
      <c r="F6" s="51" t="str">
        <f t="shared" si="0"/>
        <v>5|221|35|Storstrøm amt (Storstroems)</v>
      </c>
      <c r="H6" s="112" t="s">
        <v>1365</v>
      </c>
    </row>
    <row r="7" spans="2:8">
      <c r="B7" s="6">
        <v>6</v>
      </c>
      <c r="C7" s="6">
        <v>221</v>
      </c>
      <c r="D7" s="6">
        <v>40</v>
      </c>
      <c r="E7" t="s">
        <v>1643</v>
      </c>
      <c r="F7" s="51" t="str">
        <f t="shared" si="0"/>
        <v>6|221|40|Bornholms amt</v>
      </c>
      <c r="H7" s="112" t="s">
        <v>3729</v>
      </c>
    </row>
    <row r="8" spans="2:8">
      <c r="B8" s="6">
        <v>7</v>
      </c>
      <c r="C8" s="6">
        <v>221</v>
      </c>
      <c r="D8" s="6">
        <v>42</v>
      </c>
      <c r="E8" t="s">
        <v>1644</v>
      </c>
      <c r="F8" s="51" t="str">
        <f t="shared" si="0"/>
        <v>7|221|42|Fyns amt</v>
      </c>
      <c r="H8" s="109" t="s">
        <v>1367</v>
      </c>
    </row>
    <row r="9" spans="2:8">
      <c r="B9" s="6">
        <v>8</v>
      </c>
      <c r="C9" s="6">
        <v>221</v>
      </c>
      <c r="D9" s="6">
        <v>50</v>
      </c>
      <c r="E9" t="s">
        <v>1645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1646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1647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1648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1649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1650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1651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1652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1653</v>
      </c>
      <c r="F17" s="51" t="str">
        <f t="shared" si="0"/>
        <v>16|221|147|Frederiksberg</v>
      </c>
    </row>
    <row r="19" spans="2:6">
      <c r="F19" s="26" t="s">
        <v>1636</v>
      </c>
    </row>
    <row r="20" spans="2:6">
      <c r="F20" s="26" t="s">
        <v>1637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36" t="str">
        <f>G1&amp;"|"&amp;H1&amp;"|"&amp;I1&amp;"|"&amp;J1</f>
        <v>id|pas_206_region_id|code|subdivision</v>
      </c>
      <c r="M1" s="64" t="s">
        <v>1654</v>
      </c>
    </row>
    <row r="2" spans="2:13">
      <c r="B2" s="6">
        <v>1</v>
      </c>
      <c r="C2" s="6">
        <v>224</v>
      </c>
      <c r="D2" t="s">
        <v>1660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1661</v>
      </c>
      <c r="K2" s="51" t="str">
        <f>G2&amp;"|"&amp;H2&amp;"|"&amp;I2&amp;"|"&amp;J2</f>
        <v>1|1|100|Somero</v>
      </c>
      <c r="M2" s="64" t="s">
        <v>1361</v>
      </c>
    </row>
    <row r="3" spans="2:13">
      <c r="B3" s="6">
        <v>2</v>
      </c>
      <c r="C3" s="6">
        <v>224</v>
      </c>
      <c r="D3" t="s">
        <v>1748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1662</v>
      </c>
      <c r="K3" s="51" t="str">
        <f t="shared" ref="K3:K66" si="1">G3&amp;"|"&amp;H3&amp;"|"&amp;I3&amp;"|"&amp;J3</f>
        <v>2|1|102|Alastaro</v>
      </c>
      <c r="M3" s="65" t="s">
        <v>1362</v>
      </c>
    </row>
    <row r="4" spans="2:13">
      <c r="B4" s="6">
        <v>3</v>
      </c>
      <c r="C4" s="6">
        <v>224</v>
      </c>
      <c r="D4" t="s">
        <v>1785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1663</v>
      </c>
      <c r="K4" s="51" t="str">
        <f t="shared" si="1"/>
        <v>3|1|103|Askainen</v>
      </c>
      <c r="M4" s="65" t="s">
        <v>1369</v>
      </c>
    </row>
    <row r="5" spans="2:13">
      <c r="B5" s="6">
        <v>4</v>
      </c>
      <c r="C5" s="6">
        <v>224</v>
      </c>
      <c r="D5" t="s">
        <v>1839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1664</v>
      </c>
      <c r="K5" s="51" t="str">
        <f t="shared" si="1"/>
        <v>4|1|104|Aura</v>
      </c>
      <c r="M5" s="65" t="s">
        <v>1590</v>
      </c>
    </row>
    <row r="6" spans="2:13">
      <c r="B6" s="6">
        <v>5</v>
      </c>
      <c r="C6" s="6">
        <v>224</v>
      </c>
      <c r="D6" t="s">
        <v>1865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1665</v>
      </c>
      <c r="K6" s="51" t="str">
        <f t="shared" si="1"/>
        <v>5|1|105|Dragsfjärd</v>
      </c>
      <c r="M6" s="65" t="s">
        <v>1655</v>
      </c>
    </row>
    <row r="7" spans="2:13">
      <c r="B7" s="6">
        <v>6</v>
      </c>
      <c r="C7" s="6">
        <v>224</v>
      </c>
      <c r="D7" t="s">
        <v>1892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1666</v>
      </c>
      <c r="K7" s="51" t="str">
        <f t="shared" si="1"/>
        <v>6|1|106|Eura</v>
      </c>
      <c r="M7" s="64" t="s">
        <v>1367</v>
      </c>
    </row>
    <row r="8" spans="2:13">
      <c r="B8" s="6">
        <v>7</v>
      </c>
      <c r="C8" s="6">
        <v>224</v>
      </c>
      <c r="D8" t="s">
        <v>1980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1667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2024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1668</v>
      </c>
      <c r="K9" s="51" t="str">
        <f t="shared" si="1"/>
        <v>8|1|108|Halikko</v>
      </c>
      <c r="M9" s="64" t="s">
        <v>1656</v>
      </c>
    </row>
    <row r="10" spans="2:13">
      <c r="B10" s="6">
        <v>9</v>
      </c>
      <c r="C10" s="6">
        <v>224</v>
      </c>
      <c r="D10" t="s">
        <v>2076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1669</v>
      </c>
      <c r="K10" s="51" t="str">
        <f t="shared" si="1"/>
        <v>9|1|109|Harjavalta</v>
      </c>
      <c r="M10" s="64" t="s">
        <v>1361</v>
      </c>
    </row>
    <row r="11" spans="2:13">
      <c r="G11" s="6">
        <v>10</v>
      </c>
      <c r="H11" s="6">
        <v>1</v>
      </c>
      <c r="I11">
        <v>110</v>
      </c>
      <c r="J11" t="s">
        <v>1670</v>
      </c>
      <c r="K11" s="51" t="str">
        <f t="shared" si="1"/>
        <v>10|1|110|Honkajoki</v>
      </c>
      <c r="M11" s="65" t="s">
        <v>1362</v>
      </c>
    </row>
    <row r="12" spans="2:13">
      <c r="E12" s="26" t="s">
        <v>2100</v>
      </c>
      <c r="G12" s="6">
        <v>11</v>
      </c>
      <c r="H12" s="6">
        <v>1</v>
      </c>
      <c r="I12">
        <v>111</v>
      </c>
      <c r="J12" t="s">
        <v>1671</v>
      </c>
      <c r="K12" s="51" t="str">
        <f t="shared" si="1"/>
        <v>11|1|111|Houtskari</v>
      </c>
      <c r="M12" s="65" t="s">
        <v>1657</v>
      </c>
    </row>
    <row r="13" spans="2:13">
      <c r="E13" s="26" t="s">
        <v>2099</v>
      </c>
      <c r="G13" s="6">
        <v>12</v>
      </c>
      <c r="H13" s="6">
        <v>1</v>
      </c>
      <c r="I13">
        <v>112</v>
      </c>
      <c r="J13" t="s">
        <v>1672</v>
      </c>
      <c r="K13" s="51" t="str">
        <f t="shared" si="1"/>
        <v>12|1|112|Huittinen</v>
      </c>
      <c r="M13" s="65" t="s">
        <v>1658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1673</v>
      </c>
      <c r="K14" s="51" t="str">
        <f t="shared" si="1"/>
        <v>13|1|115|Iniö</v>
      </c>
      <c r="M14" s="65" t="s">
        <v>1365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1674</v>
      </c>
      <c r="K15" s="51" t="str">
        <f t="shared" si="1"/>
        <v>14|1|116|Jämijärvi</v>
      </c>
      <c r="M15" s="65" t="s">
        <v>1659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1675</v>
      </c>
      <c r="K16" s="51" t="str">
        <f t="shared" si="1"/>
        <v>15|1|117|Kaarina</v>
      </c>
      <c r="M16" s="64" t="s">
        <v>1367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1676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1677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1678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1679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1680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1681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1682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1683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1684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1685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1686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1687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1688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1689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1690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1691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1692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1693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1694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1695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1696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1697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1698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1699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1700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1701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1702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1703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1704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1705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1706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1707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1708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1709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1710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1711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1712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1713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1714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1715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1716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1717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1718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1719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1720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1721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1722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1723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1724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1725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1726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1727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1728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1729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1730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1731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1732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1733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1734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1735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1736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1737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1738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1739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1740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1741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1742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1743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1744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1745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1746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1747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1749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1750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1751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1752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1753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1754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1755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1756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1757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1758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1759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1760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1761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1762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1763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1764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1765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1766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1767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1768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1769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1770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1771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1772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1773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1774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1775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1776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1777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1778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1779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1780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1781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1782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1783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1784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1786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1787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1788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1789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1790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1791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1792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1793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1794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1795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1796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1797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1798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1799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1800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1801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1802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1803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1804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1805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1806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1807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1808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1809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1810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1811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1812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1813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1814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1815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1816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1817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1818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1819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1820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1821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1822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1823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1824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1825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1826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1827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1828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1829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1830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1831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1832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1833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1834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1835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1836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1837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1838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1840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1841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1842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1843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1844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1845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1846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1847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1848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1849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1850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1851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1852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1853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1854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1855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1856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1857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1858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1859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1860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1861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1862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1863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1864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1866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1867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1868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1869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1870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1871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1872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1873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1874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1875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1876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1877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1878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1879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1880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1881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1882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1883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1884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1885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1886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1887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1888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1889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1890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1891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1893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1894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1895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1896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1897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1898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1899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1900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1901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1902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1903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1904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1905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1906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1907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1908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1909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1910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1911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1912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1913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1914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1915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1916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1917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1918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1919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1920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1921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1922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1923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1924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1925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1926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1927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1928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1929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1930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1931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1932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1933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1934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1935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1936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1937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1938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1939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1940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1941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1942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1943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1944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1945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1946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1947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1948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1949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1950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1951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1952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1953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1954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1955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1956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1957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1958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1959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1960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1961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1962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1963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1964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1965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1966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1967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1968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1969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1970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1971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1972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1973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1974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1975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1976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1977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1978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1979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1981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1982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1983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1984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1985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1986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1987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1988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1989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1990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1991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1992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1993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1994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1995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1996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1997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1998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1999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2000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2001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2002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2003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2004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2005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2006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2007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2008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2009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2010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2011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2012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2013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2014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2015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2016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2017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2018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2019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2020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2021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2022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2023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2025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2026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2027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2028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2029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2030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2031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2032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2033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2034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2035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2036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2037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2038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2039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2040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2041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2042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2043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2044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2045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2046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2047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2048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2049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2050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2051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2052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2053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2054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2055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2056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2057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2058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2059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2060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2061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2062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2063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2064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2065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2066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2067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2068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2069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2070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2071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2072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2073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2074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2075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2077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2078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2079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2080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2081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2082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2083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2084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2085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2086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2087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2088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2089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2090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2091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2092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2093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2094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2095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2096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2097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2098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2101</v>
      </c>
    </row>
    <row r="434" spans="3:11">
      <c r="C434" s="1"/>
      <c r="D434" s="1"/>
      <c r="K434" s="26" t="s">
        <v>2099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71" t="s">
        <v>808</v>
      </c>
      <c r="L1" s="36" t="str">
        <f>G1&amp;"|"&amp;H1&amp;"|"&amp;I1&amp;"|"&amp;J1&amp;"|"&amp;K1</f>
        <v>id|pas_206_region_id|code|subdivision|import_only</v>
      </c>
      <c r="N1" s="64" t="s">
        <v>2125</v>
      </c>
    </row>
    <row r="2" spans="2:14">
      <c r="B2" s="6">
        <v>1</v>
      </c>
      <c r="C2" s="6">
        <v>225</v>
      </c>
      <c r="D2" t="s">
        <v>2107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831</v>
      </c>
      <c r="J2" t="s">
        <v>2108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1361</v>
      </c>
    </row>
    <row r="3" spans="2:14">
      <c r="G3" s="6">
        <v>2</v>
      </c>
      <c r="H3" s="6">
        <v>1</v>
      </c>
      <c r="I3" t="s">
        <v>854</v>
      </c>
      <c r="J3" t="s">
        <v>2109</v>
      </c>
      <c r="K3" s="6">
        <v>0</v>
      </c>
      <c r="L3" s="51" t="str">
        <f t="shared" si="1"/>
        <v>2|1|CI|Carbonia-Iglesias|0</v>
      </c>
      <c r="N3" s="65" t="s">
        <v>1362</v>
      </c>
    </row>
    <row r="4" spans="2:14">
      <c r="E4" s="26" t="s">
        <v>2104</v>
      </c>
      <c r="G4" s="6">
        <v>3</v>
      </c>
      <c r="H4" s="6">
        <v>1</v>
      </c>
      <c r="I4" t="s">
        <v>775</v>
      </c>
      <c r="J4" t="s">
        <v>2119</v>
      </c>
      <c r="K4" s="6">
        <v>1</v>
      </c>
      <c r="L4" s="51" t="str">
        <f t="shared" si="1"/>
        <v>3|1|MD|Medio Campidano|1</v>
      </c>
      <c r="N4" s="65" t="s">
        <v>1369</v>
      </c>
    </row>
    <row r="5" spans="2:14">
      <c r="E5" s="26" t="s">
        <v>2105</v>
      </c>
      <c r="G5" s="6">
        <v>4</v>
      </c>
      <c r="H5" s="6">
        <v>1</v>
      </c>
      <c r="I5" t="s">
        <v>1115</v>
      </c>
      <c r="J5" t="s">
        <v>2110</v>
      </c>
      <c r="K5" s="6">
        <v>0</v>
      </c>
      <c r="L5" s="51" t="str">
        <f t="shared" si="1"/>
        <v>4|1|NU|Nuoro|0</v>
      </c>
      <c r="N5" s="65" t="s">
        <v>1590</v>
      </c>
    </row>
    <row r="6" spans="2:14">
      <c r="G6" s="6">
        <v>5</v>
      </c>
      <c r="H6" s="6">
        <v>1</v>
      </c>
      <c r="I6" t="s">
        <v>2111</v>
      </c>
      <c r="J6" t="s">
        <v>2112</v>
      </c>
      <c r="K6" s="6">
        <v>0</v>
      </c>
      <c r="L6" s="51" t="str">
        <f t="shared" si="1"/>
        <v>5|1|OG|Ogliastra|0</v>
      </c>
      <c r="N6" s="65" t="s">
        <v>2126</v>
      </c>
    </row>
    <row r="7" spans="2:14">
      <c r="G7" s="6">
        <v>6</v>
      </c>
      <c r="H7" s="6">
        <v>1</v>
      </c>
      <c r="I7" t="s">
        <v>726</v>
      </c>
      <c r="J7" t="s">
        <v>2113</v>
      </c>
      <c r="K7" s="6">
        <v>0</v>
      </c>
      <c r="L7" s="51" t="str">
        <f t="shared" si="1"/>
        <v>6|1|OR|Oristano|0</v>
      </c>
      <c r="N7" s="64" t="s">
        <v>1367</v>
      </c>
    </row>
    <row r="8" spans="2:14">
      <c r="G8" s="6">
        <v>7</v>
      </c>
      <c r="H8" s="6">
        <v>1</v>
      </c>
      <c r="I8" t="s">
        <v>2114</v>
      </c>
      <c r="J8" t="s">
        <v>2115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836</v>
      </c>
      <c r="J9" t="s">
        <v>2116</v>
      </c>
      <c r="K9" s="6">
        <v>0</v>
      </c>
      <c r="L9" s="51" t="str">
        <f t="shared" si="1"/>
        <v>8|1|SS|Sassari|0</v>
      </c>
      <c r="N9" s="64" t="s">
        <v>2120</v>
      </c>
    </row>
    <row r="10" spans="2:14">
      <c r="G10" s="6">
        <v>9</v>
      </c>
      <c r="H10" s="6">
        <v>1</v>
      </c>
      <c r="I10" t="s">
        <v>2117</v>
      </c>
      <c r="J10" t="s">
        <v>2118</v>
      </c>
      <c r="K10" s="6">
        <v>0</v>
      </c>
      <c r="L10" s="51" t="str">
        <f t="shared" si="1"/>
        <v>9|1|VS|MedioCampidano|0</v>
      </c>
      <c r="N10" s="64" t="s">
        <v>1361</v>
      </c>
    </row>
    <row r="11" spans="2:14">
      <c r="N11" s="65" t="s">
        <v>1362</v>
      </c>
    </row>
    <row r="12" spans="2:14">
      <c r="L12" s="26" t="s">
        <v>2106</v>
      </c>
      <c r="N12" s="65" t="s">
        <v>2121</v>
      </c>
    </row>
    <row r="13" spans="2:14">
      <c r="L13" s="26" t="s">
        <v>2105</v>
      </c>
      <c r="N13" s="65" t="s">
        <v>2122</v>
      </c>
    </row>
    <row r="14" spans="2:14">
      <c r="N14" s="65" t="s">
        <v>1365</v>
      </c>
    </row>
    <row r="15" spans="2:14">
      <c r="N15" s="65" t="s">
        <v>2123</v>
      </c>
    </row>
    <row r="16" spans="2:14">
      <c r="N16" s="65" t="s">
        <v>2124</v>
      </c>
    </row>
    <row r="17" spans="3:14">
      <c r="N17" s="64" t="s">
        <v>1367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3730</v>
      </c>
    </row>
    <row r="2" spans="2:8">
      <c r="B2" s="6">
        <v>1</v>
      </c>
      <c r="C2" s="6">
        <v>227</v>
      </c>
      <c r="D2" s="6">
        <v>1</v>
      </c>
      <c r="E2" t="s">
        <v>2132</v>
      </c>
      <c r="F2" s="51" t="str">
        <f>B2&amp;"|"&amp;C2&amp;"|"&amp;D2&amp;"|"&amp;E2</f>
        <v>1|227|1|Ain</v>
      </c>
      <c r="H2" s="109" t="s">
        <v>1361</v>
      </c>
    </row>
    <row r="3" spans="2:8">
      <c r="B3" s="6">
        <v>2</v>
      </c>
      <c r="C3" s="6">
        <v>227</v>
      </c>
      <c r="D3" s="6">
        <v>2</v>
      </c>
      <c r="E3" t="s">
        <v>2133</v>
      </c>
      <c r="F3" s="51" t="str">
        <f t="shared" ref="F3:F66" si="0">B3&amp;"|"&amp;C3&amp;"|"&amp;D3&amp;"|"&amp;E3</f>
        <v>2|227|2|Aisne</v>
      </c>
      <c r="H3" s="112" t="s">
        <v>1362</v>
      </c>
    </row>
    <row r="4" spans="2:8">
      <c r="B4" s="6">
        <v>3</v>
      </c>
      <c r="C4" s="6">
        <v>227</v>
      </c>
      <c r="D4" s="6">
        <v>3</v>
      </c>
      <c r="E4" t="s">
        <v>2134</v>
      </c>
      <c r="F4" s="51" t="str">
        <f t="shared" si="0"/>
        <v>3|227|3|Allier</v>
      </c>
      <c r="H4" s="112" t="s">
        <v>1369</v>
      </c>
    </row>
    <row r="5" spans="2:8">
      <c r="B5" s="6">
        <v>4</v>
      </c>
      <c r="C5" s="6">
        <v>227</v>
      </c>
      <c r="D5" s="6">
        <v>4</v>
      </c>
      <c r="E5" t="s">
        <v>2135</v>
      </c>
      <c r="F5" s="51" t="str">
        <f t="shared" si="0"/>
        <v>4|227|4|Alpes-de-Haute-Provence</v>
      </c>
      <c r="H5" s="112" t="s">
        <v>2947</v>
      </c>
    </row>
    <row r="6" spans="2:8">
      <c r="B6" s="6">
        <v>5</v>
      </c>
      <c r="C6" s="6">
        <v>227</v>
      </c>
      <c r="D6" s="6">
        <v>5</v>
      </c>
      <c r="E6" t="s">
        <v>2136</v>
      </c>
      <c r="F6" s="51" t="str">
        <f t="shared" si="0"/>
        <v>5|227|5|Hautes-Alpes</v>
      </c>
      <c r="H6" s="112" t="s">
        <v>1365</v>
      </c>
    </row>
    <row r="7" spans="2:8">
      <c r="B7" s="6">
        <v>6</v>
      </c>
      <c r="C7" s="6">
        <v>227</v>
      </c>
      <c r="D7" s="6">
        <v>6</v>
      </c>
      <c r="E7" t="s">
        <v>2137</v>
      </c>
      <c r="F7" s="51" t="str">
        <f t="shared" si="0"/>
        <v>6|227|6|Alpes-Maritimes</v>
      </c>
      <c r="H7" s="112" t="s">
        <v>3731</v>
      </c>
    </row>
    <row r="8" spans="2:8">
      <c r="B8" s="6">
        <v>7</v>
      </c>
      <c r="C8" s="6">
        <v>227</v>
      </c>
      <c r="D8" s="6">
        <v>7</v>
      </c>
      <c r="E8" t="s">
        <v>2138</v>
      </c>
      <c r="F8" s="51" t="str">
        <f t="shared" si="0"/>
        <v>7|227|7|Ardèche</v>
      </c>
      <c r="H8" s="109" t="s">
        <v>1367</v>
      </c>
    </row>
    <row r="9" spans="2:8">
      <c r="B9" s="6">
        <v>8</v>
      </c>
      <c r="C9" s="6">
        <v>227</v>
      </c>
      <c r="D9" s="6">
        <v>8</v>
      </c>
      <c r="E9" t="s">
        <v>2139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2140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2141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2142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2143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2144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2145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2146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2147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2148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2149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2150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2151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2152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2153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2154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2155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2156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2157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2158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2159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2160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2161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2162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2163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2164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2165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2166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2167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2168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2169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2170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2171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2172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2173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2174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2175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2176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2177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2178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2179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2180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2181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2182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2183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2184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2185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2186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2187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2188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2189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2190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2191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2192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2193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2194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2195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2196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2197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2198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2199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2200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2201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2202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2203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2204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2205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2206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2207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2208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2209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2210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2211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2212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2213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2214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2215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2216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2217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2218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2219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2220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2221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2222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2223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2224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2225</v>
      </c>
      <c r="F95" s="51" t="str">
        <f t="shared" si="1"/>
        <v>94|227|95|Val-d'Oise</v>
      </c>
    </row>
    <row r="97" spans="6:6">
      <c r="F97" s="26" t="s">
        <v>2130</v>
      </c>
    </row>
    <row r="98" spans="6:6">
      <c r="F98" s="26" t="s">
        <v>2131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3732</v>
      </c>
    </row>
    <row r="2" spans="2:8">
      <c r="B2" s="6">
        <v>1</v>
      </c>
      <c r="C2" s="6">
        <v>230</v>
      </c>
      <c r="D2" s="6" t="s">
        <v>2229</v>
      </c>
      <c r="E2" t="s">
        <v>2230</v>
      </c>
      <c r="F2" s="51" t="str">
        <f>B2&amp;"|"&amp;C2&amp;"|"&amp;D2&amp;"|"&amp;E2</f>
        <v>1|230|BB|Brandenburg</v>
      </c>
      <c r="H2" s="109" t="s">
        <v>1361</v>
      </c>
    </row>
    <row r="3" spans="2:8">
      <c r="B3" s="6">
        <v>2</v>
      </c>
      <c r="C3" s="6">
        <v>230</v>
      </c>
      <c r="D3" s="6" t="s">
        <v>2231</v>
      </c>
      <c r="E3" t="s">
        <v>2232</v>
      </c>
      <c r="F3" s="51" t="str">
        <f t="shared" ref="F3:F17" si="0">B3&amp;"|"&amp;C3&amp;"|"&amp;D3&amp;"|"&amp;E3</f>
        <v>2|230|BE|Berlin</v>
      </c>
      <c r="H3" s="112" t="s">
        <v>1362</v>
      </c>
    </row>
    <row r="4" spans="2:8">
      <c r="B4" s="6">
        <v>3</v>
      </c>
      <c r="C4" s="6">
        <v>230</v>
      </c>
      <c r="D4" s="6" t="s">
        <v>1571</v>
      </c>
      <c r="E4" t="s">
        <v>2233</v>
      </c>
      <c r="F4" s="51" t="str">
        <f t="shared" si="0"/>
        <v>3|230|BW|Baden-Württemberg</v>
      </c>
      <c r="H4" s="112" t="s">
        <v>1369</v>
      </c>
    </row>
    <row r="5" spans="2:8">
      <c r="B5" s="6">
        <v>4</v>
      </c>
      <c r="C5" s="6">
        <v>230</v>
      </c>
      <c r="D5" s="6" t="s">
        <v>1052</v>
      </c>
      <c r="E5" t="s">
        <v>2234</v>
      </c>
      <c r="F5" s="51" t="str">
        <f t="shared" si="0"/>
        <v>4|230|BY|Freistaat Bayern</v>
      </c>
      <c r="H5" s="112" t="s">
        <v>3733</v>
      </c>
    </row>
    <row r="6" spans="2:8">
      <c r="B6" s="6">
        <v>5</v>
      </c>
      <c r="C6" s="6">
        <v>230</v>
      </c>
      <c r="D6" s="6" t="s">
        <v>1485</v>
      </c>
      <c r="E6" t="s">
        <v>2235</v>
      </c>
      <c r="F6" s="51" t="str">
        <f t="shared" si="0"/>
        <v>5|230|HB|Freie Hansestadt Bremen</v>
      </c>
      <c r="H6" s="112" t="s">
        <v>1365</v>
      </c>
    </row>
    <row r="7" spans="2:8">
      <c r="B7" s="6">
        <v>6</v>
      </c>
      <c r="C7" s="6">
        <v>230</v>
      </c>
      <c r="D7" s="6" t="s">
        <v>1519</v>
      </c>
      <c r="E7" t="s">
        <v>2236</v>
      </c>
      <c r="F7" s="51" t="str">
        <f t="shared" si="0"/>
        <v>6|230|HE|Hessen</v>
      </c>
      <c r="H7" s="112" t="s">
        <v>3734</v>
      </c>
    </row>
    <row r="8" spans="2:8">
      <c r="B8" s="6">
        <v>7</v>
      </c>
      <c r="C8" s="6">
        <v>230</v>
      </c>
      <c r="D8" s="6" t="s">
        <v>2237</v>
      </c>
      <c r="E8" t="s">
        <v>2238</v>
      </c>
      <c r="F8" s="51" t="str">
        <f t="shared" si="0"/>
        <v>7|230|HH|Freie und Hansestadt Hamburg</v>
      </c>
      <c r="H8" s="109" t="s">
        <v>1367</v>
      </c>
    </row>
    <row r="9" spans="2:8">
      <c r="B9" s="6">
        <v>8</v>
      </c>
      <c r="C9" s="6">
        <v>230</v>
      </c>
      <c r="D9" s="6" t="s">
        <v>1203</v>
      </c>
      <c r="E9" t="s">
        <v>2239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2240</v>
      </c>
      <c r="E10" t="s">
        <v>2241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2242</v>
      </c>
      <c r="E11" t="s">
        <v>2243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2244</v>
      </c>
      <c r="E12" t="s">
        <v>2245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531</v>
      </c>
      <c r="E13" t="s">
        <v>2246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2247</v>
      </c>
      <c r="E14" t="s">
        <v>2248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1350</v>
      </c>
      <c r="E15" t="s">
        <v>2249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785</v>
      </c>
      <c r="E16" t="s">
        <v>2250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2251</v>
      </c>
      <c r="E17" t="s">
        <v>2252</v>
      </c>
      <c r="F17" s="51" t="str">
        <f t="shared" si="0"/>
        <v>16|230|TH|Freistaat Thüringen</v>
      </c>
    </row>
    <row r="19" spans="2:6">
      <c r="F19" s="26" t="s">
        <v>2227</v>
      </c>
    </row>
    <row r="20" spans="2:6">
      <c r="F20" s="26" t="s">
        <v>2228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3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22" t="s">
        <v>406</v>
      </c>
      <c r="G1" s="36" t="str">
        <f>B1&amp;"|"&amp;C1&amp;"|"&amp;D1&amp;"|"&amp;E1&amp;"|"&amp;F1</f>
        <v>id|dxcc_id|code|subdivision|is_deleted</v>
      </c>
      <c r="I1" s="109" t="s">
        <v>3601</v>
      </c>
    </row>
    <row r="2" spans="1:9">
      <c r="B2" s="6">
        <v>1</v>
      </c>
      <c r="C2" s="6">
        <v>5</v>
      </c>
      <c r="D2" s="33">
        <v>1</v>
      </c>
      <c r="E2" s="34" t="s">
        <v>467</v>
      </c>
      <c r="F2" s="33">
        <v>0</v>
      </c>
      <c r="G2" s="51" t="str">
        <f t="shared" ref="G2:G18" si="0">B2&amp;"|"&amp;C2&amp;"|"&amp;D2&amp;"|"&amp;E2&amp;"|"&amp;F2</f>
        <v>1|5|1|Brändö|0</v>
      </c>
      <c r="I2" s="109" t="s">
        <v>1361</v>
      </c>
    </row>
    <row r="3" spans="1:9">
      <c r="B3" s="6">
        <v>2</v>
      </c>
      <c r="C3" s="6">
        <v>5</v>
      </c>
      <c r="D3" s="33">
        <v>2</v>
      </c>
      <c r="E3" s="34" t="s">
        <v>468</v>
      </c>
      <c r="F3" s="33">
        <v>0</v>
      </c>
      <c r="G3" s="51" t="str">
        <f t="shared" si="0"/>
        <v>2|5|2|Eckerö|0</v>
      </c>
      <c r="I3" s="111" t="s">
        <v>1362</v>
      </c>
    </row>
    <row r="4" spans="1:9">
      <c r="B4" s="6">
        <v>3</v>
      </c>
      <c r="C4" s="6">
        <v>5</v>
      </c>
      <c r="D4" s="33">
        <v>3</v>
      </c>
      <c r="E4" s="34" t="s">
        <v>469</v>
      </c>
      <c r="F4" s="33">
        <v>0</v>
      </c>
      <c r="G4" s="51" t="str">
        <f t="shared" si="0"/>
        <v>3|5|3|Finström|0</v>
      </c>
      <c r="I4" s="111" t="s">
        <v>1369</v>
      </c>
    </row>
    <row r="5" spans="1:9">
      <c r="B5" s="6">
        <v>4</v>
      </c>
      <c r="C5" s="6">
        <v>5</v>
      </c>
      <c r="D5" s="33">
        <v>4</v>
      </c>
      <c r="E5" s="34" t="s">
        <v>470</v>
      </c>
      <c r="F5" s="33">
        <v>0</v>
      </c>
      <c r="G5" s="51" t="str">
        <f t="shared" si="0"/>
        <v>4|5|4|Föglö|0</v>
      </c>
      <c r="I5" s="111" t="s">
        <v>3602</v>
      </c>
    </row>
    <row r="6" spans="1:9">
      <c r="B6" s="6">
        <v>5</v>
      </c>
      <c r="C6" s="6">
        <v>5</v>
      </c>
      <c r="D6" s="33">
        <v>5</v>
      </c>
      <c r="E6" s="34" t="s">
        <v>471</v>
      </c>
      <c r="F6" s="33">
        <v>0</v>
      </c>
      <c r="G6" s="51" t="str">
        <f t="shared" si="0"/>
        <v>5|5|5|Geta|0</v>
      </c>
      <c r="I6" s="111" t="s">
        <v>1365</v>
      </c>
    </row>
    <row r="7" spans="1:9">
      <c r="B7" s="6">
        <v>6</v>
      </c>
      <c r="C7" s="6">
        <v>5</v>
      </c>
      <c r="D7" s="33">
        <v>6</v>
      </c>
      <c r="E7" s="34" t="s">
        <v>472</v>
      </c>
      <c r="F7" s="33">
        <v>0</v>
      </c>
      <c r="G7" s="51" t="str">
        <f t="shared" si="0"/>
        <v>6|5|6|Hammarland|0</v>
      </c>
      <c r="I7" s="111" t="s">
        <v>3603</v>
      </c>
    </row>
    <row r="8" spans="1:9">
      <c r="B8" s="6">
        <v>7</v>
      </c>
      <c r="C8" s="6">
        <v>5</v>
      </c>
      <c r="D8" s="33">
        <v>7</v>
      </c>
      <c r="E8" s="34" t="s">
        <v>473</v>
      </c>
      <c r="F8" s="33">
        <v>0</v>
      </c>
      <c r="G8" s="51" t="str">
        <f t="shared" si="0"/>
        <v>7|5|7|Jomala|0</v>
      </c>
      <c r="I8" s="111" t="s">
        <v>3604</v>
      </c>
    </row>
    <row r="9" spans="1:9">
      <c r="B9" s="6">
        <v>8</v>
      </c>
      <c r="C9" s="6">
        <v>5</v>
      </c>
      <c r="D9" s="33">
        <v>8</v>
      </c>
      <c r="E9" s="34" t="s">
        <v>474</v>
      </c>
      <c r="F9" s="33">
        <v>0</v>
      </c>
      <c r="G9" s="51" t="str">
        <f t="shared" si="0"/>
        <v>8|5|8|Kumlinge|0</v>
      </c>
      <c r="I9" s="109" t="s">
        <v>1367</v>
      </c>
    </row>
    <row r="10" spans="1:9">
      <c r="B10" s="6">
        <v>9</v>
      </c>
      <c r="C10" s="6">
        <v>5</v>
      </c>
      <c r="D10" s="33">
        <v>9</v>
      </c>
      <c r="E10" s="34" t="s">
        <v>475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476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477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478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479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480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481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482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483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599</v>
      </c>
    </row>
    <row r="21" spans="2:7">
      <c r="G21" s="54" t="s">
        <v>489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3735</v>
      </c>
    </row>
    <row r="2" spans="2:8">
      <c r="B2" s="6">
        <v>1</v>
      </c>
      <c r="C2" s="6">
        <v>239</v>
      </c>
      <c r="D2" s="6" t="s">
        <v>2255</v>
      </c>
      <c r="E2" t="s">
        <v>2256</v>
      </c>
      <c r="F2" s="51" t="str">
        <f>B2&amp;"|"&amp;C2&amp;"|"&amp;D2&amp;"|"&amp;E2</f>
        <v>1|239|GY|Gyõr (Gyõr-Moson-Sopron)</v>
      </c>
      <c r="H2" s="109" t="s">
        <v>1361</v>
      </c>
    </row>
    <row r="3" spans="2:8">
      <c r="B3" s="6">
        <v>2</v>
      </c>
      <c r="C3" s="6">
        <v>239</v>
      </c>
      <c r="D3" s="6" t="s">
        <v>1177</v>
      </c>
      <c r="E3" t="s">
        <v>2257</v>
      </c>
      <c r="F3" s="51" t="str">
        <f t="shared" ref="F3:F21" si="0">B3&amp;"|"&amp;C3&amp;"|"&amp;D3&amp;"|"&amp;E3</f>
        <v>2|239|VA|Vas</v>
      </c>
      <c r="H3" s="112" t="s">
        <v>1362</v>
      </c>
    </row>
    <row r="4" spans="2:8">
      <c r="B4" s="6">
        <v>3</v>
      </c>
      <c r="C4" s="6">
        <v>239</v>
      </c>
      <c r="D4" s="6" t="s">
        <v>2258</v>
      </c>
      <c r="E4" t="s">
        <v>2259</v>
      </c>
      <c r="F4" s="51" t="str">
        <f t="shared" si="0"/>
        <v>3|239|ZA|Zala</v>
      </c>
      <c r="H4" s="112" t="s">
        <v>1369</v>
      </c>
    </row>
    <row r="5" spans="2:8">
      <c r="B5" s="6">
        <v>4</v>
      </c>
      <c r="C5" s="6">
        <v>239</v>
      </c>
      <c r="D5" s="6" t="s">
        <v>518</v>
      </c>
      <c r="E5" t="s">
        <v>2260</v>
      </c>
      <c r="F5" s="51" t="str">
        <f t="shared" si="0"/>
        <v>4|239|KO|Komárom (Komárom-Esztergom)</v>
      </c>
      <c r="H5" s="112" t="s">
        <v>3736</v>
      </c>
    </row>
    <row r="6" spans="2:8">
      <c r="B6" s="6">
        <v>5</v>
      </c>
      <c r="C6" s="6">
        <v>239</v>
      </c>
      <c r="D6" s="6" t="s">
        <v>2261</v>
      </c>
      <c r="E6" t="s">
        <v>2262</v>
      </c>
      <c r="F6" s="51" t="str">
        <f t="shared" si="0"/>
        <v>5|239|VE|Veszprém</v>
      </c>
      <c r="H6" s="112" t="s">
        <v>1365</v>
      </c>
    </row>
    <row r="7" spans="2:8">
      <c r="B7" s="6">
        <v>6</v>
      </c>
      <c r="C7" s="6">
        <v>239</v>
      </c>
      <c r="D7" s="6" t="s">
        <v>516</v>
      </c>
      <c r="E7" t="s">
        <v>2263</v>
      </c>
      <c r="F7" s="51" t="str">
        <f t="shared" si="0"/>
        <v>6|239|BA|Baranya</v>
      </c>
      <c r="H7" s="112" t="s">
        <v>3737</v>
      </c>
    </row>
    <row r="8" spans="2:8">
      <c r="B8" s="6">
        <v>7</v>
      </c>
      <c r="C8" s="6">
        <v>239</v>
      </c>
      <c r="D8" s="6" t="s">
        <v>789</v>
      </c>
      <c r="E8" t="s">
        <v>2264</v>
      </c>
      <c r="F8" s="51" t="str">
        <f t="shared" si="0"/>
        <v>7|239|SO|Somogy</v>
      </c>
      <c r="H8" s="109" t="s">
        <v>1367</v>
      </c>
    </row>
    <row r="9" spans="2:8">
      <c r="B9" s="6">
        <v>8</v>
      </c>
      <c r="C9" s="6">
        <v>239</v>
      </c>
      <c r="D9" s="6" t="s">
        <v>498</v>
      </c>
      <c r="E9" t="s">
        <v>2265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1517</v>
      </c>
      <c r="E10" t="s">
        <v>2266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2267</v>
      </c>
      <c r="E11" t="s">
        <v>2268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1519</v>
      </c>
      <c r="E12" t="s">
        <v>2269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2270</v>
      </c>
      <c r="E13" t="s">
        <v>2271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763</v>
      </c>
      <c r="E14" t="s">
        <v>2272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1514</v>
      </c>
      <c r="E15" t="s">
        <v>2273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2231</v>
      </c>
      <c r="E16" t="s">
        <v>2274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1390</v>
      </c>
      <c r="E17" t="s">
        <v>2275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2276</v>
      </c>
      <c r="E18" t="s">
        <v>2277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757</v>
      </c>
      <c r="E19" t="s">
        <v>2278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1485</v>
      </c>
      <c r="E20" t="s">
        <v>2279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761</v>
      </c>
      <c r="E21" t="s">
        <v>2280</v>
      </c>
      <c r="F21" s="51" t="str">
        <f t="shared" si="0"/>
        <v>20|239|SA|Szabolcs (Szabolcs-Szatmár-Bereg)</v>
      </c>
    </row>
    <row r="23" spans="2:6">
      <c r="F23" s="26" t="s">
        <v>2254</v>
      </c>
    </row>
    <row r="24" spans="2:6">
      <c r="F24" s="26" t="s">
        <v>2253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3" t="s">
        <v>3782</v>
      </c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3738</v>
      </c>
    </row>
    <row r="2" spans="1:8">
      <c r="B2" s="6">
        <v>1</v>
      </c>
      <c r="C2" s="6">
        <v>245</v>
      </c>
      <c r="D2" s="6" t="s">
        <v>2283</v>
      </c>
      <c r="E2" t="s">
        <v>2284</v>
      </c>
      <c r="F2" s="51" t="str">
        <f>B2&amp;"|"&amp;C2&amp;"|"&amp;D2&amp;"|"&amp;E2</f>
        <v>1|245|CW|Carlow (Ceatharlach)</v>
      </c>
      <c r="H2" s="109" t="s">
        <v>1361</v>
      </c>
    </row>
    <row r="3" spans="1:8">
      <c r="B3" s="6">
        <v>2</v>
      </c>
      <c r="C3" s="6">
        <v>245</v>
      </c>
      <c r="D3" s="6" t="s">
        <v>793</v>
      </c>
      <c r="E3" t="s">
        <v>3836</v>
      </c>
      <c r="F3" s="51" t="str">
        <f t="shared" ref="F3:F27" si="0">B3&amp;"|"&amp;C3&amp;"|"&amp;D3&amp;"|"&amp;E3</f>
        <v>2|245|CN|Cavan (An Cabhan)</v>
      </c>
      <c r="H3" s="111" t="s">
        <v>1362</v>
      </c>
    </row>
    <row r="4" spans="1:8">
      <c r="B4" s="6">
        <v>3</v>
      </c>
      <c r="C4" s="6">
        <v>245</v>
      </c>
      <c r="D4" s="6" t="s">
        <v>616</v>
      </c>
      <c r="E4" t="s">
        <v>3837</v>
      </c>
      <c r="F4" s="51" t="str">
        <f t="shared" si="0"/>
        <v>3|245|CE|Clare (An Clar)</v>
      </c>
      <c r="H4" s="111" t="s">
        <v>1369</v>
      </c>
    </row>
    <row r="5" spans="1:8">
      <c r="B5" s="6">
        <v>4</v>
      </c>
      <c r="C5" s="6">
        <v>245</v>
      </c>
      <c r="D5" s="6" t="s">
        <v>884</v>
      </c>
      <c r="E5" t="s">
        <v>2285</v>
      </c>
      <c r="F5" s="51" t="str">
        <f t="shared" si="0"/>
        <v>4|245|C|Cork (Corcaigh)</v>
      </c>
      <c r="H5" s="111" t="s">
        <v>3739</v>
      </c>
    </row>
    <row r="6" spans="1:8">
      <c r="B6" s="6">
        <v>5</v>
      </c>
      <c r="C6" s="6">
        <v>245</v>
      </c>
      <c r="D6" s="6" t="s">
        <v>1477</v>
      </c>
      <c r="E6" t="s">
        <v>3845</v>
      </c>
      <c r="F6" s="51" t="str">
        <f t="shared" si="0"/>
        <v>5|245|DL|Donegal (Dun na nGall)</v>
      </c>
      <c r="H6" s="111" t="s">
        <v>1365</v>
      </c>
    </row>
    <row r="7" spans="1:8">
      <c r="B7" s="6">
        <v>6</v>
      </c>
      <c r="C7" s="6">
        <v>245</v>
      </c>
      <c r="D7" s="6" t="s">
        <v>912</v>
      </c>
      <c r="E7" t="s">
        <v>3838</v>
      </c>
      <c r="F7" s="51" t="str">
        <f t="shared" si="0"/>
        <v>6|245|D|Dublin (Baile Ath Cliath)</v>
      </c>
      <c r="H7" s="111" t="s">
        <v>3740</v>
      </c>
    </row>
    <row r="8" spans="1:8">
      <c r="B8" s="6">
        <v>7</v>
      </c>
      <c r="C8" s="6">
        <v>245</v>
      </c>
      <c r="D8" s="6" t="s">
        <v>906</v>
      </c>
      <c r="E8" t="s">
        <v>2286</v>
      </c>
      <c r="F8" s="51" t="str">
        <f t="shared" si="0"/>
        <v>7|245|G|Galway (Gaillimh)</v>
      </c>
      <c r="H8" s="109" t="s">
        <v>1367</v>
      </c>
    </row>
    <row r="9" spans="1:8">
      <c r="B9" s="6">
        <v>8</v>
      </c>
      <c r="C9" s="6">
        <v>245</v>
      </c>
      <c r="D9" s="6" t="s">
        <v>551</v>
      </c>
      <c r="E9" t="s">
        <v>3846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514</v>
      </c>
      <c r="E10" t="s">
        <v>2287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524</v>
      </c>
      <c r="E11" t="s">
        <v>2288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2289</v>
      </c>
      <c r="E12" t="s">
        <v>2290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2291</v>
      </c>
      <c r="E13" t="s">
        <v>2292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2293</v>
      </c>
      <c r="E14" t="s">
        <v>2294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2295</v>
      </c>
      <c r="E15" t="s">
        <v>2296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1146</v>
      </c>
      <c r="E16" t="s">
        <v>3839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724</v>
      </c>
      <c r="E17" t="s">
        <v>2297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2298</v>
      </c>
      <c r="E18" t="s">
        <v>3840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860</v>
      </c>
      <c r="E19" t="s">
        <v>3841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2299</v>
      </c>
      <c r="E20" t="s">
        <v>3847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957</v>
      </c>
      <c r="E21" t="s">
        <v>3842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789</v>
      </c>
      <c r="E22" t="s">
        <v>2300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771</v>
      </c>
      <c r="E23" t="s">
        <v>3843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2301</v>
      </c>
      <c r="E24" t="s">
        <v>3844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2302</v>
      </c>
      <c r="E25" t="s">
        <v>3849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2303</v>
      </c>
      <c r="E26" t="s">
        <v>2304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2305</v>
      </c>
      <c r="E27" t="s">
        <v>3848</v>
      </c>
      <c r="F27" s="51" t="str">
        <f t="shared" si="0"/>
        <v>26|245|WW|Wicklow (Cill Mhantain)</v>
      </c>
    </row>
    <row r="29" spans="2:6">
      <c r="F29" s="26" t="s">
        <v>2281</v>
      </c>
    </row>
    <row r="30" spans="2:6">
      <c r="F30" s="26" t="s">
        <v>2282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71" t="s">
        <v>808</v>
      </c>
      <c r="L1" s="36" t="str">
        <f>G1&amp;"|"&amp;H1&amp;"|"&amp;I1&amp;"|"&amp;J1&amp;"|"&amp;K1</f>
        <v>id|pas_206_region_id|code|subdivision|import_only</v>
      </c>
      <c r="N1" s="64" t="s">
        <v>2333</v>
      </c>
    </row>
    <row r="2" spans="2:14">
      <c r="B2" s="6">
        <v>1</v>
      </c>
      <c r="C2" s="6">
        <v>248</v>
      </c>
      <c r="D2" t="s">
        <v>2339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2340</v>
      </c>
      <c r="J2" t="s">
        <v>2341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1361</v>
      </c>
    </row>
    <row r="3" spans="2:14">
      <c r="B3" s="6">
        <v>2</v>
      </c>
      <c r="C3" s="6">
        <v>248</v>
      </c>
      <c r="D3" t="s">
        <v>2345</v>
      </c>
      <c r="E3" s="51" t="str">
        <f t="shared" si="0"/>
        <v>2|248|Piedmont (Piemonte)</v>
      </c>
      <c r="G3" s="6">
        <v>2</v>
      </c>
      <c r="H3" s="6">
        <v>1</v>
      </c>
      <c r="I3" t="s">
        <v>1505</v>
      </c>
      <c r="J3" t="s">
        <v>2342</v>
      </c>
      <c r="K3" s="6">
        <v>0</v>
      </c>
      <c r="L3" s="51" t="str">
        <f t="shared" si="1"/>
        <v>2|1|IM|Imperia|0</v>
      </c>
      <c r="N3" s="65" t="s">
        <v>1362</v>
      </c>
    </row>
    <row r="4" spans="2:14">
      <c r="B4" s="6">
        <v>3</v>
      </c>
      <c r="C4" s="6">
        <v>248</v>
      </c>
      <c r="D4" t="s">
        <v>2356</v>
      </c>
      <c r="E4" s="51" t="str">
        <f t="shared" si="0"/>
        <v>3|248|Aosta Valley (Valle D'Aosta)</v>
      </c>
      <c r="G4" s="6">
        <v>3</v>
      </c>
      <c r="H4" s="6">
        <v>1</v>
      </c>
      <c r="I4" t="s">
        <v>705</v>
      </c>
      <c r="J4" t="s">
        <v>2343</v>
      </c>
      <c r="K4" s="6">
        <v>0</v>
      </c>
      <c r="L4" s="51" t="str">
        <f t="shared" si="1"/>
        <v>3|1|SP|La Spezia|0</v>
      </c>
      <c r="N4" s="65" t="s">
        <v>1369</v>
      </c>
    </row>
    <row r="5" spans="2:14">
      <c r="B5" s="6">
        <v>4</v>
      </c>
      <c r="C5" s="6">
        <v>248</v>
      </c>
      <c r="D5" t="s">
        <v>2358</v>
      </c>
      <c r="E5" s="51" t="str">
        <f t="shared" si="0"/>
        <v>4|248|Lombardy (Lombardia)</v>
      </c>
      <c r="G5" s="6">
        <v>4</v>
      </c>
      <c r="H5" s="6">
        <v>1</v>
      </c>
      <c r="I5" t="s">
        <v>494</v>
      </c>
      <c r="J5" t="s">
        <v>2344</v>
      </c>
      <c r="K5" s="6">
        <v>0</v>
      </c>
      <c r="L5" s="51" t="str">
        <f t="shared" si="1"/>
        <v>4|1|SV|Savona|0</v>
      </c>
      <c r="N5" s="65" t="s">
        <v>1590</v>
      </c>
    </row>
    <row r="6" spans="2:14">
      <c r="B6" s="6">
        <v>5</v>
      </c>
      <c r="C6" s="6">
        <v>248</v>
      </c>
      <c r="D6" t="s">
        <v>2374</v>
      </c>
      <c r="E6" s="51" t="str">
        <f t="shared" si="0"/>
        <v>5|248|Veneto</v>
      </c>
      <c r="G6" s="6">
        <v>5</v>
      </c>
      <c r="H6" s="6">
        <v>2</v>
      </c>
      <c r="I6" t="s">
        <v>520</v>
      </c>
      <c r="J6" t="s">
        <v>2346</v>
      </c>
      <c r="K6" s="6">
        <v>0</v>
      </c>
      <c r="L6" s="51" t="str">
        <f t="shared" si="1"/>
        <v>5|2|AL|Alessandria|0</v>
      </c>
      <c r="N6" s="65" t="s">
        <v>2334</v>
      </c>
    </row>
    <row r="7" spans="2:14">
      <c r="B7" s="6">
        <v>6</v>
      </c>
      <c r="C7" s="6">
        <v>248</v>
      </c>
      <c r="D7" t="s">
        <v>2375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1043</v>
      </c>
      <c r="J7" t="s">
        <v>2347</v>
      </c>
      <c r="K7" s="6">
        <v>0</v>
      </c>
      <c r="L7" s="51" t="str">
        <f t="shared" si="1"/>
        <v>6|2|AT|Asti|0</v>
      </c>
      <c r="N7" s="64" t="s">
        <v>1367</v>
      </c>
    </row>
    <row r="8" spans="2:14">
      <c r="B8" s="6">
        <v>7</v>
      </c>
      <c r="C8" s="6">
        <v>248</v>
      </c>
      <c r="D8" t="s">
        <v>2378</v>
      </c>
      <c r="E8" s="51" t="str">
        <f t="shared" si="0"/>
        <v>7|248|Friuli-Venezia Giulia</v>
      </c>
      <c r="G8" s="6">
        <v>7</v>
      </c>
      <c r="H8" s="6">
        <v>2</v>
      </c>
      <c r="I8" t="s">
        <v>2348</v>
      </c>
      <c r="J8" t="s">
        <v>2349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2385</v>
      </c>
      <c r="E9" s="51" t="str">
        <f t="shared" si="0"/>
        <v>8|248|Emilia Romagna</v>
      </c>
      <c r="G9" s="6">
        <v>8</v>
      </c>
      <c r="H9" s="6">
        <v>2</v>
      </c>
      <c r="I9" t="s">
        <v>793</v>
      </c>
      <c r="J9" t="s">
        <v>2350</v>
      </c>
      <c r="K9" s="6">
        <v>0</v>
      </c>
      <c r="L9" s="51" t="str">
        <f t="shared" si="1"/>
        <v>8|2|CN|Cuneo|0</v>
      </c>
      <c r="N9" s="64" t="s">
        <v>2335</v>
      </c>
    </row>
    <row r="10" spans="2:14">
      <c r="B10" s="6">
        <v>9</v>
      </c>
      <c r="C10" s="6">
        <v>248</v>
      </c>
      <c r="D10" t="s">
        <v>2397</v>
      </c>
      <c r="E10" s="51" t="str">
        <f t="shared" si="0"/>
        <v>9|248|Tuscany (Toscana)</v>
      </c>
      <c r="G10" s="6">
        <v>9</v>
      </c>
      <c r="H10" s="6">
        <v>2</v>
      </c>
      <c r="I10" t="s">
        <v>713</v>
      </c>
      <c r="J10" t="s">
        <v>2351</v>
      </c>
      <c r="K10" s="6">
        <v>0</v>
      </c>
      <c r="L10" s="51" t="str">
        <f t="shared" si="1"/>
        <v>9|2|NO|Novara|0</v>
      </c>
      <c r="N10" s="64" t="s">
        <v>1361</v>
      </c>
    </row>
    <row r="11" spans="2:14">
      <c r="B11" s="6">
        <v>10</v>
      </c>
      <c r="C11" s="6">
        <v>248</v>
      </c>
      <c r="D11" t="s">
        <v>2411</v>
      </c>
      <c r="E11" s="51" t="str">
        <f t="shared" si="0"/>
        <v>10|248|Abruzzo</v>
      </c>
      <c r="G11" s="6">
        <v>10</v>
      </c>
      <c r="H11" s="6">
        <v>2</v>
      </c>
      <c r="I11" t="s">
        <v>498</v>
      </c>
      <c r="J11" t="s">
        <v>2352</v>
      </c>
      <c r="K11" s="6">
        <v>0</v>
      </c>
      <c r="L11" s="51" t="str">
        <f t="shared" si="1"/>
        <v>10|2|TO|Torino|0</v>
      </c>
      <c r="N11" s="65" t="s">
        <v>1362</v>
      </c>
    </row>
    <row r="12" spans="2:14">
      <c r="B12" s="6">
        <v>11</v>
      </c>
      <c r="C12" s="6">
        <v>248</v>
      </c>
      <c r="D12" t="s">
        <v>2418</v>
      </c>
      <c r="E12" s="51" t="str">
        <f t="shared" si="0"/>
        <v>11|248|Marche</v>
      </c>
      <c r="G12" s="6">
        <v>11</v>
      </c>
      <c r="H12" s="6">
        <v>2</v>
      </c>
      <c r="I12" t="s">
        <v>1469</v>
      </c>
      <c r="J12" t="s">
        <v>2353</v>
      </c>
      <c r="K12" s="6">
        <v>0</v>
      </c>
      <c r="L12" s="51" t="str">
        <f t="shared" si="1"/>
        <v>11|2|VB|Verbano Cusio Ossola|0</v>
      </c>
      <c r="N12" s="65" t="s">
        <v>2336</v>
      </c>
    </row>
    <row r="13" spans="2:14">
      <c r="B13" s="6">
        <v>12</v>
      </c>
      <c r="C13" s="6">
        <v>248</v>
      </c>
      <c r="D13" t="s">
        <v>2427</v>
      </c>
      <c r="E13" s="51" t="str">
        <f t="shared" si="0"/>
        <v>12|248|Basilicata</v>
      </c>
      <c r="G13" s="6">
        <v>12</v>
      </c>
      <c r="H13" s="6">
        <v>2</v>
      </c>
      <c r="I13" t="s">
        <v>2354</v>
      </c>
      <c r="J13" t="s">
        <v>2355</v>
      </c>
      <c r="K13" s="6">
        <v>0</v>
      </c>
      <c r="L13" s="51" t="str">
        <f t="shared" si="1"/>
        <v>12|2|VC|Vercelli|0</v>
      </c>
      <c r="N13" s="65" t="s">
        <v>2337</v>
      </c>
    </row>
    <row r="14" spans="2:14">
      <c r="B14" s="6">
        <v>13</v>
      </c>
      <c r="C14" s="6">
        <v>248</v>
      </c>
      <c r="D14" t="s">
        <v>2431</v>
      </c>
      <c r="E14" s="51" t="str">
        <f t="shared" si="0"/>
        <v>13|248|Puglia</v>
      </c>
      <c r="G14" s="6">
        <v>13</v>
      </c>
      <c r="H14" s="6">
        <v>3</v>
      </c>
      <c r="I14" t="s">
        <v>797</v>
      </c>
      <c r="J14" t="s">
        <v>2357</v>
      </c>
      <c r="K14" s="6">
        <v>0</v>
      </c>
      <c r="L14" s="51" t="str">
        <f t="shared" si="1"/>
        <v>13|3|AO|Aosta|0</v>
      </c>
      <c r="N14" s="65" t="s">
        <v>1365</v>
      </c>
    </row>
    <row r="15" spans="2:14">
      <c r="B15" s="6">
        <v>14</v>
      </c>
      <c r="C15" s="6">
        <v>248</v>
      </c>
      <c r="D15" t="s">
        <v>2440</v>
      </c>
      <c r="E15" s="51" t="str">
        <f t="shared" si="0"/>
        <v>14|248|Calabria</v>
      </c>
      <c r="G15" s="6">
        <v>14</v>
      </c>
      <c r="H15" s="6">
        <v>4</v>
      </c>
      <c r="I15" t="s">
        <v>2359</v>
      </c>
      <c r="J15" t="s">
        <v>2360</v>
      </c>
      <c r="K15" s="6">
        <v>0</v>
      </c>
      <c r="L15" s="51" t="str">
        <f t="shared" si="1"/>
        <v>14|4|BG|Bergamo|0</v>
      </c>
      <c r="N15" s="65" t="s">
        <v>2123</v>
      </c>
    </row>
    <row r="16" spans="2:14">
      <c r="B16" s="6">
        <v>15</v>
      </c>
      <c r="C16" s="6">
        <v>248</v>
      </c>
      <c r="D16" t="s">
        <v>2449</v>
      </c>
      <c r="E16" s="51" t="str">
        <f t="shared" si="0"/>
        <v>15|248|Campania</v>
      </c>
      <c r="G16" s="6">
        <v>15</v>
      </c>
      <c r="H16" s="6">
        <v>4</v>
      </c>
      <c r="I16" t="s">
        <v>2361</v>
      </c>
      <c r="J16" t="s">
        <v>2362</v>
      </c>
      <c r="K16" s="6">
        <v>0</v>
      </c>
      <c r="L16" s="51" t="str">
        <f t="shared" si="1"/>
        <v>15|4|BS|Brescia|0</v>
      </c>
      <c r="N16" s="65" t="s">
        <v>2338</v>
      </c>
    </row>
    <row r="17" spans="2:14">
      <c r="B17" s="6">
        <v>16</v>
      </c>
      <c r="C17" s="6">
        <v>248</v>
      </c>
      <c r="D17" t="s">
        <v>2457</v>
      </c>
      <c r="E17" s="51" t="str">
        <f t="shared" si="0"/>
        <v>16|248|Molise</v>
      </c>
      <c r="G17" s="6">
        <v>16</v>
      </c>
      <c r="H17" s="6">
        <v>4</v>
      </c>
      <c r="I17" t="s">
        <v>855</v>
      </c>
      <c r="J17" t="s">
        <v>2363</v>
      </c>
      <c r="K17" s="6">
        <v>0</v>
      </c>
      <c r="L17" s="51" t="str">
        <f t="shared" si="1"/>
        <v>16|4|CO|Como|0</v>
      </c>
      <c r="N17" s="64" t="s">
        <v>1367</v>
      </c>
    </row>
    <row r="18" spans="2:14">
      <c r="B18" s="6">
        <v>17</v>
      </c>
      <c r="C18" s="6">
        <v>248</v>
      </c>
      <c r="D18" t="s">
        <v>2461</v>
      </c>
      <c r="E18" s="51" t="str">
        <f t="shared" si="0"/>
        <v>17|248|Latium (Lazio)</v>
      </c>
      <c r="G18" s="6">
        <v>17</v>
      </c>
      <c r="H18" s="6">
        <v>4</v>
      </c>
      <c r="I18" t="s">
        <v>2364</v>
      </c>
      <c r="J18" t="s">
        <v>2365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2468</v>
      </c>
      <c r="E19" s="51" t="str">
        <f t="shared" si="0"/>
        <v>18|248|Umbria</v>
      </c>
      <c r="G19" s="6">
        <v>18</v>
      </c>
      <c r="H19" s="6">
        <v>4</v>
      </c>
      <c r="I19" t="s">
        <v>1456</v>
      </c>
      <c r="J19" t="s">
        <v>2366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2472</v>
      </c>
      <c r="E20" s="51" t="str">
        <f t="shared" si="0"/>
        <v>19|248|Sicliy (Sicilia)</v>
      </c>
      <c r="G20" s="6">
        <v>19</v>
      </c>
      <c r="H20" s="6">
        <v>4</v>
      </c>
      <c r="I20" t="s">
        <v>707</v>
      </c>
      <c r="J20" t="s">
        <v>2367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1110</v>
      </c>
      <c r="J21" t="s">
        <v>2368</v>
      </c>
      <c r="K21" s="6">
        <v>0</v>
      </c>
      <c r="L21" s="51" t="str">
        <f t="shared" si="1"/>
        <v>20|4|MB|Monza e Brianza|0</v>
      </c>
    </row>
    <row r="22" spans="2:14">
      <c r="E22" s="26" t="s">
        <v>2330</v>
      </c>
      <c r="G22" s="6">
        <v>21</v>
      </c>
      <c r="H22" s="6">
        <v>4</v>
      </c>
      <c r="I22" t="s">
        <v>860</v>
      </c>
      <c r="J22" t="s">
        <v>2369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2331</v>
      </c>
      <c r="G23" s="6">
        <v>22</v>
      </c>
      <c r="H23" s="6">
        <v>4</v>
      </c>
      <c r="I23" t="s">
        <v>574</v>
      </c>
      <c r="J23" t="s">
        <v>2370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1058</v>
      </c>
      <c r="J24" t="s">
        <v>2371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789</v>
      </c>
      <c r="J25" t="s">
        <v>2372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1177</v>
      </c>
      <c r="J26" t="s">
        <v>2373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1533</v>
      </c>
      <c r="J27" t="s">
        <v>2376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504</v>
      </c>
      <c r="J28" t="s">
        <v>2377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1533</v>
      </c>
      <c r="J29" t="s">
        <v>2376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504</v>
      </c>
      <c r="J30" t="s">
        <v>2377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943</v>
      </c>
      <c r="J31" t="s">
        <v>2379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2380</v>
      </c>
      <c r="J32" t="s">
        <v>2381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2382</v>
      </c>
      <c r="J33" t="s">
        <v>2383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777</v>
      </c>
      <c r="J34" t="s">
        <v>2384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757</v>
      </c>
      <c r="J35" t="s">
        <v>2386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1517</v>
      </c>
      <c r="J36" t="s">
        <v>2387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2388</v>
      </c>
      <c r="J37" t="s">
        <v>2486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2389</v>
      </c>
      <c r="J38" t="s">
        <v>2390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724</v>
      </c>
      <c r="J39" t="s">
        <v>2391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975</v>
      </c>
      <c r="J40" t="s">
        <v>2392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1409</v>
      </c>
      <c r="J41" t="s">
        <v>2393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744</v>
      </c>
      <c r="J42" t="s">
        <v>2394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1512</v>
      </c>
      <c r="J43" t="s">
        <v>2395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957</v>
      </c>
      <c r="J44" t="s">
        <v>2396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711</v>
      </c>
      <c r="J45" t="s">
        <v>2398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2399</v>
      </c>
      <c r="J46" t="s">
        <v>2400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857</v>
      </c>
      <c r="J47" t="s">
        <v>2401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833</v>
      </c>
      <c r="J48" t="s">
        <v>2402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1580</v>
      </c>
      <c r="J49" t="s">
        <v>2403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861</v>
      </c>
      <c r="J50" t="s">
        <v>2404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2405</v>
      </c>
      <c r="J51" t="s">
        <v>2406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959</v>
      </c>
      <c r="J52" t="s">
        <v>2407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1170</v>
      </c>
      <c r="J53" t="s">
        <v>2408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2409</v>
      </c>
      <c r="J54" t="s">
        <v>2410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832</v>
      </c>
      <c r="J55" t="s">
        <v>2412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2413</v>
      </c>
      <c r="J56" t="s">
        <v>2414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763</v>
      </c>
      <c r="J57" t="s">
        <v>2415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2416</v>
      </c>
      <c r="J58" t="s">
        <v>2417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865</v>
      </c>
      <c r="J59" t="s">
        <v>2419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952</v>
      </c>
      <c r="J60" t="s">
        <v>2420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2421</v>
      </c>
      <c r="J61" t="s">
        <v>2422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2423</v>
      </c>
      <c r="J62" t="s">
        <v>2424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719</v>
      </c>
      <c r="J63" t="s">
        <v>2426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2425</v>
      </c>
      <c r="J64" t="s">
        <v>2426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862</v>
      </c>
      <c r="J65" t="s">
        <v>2428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2429</v>
      </c>
      <c r="J66" t="s">
        <v>2430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516</v>
      </c>
      <c r="J67" t="s">
        <v>2432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2433</v>
      </c>
      <c r="J68" t="s">
        <v>2434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576</v>
      </c>
      <c r="J69" t="s">
        <v>2435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2436</v>
      </c>
      <c r="J70" t="s">
        <v>2437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859</v>
      </c>
      <c r="J71" t="s">
        <v>2438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771</v>
      </c>
      <c r="J72" t="s">
        <v>2439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2441</v>
      </c>
      <c r="J73" t="s">
        <v>2442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2276</v>
      </c>
      <c r="J74" t="s">
        <v>2443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781</v>
      </c>
      <c r="J75" t="s">
        <v>2444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2445</v>
      </c>
      <c r="J76" t="s">
        <v>2446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2447</v>
      </c>
      <c r="J77" t="s">
        <v>2448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2450</v>
      </c>
      <c r="J78" t="s">
        <v>2451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1390</v>
      </c>
      <c r="J79" t="s">
        <v>2452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616</v>
      </c>
      <c r="J80" t="s">
        <v>2453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2454</v>
      </c>
      <c r="J81" t="s">
        <v>2455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761</v>
      </c>
      <c r="J82" t="s">
        <v>2456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2458</v>
      </c>
      <c r="J83" t="s">
        <v>2459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492</v>
      </c>
      <c r="J84" t="s">
        <v>2460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1450</v>
      </c>
      <c r="J85" t="s">
        <v>2462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2463</v>
      </c>
      <c r="J86" t="s">
        <v>2464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864</v>
      </c>
      <c r="J87" t="s">
        <v>2465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1020</v>
      </c>
      <c r="J88" t="s">
        <v>2466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1613</v>
      </c>
      <c r="J89" t="s">
        <v>2467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2469</v>
      </c>
      <c r="J90" t="s">
        <v>2470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1175</v>
      </c>
      <c r="J91" t="s">
        <v>2471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2473</v>
      </c>
      <c r="J92" t="s">
        <v>2474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1143</v>
      </c>
      <c r="J93" t="s">
        <v>2475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548</v>
      </c>
      <c r="J94" t="s">
        <v>2476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2477</v>
      </c>
      <c r="J95" t="s">
        <v>2478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1164</v>
      </c>
      <c r="J96" t="s">
        <v>2479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834</v>
      </c>
      <c r="J97" t="s">
        <v>2480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2481</v>
      </c>
      <c r="J98" t="s">
        <v>2482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765</v>
      </c>
      <c r="J99" t="s">
        <v>2483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2484</v>
      </c>
      <c r="J100" t="s">
        <v>2485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2332</v>
      </c>
    </row>
    <row r="103" spans="2:12">
      <c r="B103" s="80"/>
      <c r="C103" s="81"/>
      <c r="D103" s="81"/>
      <c r="E103" s="83"/>
      <c r="L103" s="26" t="s">
        <v>2331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3741</v>
      </c>
    </row>
    <row r="2" spans="2:8">
      <c r="B2" s="6">
        <v>1</v>
      </c>
      <c r="C2" s="6">
        <v>256</v>
      </c>
      <c r="D2" t="s">
        <v>775</v>
      </c>
      <c r="E2" t="s">
        <v>2489</v>
      </c>
      <c r="F2" s="51" t="str">
        <f>B2&amp;"|"&amp;C2&amp;"|"&amp;D2&amp;"|"&amp;E2</f>
        <v>1|256|MD|Madeira</v>
      </c>
      <c r="H2" s="109" t="s">
        <v>1361</v>
      </c>
    </row>
    <row r="3" spans="2:8">
      <c r="H3" s="111" t="s">
        <v>1362</v>
      </c>
    </row>
    <row r="4" spans="2:8">
      <c r="F4" s="26" t="s">
        <v>2487</v>
      </c>
      <c r="H4" s="111" t="s">
        <v>1369</v>
      </c>
    </row>
    <row r="5" spans="2:8">
      <c r="F5" s="26" t="s">
        <v>2488</v>
      </c>
      <c r="H5" s="111" t="s">
        <v>3742</v>
      </c>
    </row>
    <row r="6" spans="2:8">
      <c r="H6" s="111" t="s">
        <v>1365</v>
      </c>
    </row>
    <row r="7" spans="2:8">
      <c r="H7" s="111" t="s">
        <v>3743</v>
      </c>
    </row>
    <row r="8" spans="2:8">
      <c r="H8" s="109" t="s">
        <v>1367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3744</v>
      </c>
    </row>
    <row r="2" spans="2:8">
      <c r="B2" s="6">
        <v>1</v>
      </c>
      <c r="C2" s="6">
        <v>263</v>
      </c>
      <c r="D2" s="6" t="s">
        <v>2492</v>
      </c>
      <c r="E2" t="s">
        <v>2493</v>
      </c>
      <c r="F2" s="51" t="str">
        <f>B2&amp;"|"&amp;C2&amp;"|"&amp;D2&amp;"|"&amp;E2</f>
        <v>1|263|DR|Drenthe</v>
      </c>
      <c r="H2" s="109" t="s">
        <v>1361</v>
      </c>
    </row>
    <row r="3" spans="2:8">
      <c r="B3" s="6">
        <v>2</v>
      </c>
      <c r="C3" s="6">
        <v>263</v>
      </c>
      <c r="D3" s="6" t="s">
        <v>1450</v>
      </c>
      <c r="E3" t="s">
        <v>2494</v>
      </c>
      <c r="F3" s="51" t="str">
        <f t="shared" ref="F3:F13" si="0">B3&amp;"|"&amp;C3&amp;"|"&amp;D3&amp;"|"&amp;E3</f>
        <v>2|263|FR|Friesland</v>
      </c>
      <c r="H3" s="112" t="s">
        <v>1362</v>
      </c>
    </row>
    <row r="4" spans="2:8">
      <c r="B4" s="6">
        <v>3</v>
      </c>
      <c r="C4" s="6">
        <v>263</v>
      </c>
      <c r="D4" s="6" t="s">
        <v>857</v>
      </c>
      <c r="E4" t="s">
        <v>2495</v>
      </c>
      <c r="F4" s="51" t="str">
        <f t="shared" si="0"/>
        <v>3|263|GR|Groningen</v>
      </c>
      <c r="H4" s="112" t="s">
        <v>1369</v>
      </c>
    </row>
    <row r="5" spans="2:8">
      <c r="B5" s="6">
        <v>4</v>
      </c>
      <c r="C5" s="6">
        <v>263</v>
      </c>
      <c r="D5" s="6" t="s">
        <v>1113</v>
      </c>
      <c r="E5" t="s">
        <v>2496</v>
      </c>
      <c r="F5" s="51" t="str">
        <f t="shared" si="0"/>
        <v>4|263|NB|Noord-Brabant</v>
      </c>
      <c r="H5" s="112" t="s">
        <v>3745</v>
      </c>
    </row>
    <row r="6" spans="2:8">
      <c r="B6" s="6">
        <v>5</v>
      </c>
      <c r="C6" s="6">
        <v>263</v>
      </c>
      <c r="D6" s="6" t="s">
        <v>1582</v>
      </c>
      <c r="E6" t="s">
        <v>2497</v>
      </c>
      <c r="F6" s="51" t="str">
        <f t="shared" si="0"/>
        <v>5|263|OV|Overijssel</v>
      </c>
      <c r="H6" s="112" t="s">
        <v>1365</v>
      </c>
    </row>
    <row r="7" spans="2:8">
      <c r="B7" s="6">
        <v>6</v>
      </c>
      <c r="C7" s="6">
        <v>263</v>
      </c>
      <c r="D7" s="6" t="s">
        <v>2498</v>
      </c>
      <c r="E7" t="s">
        <v>2499</v>
      </c>
      <c r="F7" s="51" t="str">
        <f t="shared" si="0"/>
        <v>6|263|ZH|Zuid-Holland</v>
      </c>
      <c r="H7" s="112" t="s">
        <v>3746</v>
      </c>
    </row>
    <row r="8" spans="2:8">
      <c r="B8" s="6">
        <v>7</v>
      </c>
      <c r="C8" s="6">
        <v>263</v>
      </c>
      <c r="D8" s="6" t="s">
        <v>2500</v>
      </c>
      <c r="E8" t="s">
        <v>2501</v>
      </c>
      <c r="F8" s="51" t="str">
        <f t="shared" si="0"/>
        <v>7|263|FL|Flevoland</v>
      </c>
      <c r="H8" s="109" t="s">
        <v>1367</v>
      </c>
    </row>
    <row r="9" spans="2:8">
      <c r="B9" s="6">
        <v>8</v>
      </c>
      <c r="C9" s="6">
        <v>263</v>
      </c>
      <c r="D9" s="6" t="s">
        <v>1392</v>
      </c>
      <c r="E9" t="s">
        <v>2502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1489</v>
      </c>
      <c r="E10" t="s">
        <v>1575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2503</v>
      </c>
      <c r="E11" t="s">
        <v>2504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2505</v>
      </c>
      <c r="E12" t="s">
        <v>2506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2507</v>
      </c>
      <c r="E13" t="s">
        <v>2508</v>
      </c>
      <c r="F13" s="51" t="str">
        <f t="shared" si="0"/>
        <v>12|263|ZL|Zeeland</v>
      </c>
    </row>
    <row r="15" spans="2:8">
      <c r="F15" s="26" t="s">
        <v>2490</v>
      </c>
    </row>
    <row r="16" spans="2:8">
      <c r="F16" s="26" t="s">
        <v>2491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3747</v>
      </c>
    </row>
    <row r="2" spans="2:8">
      <c r="B2" s="6">
        <v>1</v>
      </c>
      <c r="C2" s="6">
        <v>269</v>
      </c>
      <c r="D2" s="6" t="s">
        <v>924</v>
      </c>
      <c r="E2" t="s">
        <v>2510</v>
      </c>
      <c r="F2" s="51" t="str">
        <f>B2&amp;"|"&amp;C2&amp;"|"&amp;D2&amp;"|"&amp;E2</f>
        <v>1|269|Z|Zachodnio-Pomorskie</v>
      </c>
      <c r="H2" s="109" t="s">
        <v>1361</v>
      </c>
    </row>
    <row r="3" spans="2:8">
      <c r="B3" s="6">
        <v>2</v>
      </c>
      <c r="C3" s="6">
        <v>269</v>
      </c>
      <c r="D3" s="6" t="s">
        <v>916</v>
      </c>
      <c r="E3" t="s">
        <v>2511</v>
      </c>
      <c r="F3" s="51" t="str">
        <f t="shared" ref="F3:F17" si="0">B3&amp;"|"&amp;C3&amp;"|"&amp;D3&amp;"|"&amp;E3</f>
        <v>2|269|F|Pomorskie</v>
      </c>
      <c r="H3" s="112" t="s">
        <v>1362</v>
      </c>
    </row>
    <row r="4" spans="2:8">
      <c r="B4" s="6">
        <v>3</v>
      </c>
      <c r="C4" s="6">
        <v>269</v>
      </c>
      <c r="D4" s="6" t="s">
        <v>892</v>
      </c>
      <c r="E4" t="s">
        <v>2512</v>
      </c>
      <c r="F4" s="51" t="str">
        <f t="shared" si="0"/>
        <v>3|269|P|Kujawsko-Pomorskie</v>
      </c>
      <c r="H4" s="112" t="s">
        <v>1369</v>
      </c>
    </row>
    <row r="5" spans="2:8">
      <c r="B5" s="6">
        <v>4</v>
      </c>
      <c r="C5" s="6">
        <v>269</v>
      </c>
      <c r="D5" s="6" t="s">
        <v>886</v>
      </c>
      <c r="E5" t="s">
        <v>2513</v>
      </c>
      <c r="F5" s="51" t="str">
        <f t="shared" si="0"/>
        <v>4|269|B|Lubuskie</v>
      </c>
      <c r="H5" s="112" t="s">
        <v>3748</v>
      </c>
    </row>
    <row r="6" spans="2:8">
      <c r="B6" s="6">
        <v>5</v>
      </c>
      <c r="C6" s="6">
        <v>269</v>
      </c>
      <c r="D6" s="6" t="s">
        <v>902</v>
      </c>
      <c r="E6" t="s">
        <v>2514</v>
      </c>
      <c r="F6" s="51" t="str">
        <f t="shared" si="0"/>
        <v>5|269|W|Wielkopolskie</v>
      </c>
      <c r="H6" s="112" t="s">
        <v>1365</v>
      </c>
    </row>
    <row r="7" spans="2:8">
      <c r="B7" s="6">
        <v>6</v>
      </c>
      <c r="C7" s="6">
        <v>269</v>
      </c>
      <c r="D7" s="6" t="s">
        <v>910</v>
      </c>
      <c r="E7" t="s">
        <v>2515</v>
      </c>
      <c r="F7" s="51" t="str">
        <f t="shared" si="0"/>
        <v>6|269|J|Warminsko-Mazurskie</v>
      </c>
      <c r="H7" s="112" t="s">
        <v>3749</v>
      </c>
    </row>
    <row r="8" spans="2:8">
      <c r="B8" s="6">
        <v>7</v>
      </c>
      <c r="C8" s="6">
        <v>269</v>
      </c>
      <c r="D8" s="6" t="s">
        <v>935</v>
      </c>
      <c r="E8" t="s">
        <v>2516</v>
      </c>
      <c r="F8" s="51" t="str">
        <f t="shared" si="0"/>
        <v>7|269|O|Podlaskie</v>
      </c>
      <c r="H8" s="109" t="s">
        <v>1367</v>
      </c>
    </row>
    <row r="9" spans="2:8">
      <c r="B9" s="6">
        <v>8</v>
      </c>
      <c r="C9" s="6">
        <v>269</v>
      </c>
      <c r="D9" s="6" t="s">
        <v>809</v>
      </c>
      <c r="E9" t="s">
        <v>2517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912</v>
      </c>
      <c r="E10" t="s">
        <v>2518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922</v>
      </c>
      <c r="E11" t="s">
        <v>2519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884</v>
      </c>
      <c r="E12" t="s">
        <v>2520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888</v>
      </c>
      <c r="E13" t="s">
        <v>2521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914</v>
      </c>
      <c r="E14" t="s">
        <v>2522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919</v>
      </c>
      <c r="E15" t="s">
        <v>2523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906</v>
      </c>
      <c r="E16" t="s">
        <v>2524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904</v>
      </c>
      <c r="E17" t="s">
        <v>2525</v>
      </c>
      <c r="F17" s="51" t="str">
        <f t="shared" si="0"/>
        <v>16|269|M|Malopolskie</v>
      </c>
    </row>
    <row r="19" spans="2:6">
      <c r="F19" s="26" t="s">
        <v>2509</v>
      </c>
    </row>
    <row r="20" spans="2:6">
      <c r="F20" s="26" t="s">
        <v>2491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3750</v>
      </c>
    </row>
    <row r="2" spans="2:8">
      <c r="B2" s="6">
        <v>1</v>
      </c>
      <c r="C2" s="6">
        <v>272</v>
      </c>
      <c r="D2" s="6" t="s">
        <v>2450</v>
      </c>
      <c r="E2" t="s">
        <v>2526</v>
      </c>
      <c r="F2" s="51" t="str">
        <f>B2&amp;"|"&amp;C2&amp;"|"&amp;D2&amp;"|"&amp;E2</f>
        <v>1|272|AV|Aveiro</v>
      </c>
      <c r="H2" s="109" t="s">
        <v>1361</v>
      </c>
    </row>
    <row r="3" spans="2:8">
      <c r="B3" s="6">
        <v>2</v>
      </c>
      <c r="C3" s="6">
        <v>272</v>
      </c>
      <c r="D3" s="6" t="s">
        <v>2527</v>
      </c>
      <c r="E3" t="s">
        <v>2528</v>
      </c>
      <c r="F3" s="51" t="str">
        <f t="shared" ref="F3:F19" si="0">B3&amp;"|"&amp;C3&amp;"|"&amp;D3&amp;"|"&amp;E3</f>
        <v>2|272|BJ|Beja</v>
      </c>
      <c r="H3" s="112" t="s">
        <v>1362</v>
      </c>
    </row>
    <row r="4" spans="2:8">
      <c r="B4" s="6">
        <v>3</v>
      </c>
      <c r="C4" s="6">
        <v>272</v>
      </c>
      <c r="D4" s="6" t="s">
        <v>576</v>
      </c>
      <c r="E4" t="s">
        <v>2529</v>
      </c>
      <c r="F4" s="51" t="str">
        <f t="shared" si="0"/>
        <v>3|272|BR|Braga</v>
      </c>
      <c r="H4" s="112" t="s">
        <v>1369</v>
      </c>
    </row>
    <row r="5" spans="2:8">
      <c r="B5" s="6">
        <v>4</v>
      </c>
      <c r="C5" s="6">
        <v>272</v>
      </c>
      <c r="D5" s="6" t="s">
        <v>2359</v>
      </c>
      <c r="E5" t="s">
        <v>2530</v>
      </c>
      <c r="F5" s="51" t="str">
        <f t="shared" si="0"/>
        <v>4|272|BG|Bragança</v>
      </c>
      <c r="H5" s="112" t="s">
        <v>3751</v>
      </c>
    </row>
    <row r="6" spans="2:8">
      <c r="B6" s="6">
        <v>5</v>
      </c>
      <c r="C6" s="6">
        <v>272</v>
      </c>
      <c r="D6" s="6" t="s">
        <v>492</v>
      </c>
      <c r="E6" t="s">
        <v>2531</v>
      </c>
      <c r="F6" s="51" t="str">
        <f t="shared" si="0"/>
        <v>5|272|CB|Castelo Branco</v>
      </c>
      <c r="H6" s="112" t="s">
        <v>1365</v>
      </c>
    </row>
    <row r="7" spans="2:8">
      <c r="B7" s="6">
        <v>6</v>
      </c>
      <c r="C7" s="6">
        <v>272</v>
      </c>
      <c r="D7" s="6" t="s">
        <v>855</v>
      </c>
      <c r="E7" t="s">
        <v>2532</v>
      </c>
      <c r="F7" s="51" t="str">
        <f t="shared" si="0"/>
        <v>6|272|CO|Coimbra</v>
      </c>
      <c r="H7" s="112" t="s">
        <v>3752</v>
      </c>
    </row>
    <row r="8" spans="2:8">
      <c r="B8" s="6">
        <v>7</v>
      </c>
      <c r="C8" s="6">
        <v>272</v>
      </c>
      <c r="D8" s="6" t="s">
        <v>533</v>
      </c>
      <c r="E8" t="s">
        <v>2533</v>
      </c>
      <c r="F8" s="51" t="str">
        <f t="shared" si="0"/>
        <v>7|272|EV|Evora</v>
      </c>
      <c r="H8" s="109" t="s">
        <v>1367</v>
      </c>
    </row>
    <row r="9" spans="2:8">
      <c r="B9" s="6">
        <v>8</v>
      </c>
      <c r="C9" s="6">
        <v>272</v>
      </c>
      <c r="D9" s="6" t="s">
        <v>1450</v>
      </c>
      <c r="E9" t="s">
        <v>2534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1392</v>
      </c>
      <c r="E10" t="s">
        <v>2535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2536</v>
      </c>
      <c r="E11" t="s">
        <v>2537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2538</v>
      </c>
      <c r="E12" t="s">
        <v>2539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2469</v>
      </c>
      <c r="E13" t="s">
        <v>2540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2405</v>
      </c>
      <c r="E14" t="s">
        <v>2541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765</v>
      </c>
      <c r="E15" t="s">
        <v>2542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785</v>
      </c>
      <c r="E16" t="s">
        <v>2543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2354</v>
      </c>
      <c r="E17" t="s">
        <v>2544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740</v>
      </c>
      <c r="E18" t="s">
        <v>2545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2117</v>
      </c>
      <c r="E19" t="s">
        <v>2546</v>
      </c>
      <c r="F19" s="51" t="str">
        <f t="shared" si="0"/>
        <v>18|272|VS|Viseu</v>
      </c>
    </row>
    <row r="21" spans="2:6">
      <c r="F21" s="26" t="s">
        <v>2547</v>
      </c>
    </row>
    <row r="22" spans="2:6">
      <c r="F22" s="26" t="s">
        <v>2548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3753</v>
      </c>
    </row>
    <row r="2" spans="2:8">
      <c r="B2" s="6">
        <v>1</v>
      </c>
      <c r="C2" s="6">
        <v>275</v>
      </c>
      <c r="D2" s="6" t="s">
        <v>711</v>
      </c>
      <c r="E2" t="s">
        <v>2549</v>
      </c>
      <c r="F2" s="51" t="str">
        <f>B2&amp;"|"&amp;C2&amp;"|"&amp;D2&amp;"|"&amp;E2</f>
        <v>1|275|AR|Arad</v>
      </c>
      <c r="H2" s="109" t="s">
        <v>1361</v>
      </c>
    </row>
    <row r="3" spans="2:8">
      <c r="B3" s="6">
        <v>2</v>
      </c>
      <c r="C3" s="6">
        <v>275</v>
      </c>
      <c r="D3" s="6" t="s">
        <v>2276</v>
      </c>
      <c r="E3" t="s">
        <v>2550</v>
      </c>
      <c r="F3" s="51" t="str">
        <f t="shared" ref="F3:F43" si="0">B3&amp;"|"&amp;C3&amp;"|"&amp;D3&amp;"|"&amp;E3</f>
        <v>2|275|CS|Cara'-Severin</v>
      </c>
      <c r="H3" s="112" t="s">
        <v>1362</v>
      </c>
    </row>
    <row r="4" spans="2:8">
      <c r="B4" s="6">
        <v>3</v>
      </c>
      <c r="C4" s="6">
        <v>275</v>
      </c>
      <c r="D4" s="6" t="s">
        <v>2551</v>
      </c>
      <c r="E4" t="s">
        <v>2552</v>
      </c>
      <c r="F4" s="51" t="str">
        <f t="shared" si="0"/>
        <v>3|275|HD|Hunedoara</v>
      </c>
      <c r="H4" s="112" t="s">
        <v>1369</v>
      </c>
    </row>
    <row r="5" spans="2:8">
      <c r="B5" s="6">
        <v>4</v>
      </c>
      <c r="C5" s="6">
        <v>275</v>
      </c>
      <c r="D5" s="6" t="s">
        <v>526</v>
      </c>
      <c r="E5" t="s">
        <v>2553</v>
      </c>
      <c r="F5" s="51" t="str">
        <f t="shared" si="0"/>
        <v>4|275|TM|Timiş (Timis)</v>
      </c>
      <c r="H5" s="112" t="s">
        <v>3754</v>
      </c>
    </row>
    <row r="6" spans="2:8">
      <c r="B6" s="6">
        <v>5</v>
      </c>
      <c r="C6" s="6">
        <v>275</v>
      </c>
      <c r="D6" s="6" t="s">
        <v>542</v>
      </c>
      <c r="E6" t="s">
        <v>2554</v>
      </c>
      <c r="F6" s="51" t="str">
        <f t="shared" si="0"/>
        <v>5|275|BU|Bucureşti (Bucure'ti)</v>
      </c>
      <c r="H6" s="112" t="s">
        <v>1365</v>
      </c>
    </row>
    <row r="7" spans="2:8">
      <c r="B7" s="6">
        <v>6</v>
      </c>
      <c r="C7" s="6">
        <v>275</v>
      </c>
      <c r="D7" s="6" t="s">
        <v>2555</v>
      </c>
      <c r="E7" t="s">
        <v>2556</v>
      </c>
      <c r="F7" s="51" t="str">
        <f t="shared" si="0"/>
        <v>6|275|IF|Ilfov</v>
      </c>
      <c r="H7" s="112" t="s">
        <v>3755</v>
      </c>
    </row>
    <row r="8" spans="2:8">
      <c r="B8" s="6">
        <v>7</v>
      </c>
      <c r="C8" s="6">
        <v>275</v>
      </c>
      <c r="D8" s="6" t="s">
        <v>576</v>
      </c>
      <c r="E8" t="s">
        <v>2557</v>
      </c>
      <c r="F8" s="51" t="str">
        <f t="shared" si="0"/>
        <v>7|275|BR|Brăila (Braila)</v>
      </c>
      <c r="H8" s="109" t="s">
        <v>1367</v>
      </c>
    </row>
    <row r="9" spans="2:8">
      <c r="B9" s="6">
        <v>8</v>
      </c>
      <c r="C9" s="6">
        <v>275</v>
      </c>
      <c r="D9" s="6" t="s">
        <v>548</v>
      </c>
      <c r="E9" t="s">
        <v>2558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2559</v>
      </c>
      <c r="E10" t="s">
        <v>2560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738</v>
      </c>
      <c r="E11" t="s">
        <v>2561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1624</v>
      </c>
      <c r="E12" t="s">
        <v>2562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491</v>
      </c>
      <c r="E13" t="s">
        <v>2563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2564</v>
      </c>
      <c r="E14" t="s">
        <v>2565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1390</v>
      </c>
      <c r="E15" t="s">
        <v>2566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2567</v>
      </c>
      <c r="E16" t="s">
        <v>2568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2569</v>
      </c>
      <c r="E17" t="s">
        <v>2570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863</v>
      </c>
      <c r="E18" t="s">
        <v>2571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732</v>
      </c>
      <c r="E19" t="s">
        <v>2572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2573</v>
      </c>
      <c r="E20" t="s">
        <v>2574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2575</v>
      </c>
      <c r="E21" t="s">
        <v>2576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578</v>
      </c>
      <c r="E22" t="s">
        <v>2577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861</v>
      </c>
      <c r="E23" t="s">
        <v>2578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1413</v>
      </c>
      <c r="E24" t="s">
        <v>2579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2473</v>
      </c>
      <c r="E25" t="s">
        <v>2580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2581</v>
      </c>
      <c r="E26" t="s">
        <v>2582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2583</v>
      </c>
      <c r="E27" t="s">
        <v>2584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2298</v>
      </c>
      <c r="E28" t="s">
        <v>2585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2114</v>
      </c>
      <c r="E29" t="s">
        <v>2586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750</v>
      </c>
      <c r="E30" t="s">
        <v>2587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649</v>
      </c>
      <c r="E31" t="s">
        <v>2588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2433</v>
      </c>
      <c r="E32" t="s">
        <v>2589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2458</v>
      </c>
      <c r="E33" t="s">
        <v>2590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1112</v>
      </c>
      <c r="E34" t="s">
        <v>2591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494</v>
      </c>
      <c r="E35" t="s">
        <v>2592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2117</v>
      </c>
      <c r="E36" t="s">
        <v>2593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1533</v>
      </c>
      <c r="E37" t="s">
        <v>2594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1143</v>
      </c>
      <c r="E38" t="s">
        <v>2595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2596</v>
      </c>
      <c r="E39" t="s">
        <v>2597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857</v>
      </c>
      <c r="E40" t="s">
        <v>2598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1503</v>
      </c>
      <c r="E41" t="s">
        <v>2599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2600</v>
      </c>
      <c r="E42" t="s">
        <v>2601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1175</v>
      </c>
      <c r="E43" t="s">
        <v>2602</v>
      </c>
      <c r="F43" s="51" t="str">
        <f t="shared" si="0"/>
        <v>42|275|TR|Teleorman</v>
      </c>
    </row>
    <row r="45" spans="2:6">
      <c r="F45" s="26" t="s">
        <v>2603</v>
      </c>
    </row>
    <row r="46" spans="2:6">
      <c r="F46" s="26" t="s">
        <v>2604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3756</v>
      </c>
    </row>
    <row r="2" spans="2:8">
      <c r="B2" s="6">
        <v>1</v>
      </c>
      <c r="C2" s="6">
        <v>281</v>
      </c>
      <c r="D2" s="6" t="s">
        <v>2450</v>
      </c>
      <c r="E2" t="s">
        <v>2607</v>
      </c>
      <c r="F2" s="51" t="str">
        <f>B2&amp;"|"&amp;C2&amp;"|"&amp;D2&amp;"|"&amp;E2</f>
        <v>1|281|AV|Avila</v>
      </c>
      <c r="H2" s="109" t="s">
        <v>1361</v>
      </c>
    </row>
    <row r="3" spans="2:8">
      <c r="B3" s="6">
        <v>2</v>
      </c>
      <c r="C3" s="6">
        <v>281</v>
      </c>
      <c r="D3" s="6" t="s">
        <v>542</v>
      </c>
      <c r="E3" t="s">
        <v>2608</v>
      </c>
      <c r="F3" s="51" t="str">
        <f t="shared" ref="F3:F48" si="0">B3&amp;"|"&amp;C3&amp;"|"&amp;D3&amp;"|"&amp;E3</f>
        <v>2|281|BU|Burgos</v>
      </c>
      <c r="H3" s="111" t="s">
        <v>1362</v>
      </c>
    </row>
    <row r="4" spans="2:8">
      <c r="B4" s="6">
        <v>3</v>
      </c>
      <c r="C4" s="6">
        <v>281</v>
      </c>
      <c r="D4" s="6" t="s">
        <v>884</v>
      </c>
      <c r="E4" t="s">
        <v>2609</v>
      </c>
      <c r="F4" s="51" t="str">
        <f t="shared" si="0"/>
        <v>3|281|C|A Coruña</v>
      </c>
      <c r="H4" s="111" t="s">
        <v>1369</v>
      </c>
    </row>
    <row r="5" spans="2:8">
      <c r="B5" s="6">
        <v>4</v>
      </c>
      <c r="C5" s="6">
        <v>281</v>
      </c>
      <c r="D5" s="6" t="s">
        <v>859</v>
      </c>
      <c r="E5" t="s">
        <v>876</v>
      </c>
      <c r="F5" s="51" t="str">
        <f t="shared" si="0"/>
        <v>4|281|LE|Leon</v>
      </c>
      <c r="H5" s="111" t="s">
        <v>3757</v>
      </c>
    </row>
    <row r="6" spans="2:8">
      <c r="B6" s="6">
        <v>5</v>
      </c>
      <c r="C6" s="6">
        <v>281</v>
      </c>
      <c r="D6" s="6" t="s">
        <v>707</v>
      </c>
      <c r="E6" t="s">
        <v>917</v>
      </c>
      <c r="F6" s="51" t="str">
        <f t="shared" si="0"/>
        <v>5|281|LO|La Rioja</v>
      </c>
      <c r="H6" s="111" t="s">
        <v>1365</v>
      </c>
    </row>
    <row r="7" spans="2:8">
      <c r="B7" s="6">
        <v>6</v>
      </c>
      <c r="C7" s="6">
        <v>281</v>
      </c>
      <c r="D7" s="6" t="s">
        <v>1580</v>
      </c>
      <c r="E7" t="s">
        <v>2610</v>
      </c>
      <c r="F7" s="51" t="str">
        <f t="shared" si="0"/>
        <v>6|281|LU|Lugo</v>
      </c>
      <c r="H7" s="111" t="s">
        <v>3758</v>
      </c>
    </row>
    <row r="8" spans="2:8">
      <c r="B8" s="6">
        <v>7</v>
      </c>
      <c r="C8" s="6">
        <v>281</v>
      </c>
      <c r="D8" s="6" t="s">
        <v>935</v>
      </c>
      <c r="E8" t="s">
        <v>2611</v>
      </c>
      <c r="F8" s="51" t="str">
        <f t="shared" si="0"/>
        <v>7|281|O|Asturias</v>
      </c>
      <c r="H8" s="109" t="s">
        <v>1367</v>
      </c>
    </row>
    <row r="9" spans="2:8">
      <c r="B9" s="6">
        <v>8</v>
      </c>
      <c r="C9" s="6">
        <v>281</v>
      </c>
      <c r="D9" s="6" t="s">
        <v>2612</v>
      </c>
      <c r="E9" t="s">
        <v>2613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892</v>
      </c>
      <c r="E10" t="s">
        <v>2614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1170</v>
      </c>
      <c r="E11" t="s">
        <v>2615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888</v>
      </c>
      <c r="E12" t="s">
        <v>2616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761</v>
      </c>
      <c r="E13" t="s">
        <v>2617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1048</v>
      </c>
      <c r="E14" t="s">
        <v>2618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789</v>
      </c>
      <c r="E15" t="s">
        <v>2619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1177</v>
      </c>
      <c r="E16" t="s">
        <v>2620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2258</v>
      </c>
      <c r="E17" t="s">
        <v>2621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2348</v>
      </c>
      <c r="E18" t="s">
        <v>2622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2623</v>
      </c>
      <c r="E19" t="s">
        <v>2624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2454</v>
      </c>
      <c r="E20" t="s">
        <v>2625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836</v>
      </c>
      <c r="E21" t="s">
        <v>2626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2416</v>
      </c>
      <c r="E22" t="s">
        <v>2627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580</v>
      </c>
      <c r="E23" t="s">
        <v>2628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924</v>
      </c>
      <c r="E24" t="s">
        <v>2629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886</v>
      </c>
      <c r="E25" t="s">
        <v>2630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2631</v>
      </c>
      <c r="E26" t="s">
        <v>2632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919</v>
      </c>
      <c r="E27" t="s">
        <v>2633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900</v>
      </c>
      <c r="E28" t="s">
        <v>2634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516</v>
      </c>
      <c r="E29" t="s">
        <v>2635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2636</v>
      </c>
      <c r="E30" t="s">
        <v>2637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2364</v>
      </c>
      <c r="E31" t="s">
        <v>2638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779</v>
      </c>
      <c r="E32" t="s">
        <v>2639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1161</v>
      </c>
      <c r="E33" t="s">
        <v>2640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904</v>
      </c>
      <c r="E34" t="s">
        <v>2641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498</v>
      </c>
      <c r="E35" t="s">
        <v>2642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908</v>
      </c>
      <c r="E36" t="s">
        <v>2643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491</v>
      </c>
      <c r="E37" t="s">
        <v>2644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2276</v>
      </c>
      <c r="E38" t="s">
        <v>2645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721</v>
      </c>
      <c r="E39" t="s">
        <v>2646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926</v>
      </c>
      <c r="E40" t="s">
        <v>2647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520</v>
      </c>
      <c r="E41" t="s">
        <v>2648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831</v>
      </c>
      <c r="E42" t="s">
        <v>2649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855</v>
      </c>
      <c r="E43" t="s">
        <v>895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857</v>
      </c>
      <c r="E44" t="s">
        <v>874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890</v>
      </c>
      <c r="E45" t="s">
        <v>2650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910</v>
      </c>
      <c r="E46" t="s">
        <v>2651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582</v>
      </c>
      <c r="E47" t="s">
        <v>2652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947</v>
      </c>
      <c r="E48" t="s">
        <v>2653</v>
      </c>
      <c r="F48" s="51" t="str">
        <f t="shared" si="0"/>
        <v>47|281|SE|Sevilla</v>
      </c>
    </row>
    <row r="50" spans="6:6">
      <c r="F50" s="26" t="s">
        <v>2606</v>
      </c>
    </row>
    <row r="51" spans="6:6">
      <c r="F51" s="26" t="s">
        <v>2605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3" t="s">
        <v>3782</v>
      </c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3759</v>
      </c>
    </row>
    <row r="2" spans="1:8">
      <c r="B2" s="6">
        <v>1</v>
      </c>
      <c r="C2" s="6">
        <v>284</v>
      </c>
      <c r="D2" s="6" t="s">
        <v>491</v>
      </c>
      <c r="E2" t="s">
        <v>3815</v>
      </c>
      <c r="F2" s="51" t="str">
        <f>B2&amp;"|"&amp;C2&amp;"|"&amp;D2&amp;"|"&amp;E2</f>
        <v>1|284|AB|Stockholm lan</v>
      </c>
      <c r="H2" s="109" t="s">
        <v>1361</v>
      </c>
    </row>
    <row r="3" spans="1:8">
      <c r="B3" s="6">
        <v>2</v>
      </c>
      <c r="C3" s="6">
        <v>284</v>
      </c>
      <c r="D3" s="6" t="s">
        <v>1014</v>
      </c>
      <c r="E3" t="s">
        <v>3816</v>
      </c>
      <c r="F3" s="51" t="str">
        <f t="shared" ref="F3:F22" si="0">B3&amp;"|"&amp;C3&amp;"|"&amp;D3&amp;"|"&amp;E3</f>
        <v>2|284|I|Gotlands lan</v>
      </c>
      <c r="H3" s="111" t="s">
        <v>1362</v>
      </c>
    </row>
    <row r="4" spans="1:8">
      <c r="B4" s="6">
        <v>3</v>
      </c>
      <c r="C4" s="6">
        <v>284</v>
      </c>
      <c r="D4" s="6" t="s">
        <v>2656</v>
      </c>
      <c r="E4" t="s">
        <v>3817</v>
      </c>
      <c r="F4" s="51" t="str">
        <f t="shared" si="0"/>
        <v>3|284|BD|Norrbottens lan</v>
      </c>
      <c r="H4" s="111" t="s">
        <v>1369</v>
      </c>
    </row>
    <row r="5" spans="1:8">
      <c r="B5" s="6">
        <v>4</v>
      </c>
      <c r="C5" s="6">
        <v>284</v>
      </c>
      <c r="D5" s="6" t="s">
        <v>963</v>
      </c>
      <c r="E5" t="s">
        <v>3818</v>
      </c>
      <c r="F5" s="51" t="str">
        <f t="shared" si="0"/>
        <v>4|284|AC|Vasterbottens lan</v>
      </c>
      <c r="H5" s="111" t="s">
        <v>3760</v>
      </c>
    </row>
    <row r="6" spans="1:8">
      <c r="B6" s="6">
        <v>5</v>
      </c>
      <c r="C6" s="6">
        <v>284</v>
      </c>
      <c r="D6" s="6" t="s">
        <v>894</v>
      </c>
      <c r="E6" t="s">
        <v>3819</v>
      </c>
      <c r="F6" s="51" t="str">
        <f t="shared" si="0"/>
        <v>5|284|X|Gavleborgs lan</v>
      </c>
      <c r="H6" s="111" t="s">
        <v>1365</v>
      </c>
    </row>
    <row r="7" spans="1:8">
      <c r="B7" s="6">
        <v>6</v>
      </c>
      <c r="C7" s="6">
        <v>284</v>
      </c>
      <c r="D7" s="6" t="s">
        <v>924</v>
      </c>
      <c r="E7" t="s">
        <v>3820</v>
      </c>
      <c r="F7" s="51" t="str">
        <f t="shared" si="0"/>
        <v>6|284|Z|Jamtlands lan</v>
      </c>
      <c r="H7" s="111" t="s">
        <v>3761</v>
      </c>
    </row>
    <row r="8" spans="1:8">
      <c r="B8" s="6">
        <v>7</v>
      </c>
      <c r="C8" s="6">
        <v>284</v>
      </c>
      <c r="D8" s="6" t="s">
        <v>407</v>
      </c>
      <c r="E8" t="s">
        <v>3821</v>
      </c>
      <c r="F8" s="51" t="str">
        <f t="shared" si="0"/>
        <v>7|284|Y|Vasternorrlands lan</v>
      </c>
      <c r="H8" s="109" t="s">
        <v>1367</v>
      </c>
    </row>
    <row r="9" spans="1:8">
      <c r="B9" s="6">
        <v>8</v>
      </c>
      <c r="C9" s="6">
        <v>284</v>
      </c>
      <c r="D9" s="6" t="s">
        <v>902</v>
      </c>
      <c r="E9" t="s">
        <v>3822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888</v>
      </c>
      <c r="E10" t="s">
        <v>3823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935</v>
      </c>
      <c r="E11" t="s">
        <v>3824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900</v>
      </c>
      <c r="E12" t="s">
        <v>3825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898</v>
      </c>
      <c r="E13" t="s">
        <v>3826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912</v>
      </c>
      <c r="E14" t="s">
        <v>3827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884</v>
      </c>
      <c r="E15" t="s">
        <v>3828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922</v>
      </c>
      <c r="E16" t="s">
        <v>3829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896</v>
      </c>
      <c r="E17" t="s">
        <v>3830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914</v>
      </c>
      <c r="E18" t="s">
        <v>3831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916</v>
      </c>
      <c r="E19" t="s">
        <v>3832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890</v>
      </c>
      <c r="E20" t="s">
        <v>3833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906</v>
      </c>
      <c r="E21" t="s">
        <v>3834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919</v>
      </c>
      <c r="E22" t="s">
        <v>3835</v>
      </c>
      <c r="F22" s="51" t="str">
        <f t="shared" si="0"/>
        <v>21|284|L|Skane lan</v>
      </c>
    </row>
    <row r="24" spans="2:6">
      <c r="F24" s="26" t="s">
        <v>2655</v>
      </c>
    </row>
    <row r="25" spans="2:6">
      <c r="F25" s="26" t="s">
        <v>2654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3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09" t="s">
        <v>3605</v>
      </c>
    </row>
    <row r="2" spans="1:8">
      <c r="B2" s="6">
        <v>1</v>
      </c>
      <c r="C2" s="6">
        <v>6</v>
      </c>
      <c r="D2" s="33" t="s">
        <v>486</v>
      </c>
      <c r="E2" s="34" t="s">
        <v>487</v>
      </c>
      <c r="F2" s="51" t="str">
        <f t="shared" ref="F2" si="0">B2&amp;"|"&amp;C2&amp;"|"&amp;D2&amp;"|"&amp;E2</f>
        <v>1|6|AK|Alaska</v>
      </c>
      <c r="H2" s="109" t="s">
        <v>1361</v>
      </c>
    </row>
    <row r="3" spans="1:8">
      <c r="B3" s="47"/>
      <c r="C3" s="47"/>
      <c r="D3" s="47"/>
      <c r="E3" s="47"/>
      <c r="F3" s="47"/>
      <c r="H3" s="112" t="s">
        <v>1362</v>
      </c>
    </row>
    <row r="4" spans="1:8">
      <c r="F4" s="54" t="s">
        <v>600</v>
      </c>
      <c r="H4" s="112" t="s">
        <v>1369</v>
      </c>
    </row>
    <row r="5" spans="1:8">
      <c r="F5" s="54" t="s">
        <v>487</v>
      </c>
      <c r="H5" s="112" t="s">
        <v>3606</v>
      </c>
    </row>
    <row r="6" spans="1:8">
      <c r="H6" s="112" t="s">
        <v>1365</v>
      </c>
    </row>
    <row r="7" spans="1:8">
      <c r="H7" s="109" t="s">
        <v>3607</v>
      </c>
    </row>
    <row r="8" spans="1:8">
      <c r="H8" s="109" t="s">
        <v>1367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3762</v>
      </c>
    </row>
    <row r="2" spans="2:8">
      <c r="B2" s="6">
        <v>1</v>
      </c>
      <c r="C2" s="6">
        <v>287</v>
      </c>
      <c r="D2" s="6" t="s">
        <v>2473</v>
      </c>
      <c r="E2" t="s">
        <v>2659</v>
      </c>
      <c r="F2" s="51" t="str">
        <f>B2&amp;"|"&amp;C2&amp;"|"&amp;D2&amp;"|"&amp;E2</f>
        <v>1|287|AG|Aargau</v>
      </c>
      <c r="H2" s="109" t="s">
        <v>1361</v>
      </c>
    </row>
    <row r="3" spans="2:8">
      <c r="B3" s="6">
        <v>2</v>
      </c>
      <c r="C3" s="6">
        <v>287</v>
      </c>
      <c r="D3" s="6" t="s">
        <v>711</v>
      </c>
      <c r="E3" t="s">
        <v>2660</v>
      </c>
      <c r="F3" s="51" t="str">
        <f t="shared" ref="F3:F27" si="0">B3&amp;"|"&amp;C3&amp;"|"&amp;D3&amp;"|"&amp;E3</f>
        <v>2|287|AR|Appenzell Ausserrhoden</v>
      </c>
      <c r="H3" s="112" t="s">
        <v>1362</v>
      </c>
    </row>
    <row r="4" spans="2:8">
      <c r="B4" s="6">
        <v>3</v>
      </c>
      <c r="C4" s="6">
        <v>287</v>
      </c>
      <c r="D4" s="6" t="s">
        <v>2661</v>
      </c>
      <c r="E4" t="s">
        <v>2662</v>
      </c>
      <c r="F4" s="51" t="str">
        <f t="shared" si="0"/>
        <v>3|287|AI|Appenzell Innerrhoden</v>
      </c>
      <c r="H4" s="112" t="s">
        <v>1369</v>
      </c>
    </row>
    <row r="5" spans="2:8">
      <c r="B5" s="6">
        <v>4</v>
      </c>
      <c r="C5" s="6">
        <v>287</v>
      </c>
      <c r="D5" s="6" t="s">
        <v>1388</v>
      </c>
      <c r="E5" t="s">
        <v>2663</v>
      </c>
      <c r="F5" s="51" t="str">
        <f t="shared" si="0"/>
        <v>4|287|BL|Basel Landschaft</v>
      </c>
      <c r="H5" s="112" t="s">
        <v>3763</v>
      </c>
    </row>
    <row r="6" spans="2:8">
      <c r="B6" s="6">
        <v>5</v>
      </c>
      <c r="C6" s="6">
        <v>287</v>
      </c>
      <c r="D6" s="6" t="s">
        <v>2361</v>
      </c>
      <c r="E6" t="s">
        <v>2664</v>
      </c>
      <c r="F6" s="51" t="str">
        <f t="shared" si="0"/>
        <v>5|287|BS|Basel Stadt</v>
      </c>
      <c r="H6" s="112" t="s">
        <v>1365</v>
      </c>
    </row>
    <row r="7" spans="2:8">
      <c r="B7" s="6">
        <v>6</v>
      </c>
      <c r="C7" s="6">
        <v>287</v>
      </c>
      <c r="D7" s="6" t="s">
        <v>2231</v>
      </c>
      <c r="E7" t="s">
        <v>2665</v>
      </c>
      <c r="F7" s="51" t="str">
        <f t="shared" si="0"/>
        <v>6|287|BE|Bern</v>
      </c>
      <c r="H7" s="112" t="s">
        <v>3764</v>
      </c>
    </row>
    <row r="8" spans="2:8">
      <c r="B8" s="6">
        <v>7</v>
      </c>
      <c r="C8" s="6">
        <v>287</v>
      </c>
      <c r="D8" s="6" t="s">
        <v>1450</v>
      </c>
      <c r="E8" t="s">
        <v>2666</v>
      </c>
      <c r="F8" s="51" t="str">
        <f t="shared" si="0"/>
        <v>7|287|FR|Freiburg / Fribourg</v>
      </c>
      <c r="H8" s="109" t="s">
        <v>1367</v>
      </c>
    </row>
    <row r="9" spans="2:8">
      <c r="B9" s="6">
        <v>8</v>
      </c>
      <c r="C9" s="6">
        <v>287</v>
      </c>
      <c r="D9" s="6" t="s">
        <v>2340</v>
      </c>
      <c r="E9" t="s">
        <v>2667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2559</v>
      </c>
      <c r="E10" t="s">
        <v>2668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857</v>
      </c>
      <c r="E11" t="s">
        <v>2669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1487</v>
      </c>
      <c r="E12" t="s">
        <v>2169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1580</v>
      </c>
      <c r="E13" t="s">
        <v>2670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1168</v>
      </c>
      <c r="E14" t="s">
        <v>2671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2242</v>
      </c>
      <c r="E15" t="s">
        <v>2672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1444</v>
      </c>
      <c r="E16" t="s">
        <v>2673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2247</v>
      </c>
      <c r="E17" t="s">
        <v>2674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1514</v>
      </c>
      <c r="E18" t="s">
        <v>2675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789</v>
      </c>
      <c r="E19" t="s">
        <v>2676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1048</v>
      </c>
      <c r="E20" t="s">
        <v>2677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1348</v>
      </c>
      <c r="E21" t="s">
        <v>2678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2679</v>
      </c>
      <c r="E22" t="s">
        <v>2680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2681</v>
      </c>
      <c r="E23" t="s">
        <v>2682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1616</v>
      </c>
      <c r="E24" t="s">
        <v>2683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2117</v>
      </c>
      <c r="E25" t="s">
        <v>2684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2498</v>
      </c>
      <c r="E26" t="s">
        <v>2685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2686</v>
      </c>
      <c r="E27" t="s">
        <v>2687</v>
      </c>
      <c r="F27" s="51" t="str">
        <f t="shared" si="0"/>
        <v>26|287|ZG|Zug</v>
      </c>
    </row>
    <row r="29" spans="2:6">
      <c r="F29" s="26" t="s">
        <v>2657</v>
      </c>
    </row>
    <row r="30" spans="2:6">
      <c r="F30" s="26" t="s">
        <v>2658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3765</v>
      </c>
    </row>
    <row r="2" spans="2:8">
      <c r="B2" s="6">
        <v>1</v>
      </c>
      <c r="C2" s="6">
        <v>288</v>
      </c>
      <c r="D2" s="6" t="s">
        <v>1172</v>
      </c>
      <c r="E2" t="s">
        <v>2690</v>
      </c>
      <c r="F2" s="51" t="str">
        <f>B2&amp;"|"&amp;C2&amp;"|"&amp;D2&amp;"|"&amp;E2</f>
        <v>1|288|SU|Sums'ka Oblast'</v>
      </c>
      <c r="H2" s="109" t="s">
        <v>1361</v>
      </c>
    </row>
    <row r="3" spans="2:8">
      <c r="B3" s="6">
        <v>2</v>
      </c>
      <c r="C3" s="6">
        <v>288</v>
      </c>
      <c r="D3" s="6" t="s">
        <v>2416</v>
      </c>
      <c r="E3" t="s">
        <v>2691</v>
      </c>
      <c r="F3" s="51" t="str">
        <f t="shared" ref="F3:F27" si="0">B3&amp;"|"&amp;C3&amp;"|"&amp;D3&amp;"|"&amp;E3</f>
        <v>2|288|TE|Ternopil's'ka Oblast'</v>
      </c>
      <c r="H3" s="112" t="s">
        <v>1362</v>
      </c>
    </row>
    <row r="4" spans="2:8">
      <c r="B4" s="6">
        <v>3</v>
      </c>
      <c r="C4" s="6">
        <v>288</v>
      </c>
      <c r="D4" s="6" t="s">
        <v>832</v>
      </c>
      <c r="E4" t="s">
        <v>2692</v>
      </c>
      <c r="F4" s="51" t="str">
        <f t="shared" si="0"/>
        <v>3|288|CH|Cherkas'ka Oblast'</v>
      </c>
      <c r="H4" s="112" t="s">
        <v>1369</v>
      </c>
    </row>
    <row r="5" spans="2:8">
      <c r="B5" s="6">
        <v>4</v>
      </c>
      <c r="C5" s="6">
        <v>288</v>
      </c>
      <c r="D5" s="6" t="s">
        <v>2258</v>
      </c>
      <c r="E5" t="s">
        <v>2693</v>
      </c>
      <c r="F5" s="51" t="str">
        <f t="shared" si="0"/>
        <v>4|288|ZA|Zakarpats'ka Oblast'</v>
      </c>
      <c r="H5" s="112" t="s">
        <v>3766</v>
      </c>
    </row>
    <row r="6" spans="2:8">
      <c r="B6" s="6">
        <v>5</v>
      </c>
      <c r="C6" s="6">
        <v>288</v>
      </c>
      <c r="D6" s="6" t="s">
        <v>2694</v>
      </c>
      <c r="E6" t="s">
        <v>2695</v>
      </c>
      <c r="F6" s="51" t="str">
        <f t="shared" si="0"/>
        <v>5|288|DN|Dnipropetrovs'ka Oblast'</v>
      </c>
      <c r="H6" s="112" t="s">
        <v>1365</v>
      </c>
    </row>
    <row r="7" spans="2:8">
      <c r="B7" s="6">
        <v>6</v>
      </c>
      <c r="C7" s="6">
        <v>288</v>
      </c>
      <c r="D7" s="6" t="s">
        <v>2696</v>
      </c>
      <c r="E7" t="s">
        <v>2697</v>
      </c>
      <c r="F7" s="51" t="str">
        <f t="shared" si="0"/>
        <v>6|288|OD|Odes'ka Oblast'</v>
      </c>
      <c r="H7" s="112" t="s">
        <v>3767</v>
      </c>
    </row>
    <row r="8" spans="2:8">
      <c r="B8" s="6">
        <v>7</v>
      </c>
      <c r="C8" s="6">
        <v>288</v>
      </c>
      <c r="D8" s="6" t="s">
        <v>1519</v>
      </c>
      <c r="E8" t="s">
        <v>2698</v>
      </c>
      <c r="F8" s="51" t="str">
        <f t="shared" si="0"/>
        <v>7|288|HE|Khersons'ka Oblast'</v>
      </c>
      <c r="H8" s="109" t="s">
        <v>1367</v>
      </c>
    </row>
    <row r="9" spans="2:8">
      <c r="B9" s="6">
        <v>8</v>
      </c>
      <c r="C9" s="6">
        <v>288</v>
      </c>
      <c r="D9" s="6" t="s">
        <v>1170</v>
      </c>
      <c r="E9" t="s">
        <v>2699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1535</v>
      </c>
      <c r="E10" t="s">
        <v>2700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864</v>
      </c>
      <c r="E11" t="s">
        <v>2701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549</v>
      </c>
      <c r="E12" t="s">
        <v>2702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1580</v>
      </c>
      <c r="E13" t="s">
        <v>2703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580</v>
      </c>
      <c r="E14" t="s">
        <v>2704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715</v>
      </c>
      <c r="E15" t="s">
        <v>2705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2706</v>
      </c>
      <c r="E16" t="s">
        <v>2707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2364</v>
      </c>
      <c r="E17" t="s">
        <v>2708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2555</v>
      </c>
      <c r="E18" t="s">
        <v>2709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500</v>
      </c>
      <c r="E19" t="s">
        <v>2710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2711</v>
      </c>
      <c r="E20" t="s">
        <v>2712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518</v>
      </c>
      <c r="E21" t="s">
        <v>2713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769</v>
      </c>
      <c r="E22" t="s">
        <v>2714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1611</v>
      </c>
      <c r="E23" t="s">
        <v>2715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2498</v>
      </c>
      <c r="E24" t="s">
        <v>2716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793</v>
      </c>
      <c r="E25" t="s">
        <v>2717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2240</v>
      </c>
      <c r="E26" t="s">
        <v>2718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781</v>
      </c>
      <c r="E27" t="s">
        <v>2719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531</v>
      </c>
      <c r="E28" t="s">
        <v>2720</v>
      </c>
    </row>
    <row r="29" spans="2:6">
      <c r="F29" s="26" t="s">
        <v>2689</v>
      </c>
    </row>
    <row r="30" spans="2:6">
      <c r="F30" s="26" t="s">
        <v>2688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484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2788</v>
      </c>
      <c r="J1" s="23" t="s">
        <v>450</v>
      </c>
      <c r="K1" s="53" t="str">
        <f>H1&amp;"|"&amp;I1&amp;"|"&amp;J1</f>
        <v>id|pas_291_id|cq_zone_id</v>
      </c>
      <c r="L1" s="98"/>
      <c r="M1" s="23" t="s">
        <v>403</v>
      </c>
      <c r="N1" s="23" t="s">
        <v>2789</v>
      </c>
      <c r="O1" s="23" t="s">
        <v>451</v>
      </c>
      <c r="P1" s="53" t="str">
        <f>M1&amp;"|"&amp;N1&amp;"|"&amp;O1</f>
        <v>id|pas_291_id_id|itu_zone_id</v>
      </c>
      <c r="R1" s="85" t="s">
        <v>2721</v>
      </c>
    </row>
    <row r="2" spans="2:18">
      <c r="B2" s="6">
        <v>1</v>
      </c>
      <c r="C2" s="6">
        <v>291</v>
      </c>
      <c r="D2" s="33" t="s">
        <v>548</v>
      </c>
      <c r="E2" s="34" t="s">
        <v>2730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1361</v>
      </c>
    </row>
    <row r="3" spans="2:18">
      <c r="B3" s="6">
        <v>2</v>
      </c>
      <c r="C3" s="6">
        <v>291</v>
      </c>
      <c r="D3" s="33" t="s">
        <v>1164</v>
      </c>
      <c r="E3" s="34" t="s">
        <v>2731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1362</v>
      </c>
    </row>
    <row r="4" spans="2:18">
      <c r="B4" s="6">
        <v>3</v>
      </c>
      <c r="C4" s="6">
        <v>291</v>
      </c>
      <c r="D4" s="33" t="s">
        <v>582</v>
      </c>
      <c r="E4" s="34" t="s">
        <v>2732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1369</v>
      </c>
    </row>
    <row r="5" spans="2:18">
      <c r="B5" s="6">
        <v>4</v>
      </c>
      <c r="C5" s="6">
        <v>291</v>
      </c>
      <c r="D5" s="33" t="s">
        <v>2503</v>
      </c>
      <c r="E5" s="34" t="s">
        <v>2733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2722</v>
      </c>
    </row>
    <row r="6" spans="2:18">
      <c r="B6" s="6">
        <v>5</v>
      </c>
      <c r="C6" s="6">
        <v>291</v>
      </c>
      <c r="D6" s="33" t="s">
        <v>864</v>
      </c>
      <c r="E6" s="34" t="s">
        <v>2734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2723</v>
      </c>
    </row>
    <row r="7" spans="2:18">
      <c r="B7" s="6">
        <v>6</v>
      </c>
      <c r="C7" s="6">
        <v>291</v>
      </c>
      <c r="D7" s="33" t="s">
        <v>1613</v>
      </c>
      <c r="E7" s="34" t="s">
        <v>2735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2724</v>
      </c>
    </row>
    <row r="8" spans="2:18">
      <c r="B8" s="6">
        <v>7</v>
      </c>
      <c r="C8" s="6">
        <v>291</v>
      </c>
      <c r="D8" s="33" t="s">
        <v>2736</v>
      </c>
      <c r="E8" s="34" t="s">
        <v>2737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1367</v>
      </c>
    </row>
    <row r="9" spans="2:18">
      <c r="B9" s="6">
        <v>8</v>
      </c>
      <c r="C9" s="6">
        <v>291</v>
      </c>
      <c r="D9" s="33" t="s">
        <v>2738</v>
      </c>
      <c r="E9" s="34" t="s">
        <v>2739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2740</v>
      </c>
      <c r="E10" s="34" t="s">
        <v>2741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2725</v>
      </c>
    </row>
    <row r="11" spans="2:18">
      <c r="B11" s="6">
        <v>10</v>
      </c>
      <c r="C11" s="6">
        <v>291</v>
      </c>
      <c r="D11" s="33" t="s">
        <v>1157</v>
      </c>
      <c r="E11" s="34" t="s">
        <v>2742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1361</v>
      </c>
    </row>
    <row r="12" spans="2:18">
      <c r="B12" s="6">
        <v>11</v>
      </c>
      <c r="C12" s="6">
        <v>291</v>
      </c>
      <c r="D12" s="33" t="s">
        <v>775</v>
      </c>
      <c r="E12" s="34" t="s">
        <v>2743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1362</v>
      </c>
    </row>
    <row r="13" spans="2:18">
      <c r="B13" s="6">
        <v>12</v>
      </c>
      <c r="C13" s="6">
        <v>291</v>
      </c>
      <c r="D13" s="33" t="s">
        <v>834</v>
      </c>
      <c r="E13" s="34" t="s">
        <v>2744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2726</v>
      </c>
    </row>
    <row r="14" spans="2:18">
      <c r="B14" s="6">
        <v>13</v>
      </c>
      <c r="C14" s="6">
        <v>291</v>
      </c>
      <c r="D14" s="33" t="s">
        <v>520</v>
      </c>
      <c r="E14" s="34" t="s">
        <v>2745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2727</v>
      </c>
    </row>
    <row r="15" spans="2:18">
      <c r="B15" s="6">
        <v>14</v>
      </c>
      <c r="C15" s="6">
        <v>291</v>
      </c>
      <c r="D15" s="33" t="s">
        <v>2500</v>
      </c>
      <c r="E15" s="34" t="s">
        <v>1129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1367</v>
      </c>
    </row>
    <row r="16" spans="2:18">
      <c r="B16" s="6">
        <v>15</v>
      </c>
      <c r="C16" s="6">
        <v>291</v>
      </c>
      <c r="D16" s="33" t="s">
        <v>522</v>
      </c>
      <c r="E16" s="34" t="s">
        <v>2746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551</v>
      </c>
      <c r="E17" s="34" t="s">
        <v>2747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2728</v>
      </c>
    </row>
    <row r="18" spans="2:18">
      <c r="B18" s="6">
        <v>17</v>
      </c>
      <c r="C18" s="6">
        <v>291</v>
      </c>
      <c r="D18" s="33" t="s">
        <v>2748</v>
      </c>
      <c r="E18" s="34" t="s">
        <v>2749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1361</v>
      </c>
    </row>
    <row r="19" spans="2:18">
      <c r="B19" s="6">
        <v>18</v>
      </c>
      <c r="C19" s="6">
        <v>291</v>
      </c>
      <c r="D19" s="33" t="s">
        <v>945</v>
      </c>
      <c r="E19" s="34" t="s">
        <v>2750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1362</v>
      </c>
    </row>
    <row r="20" spans="2:18">
      <c r="B20" s="6">
        <v>19</v>
      </c>
      <c r="C20" s="6">
        <v>291</v>
      </c>
      <c r="D20" s="33" t="s">
        <v>504</v>
      </c>
      <c r="E20" s="34" t="s">
        <v>2751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2726</v>
      </c>
    </row>
    <row r="21" spans="2:18">
      <c r="B21" s="6">
        <v>20</v>
      </c>
      <c r="C21" s="6">
        <v>291</v>
      </c>
      <c r="D21" s="33" t="s">
        <v>1177</v>
      </c>
      <c r="E21" s="34" t="s">
        <v>2752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2729</v>
      </c>
    </row>
    <row r="22" spans="2:18">
      <c r="B22" s="6">
        <v>21</v>
      </c>
      <c r="C22" s="6">
        <v>291</v>
      </c>
      <c r="D22" s="33" t="s">
        <v>711</v>
      </c>
      <c r="E22" s="34" t="s">
        <v>2753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1367</v>
      </c>
    </row>
    <row r="23" spans="2:18">
      <c r="B23" s="6">
        <v>22</v>
      </c>
      <c r="C23" s="6">
        <v>291</v>
      </c>
      <c r="D23" s="33" t="s">
        <v>1138</v>
      </c>
      <c r="E23" s="34" t="s">
        <v>2754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861</v>
      </c>
      <c r="E24" s="34" t="s">
        <v>2755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1578</v>
      </c>
      <c r="E25" s="34" t="s">
        <v>2756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2757</v>
      </c>
      <c r="E26" s="34" t="s">
        <v>2758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2759</v>
      </c>
      <c r="E27" s="34" t="s">
        <v>2760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831</v>
      </c>
      <c r="E28" s="34" t="s">
        <v>2761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2762</v>
      </c>
      <c r="E29" s="34" t="s">
        <v>2763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2764</v>
      </c>
      <c r="E30" s="34" t="s">
        <v>2765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862</v>
      </c>
      <c r="E31" s="34" t="s">
        <v>1615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717</v>
      </c>
      <c r="E32" s="34" t="s">
        <v>2766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726</v>
      </c>
      <c r="E33" s="34" t="s">
        <v>2767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2505</v>
      </c>
      <c r="E34" s="34" t="s">
        <v>2768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1193</v>
      </c>
      <c r="E35" s="34" t="s">
        <v>2769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1426</v>
      </c>
      <c r="E36" s="34" t="s">
        <v>2770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574</v>
      </c>
      <c r="E37" s="34" t="s">
        <v>2771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2772</v>
      </c>
      <c r="E38" s="34" t="s">
        <v>2773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1585</v>
      </c>
      <c r="E39" s="34" t="s">
        <v>2774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1503</v>
      </c>
      <c r="E40" s="93" t="s">
        <v>2775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795</v>
      </c>
      <c r="E41" s="93" t="s">
        <v>2776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2777</v>
      </c>
      <c r="E42" s="93" t="s">
        <v>2778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855</v>
      </c>
      <c r="E43" s="93" t="s">
        <v>2779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2780</v>
      </c>
      <c r="E44" s="93" t="s">
        <v>2781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736</v>
      </c>
      <c r="E45" s="93" t="s">
        <v>2782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860</v>
      </c>
      <c r="E46" s="93" t="s">
        <v>2783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724</v>
      </c>
      <c r="E47" s="62" t="s">
        <v>2784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1168</v>
      </c>
      <c r="E48" s="62" t="s">
        <v>2785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1440</v>
      </c>
      <c r="E49" s="62" t="s">
        <v>2786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1463</v>
      </c>
      <c r="E50" s="62" t="s">
        <v>2787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2790</v>
      </c>
      <c r="H52" s="80"/>
      <c r="I52" s="80"/>
      <c r="J52" s="80"/>
      <c r="K52" s="99" t="s">
        <v>2792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2791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2793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3768</v>
      </c>
    </row>
    <row r="2" spans="2:8">
      <c r="B2" s="6">
        <v>1</v>
      </c>
      <c r="C2" s="6">
        <v>318</v>
      </c>
      <c r="D2" s="6" t="s">
        <v>830</v>
      </c>
      <c r="E2" t="s">
        <v>2797</v>
      </c>
      <c r="F2" s="51" t="str">
        <f>B2&amp;"|"&amp;C2&amp;"|"&amp;D2&amp;"|"&amp;E2</f>
        <v>1|318|AH|Anhui</v>
      </c>
      <c r="H2" s="109" t="s">
        <v>1361</v>
      </c>
    </row>
    <row r="3" spans="2:8">
      <c r="B3" s="6">
        <v>2</v>
      </c>
      <c r="C3" s="6">
        <v>318</v>
      </c>
      <c r="D3" s="6" t="s">
        <v>2527</v>
      </c>
      <c r="E3" t="s">
        <v>2798</v>
      </c>
      <c r="F3" s="51" t="str">
        <f t="shared" ref="F3:F32" si="0">B3&amp;"|"&amp;C3&amp;"|"&amp;D3&amp;"|"&amp;E3</f>
        <v>2|318|BJ|Beijing</v>
      </c>
      <c r="H3" s="112" t="s">
        <v>1362</v>
      </c>
    </row>
    <row r="4" spans="2:8">
      <c r="B4" s="6">
        <v>3</v>
      </c>
      <c r="C4" s="6">
        <v>318</v>
      </c>
      <c r="D4" s="6" t="s">
        <v>2799</v>
      </c>
      <c r="E4" t="s">
        <v>2800</v>
      </c>
      <c r="F4" s="51" t="str">
        <f t="shared" si="0"/>
        <v>3|318|CQ|Chongqing</v>
      </c>
      <c r="H4" s="112" t="s">
        <v>1369</v>
      </c>
    </row>
    <row r="5" spans="2:8">
      <c r="B5" s="6">
        <v>4</v>
      </c>
      <c r="C5" s="6">
        <v>318</v>
      </c>
      <c r="D5" s="6" t="s">
        <v>2801</v>
      </c>
      <c r="E5" t="s">
        <v>2802</v>
      </c>
      <c r="F5" s="51" t="str">
        <f t="shared" si="0"/>
        <v>4|318|FJ|Fujian</v>
      </c>
      <c r="H5" s="112" t="s">
        <v>3769</v>
      </c>
    </row>
    <row r="6" spans="2:8">
      <c r="B6" s="6">
        <v>5</v>
      </c>
      <c r="C6" s="6">
        <v>318</v>
      </c>
      <c r="D6" s="6" t="s">
        <v>1392</v>
      </c>
      <c r="E6" t="s">
        <v>2803</v>
      </c>
      <c r="F6" s="51" t="str">
        <f t="shared" si="0"/>
        <v>5|318|GD|Guangdong</v>
      </c>
      <c r="H6" s="112" t="s">
        <v>1365</v>
      </c>
    </row>
    <row r="7" spans="2:8">
      <c r="B7" s="6">
        <v>6</v>
      </c>
      <c r="C7" s="6">
        <v>318</v>
      </c>
      <c r="D7" s="6" t="s">
        <v>1435</v>
      </c>
      <c r="E7" t="s">
        <v>2804</v>
      </c>
      <c r="F7" s="51" t="str">
        <f t="shared" si="0"/>
        <v>6|318|GS|Gansu</v>
      </c>
      <c r="H7" s="112" t="s">
        <v>3770</v>
      </c>
    </row>
    <row r="8" spans="2:8">
      <c r="B8" s="6">
        <v>7</v>
      </c>
      <c r="C8" s="6">
        <v>318</v>
      </c>
      <c r="D8" s="6" t="s">
        <v>2805</v>
      </c>
      <c r="E8" t="s">
        <v>2806</v>
      </c>
      <c r="F8" s="51" t="str">
        <f t="shared" si="0"/>
        <v>7|318|GX|Guangxi</v>
      </c>
      <c r="H8" s="109" t="s">
        <v>1367</v>
      </c>
    </row>
    <row r="9" spans="2:8">
      <c r="B9" s="6">
        <v>8</v>
      </c>
      <c r="C9" s="6">
        <v>318</v>
      </c>
      <c r="D9" s="6" t="s">
        <v>2807</v>
      </c>
      <c r="E9" t="s">
        <v>2808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549</v>
      </c>
      <c r="E10" t="s">
        <v>2809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1485</v>
      </c>
      <c r="E11" t="s">
        <v>2810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1519</v>
      </c>
      <c r="E12" t="s">
        <v>2811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984</v>
      </c>
      <c r="E13" t="s">
        <v>2812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1396</v>
      </c>
      <c r="E14" t="s">
        <v>2813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2814</v>
      </c>
      <c r="E15" t="s">
        <v>2815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2816</v>
      </c>
      <c r="E16" t="s">
        <v>2817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2818</v>
      </c>
      <c r="E17" t="s">
        <v>2819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2820</v>
      </c>
      <c r="E18" t="s">
        <v>2821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1493</v>
      </c>
      <c r="E19" t="s">
        <v>2822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1578</v>
      </c>
      <c r="E20" t="s">
        <v>2823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2824</v>
      </c>
      <c r="E21" t="s">
        <v>2825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2826</v>
      </c>
      <c r="E22" t="s">
        <v>2827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945</v>
      </c>
      <c r="E23" t="s">
        <v>2828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1463</v>
      </c>
      <c r="E24" t="s">
        <v>2829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2247</v>
      </c>
      <c r="E25" t="s">
        <v>2830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1350</v>
      </c>
      <c r="E26" t="s">
        <v>2831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2832</v>
      </c>
      <c r="E27" t="s">
        <v>2833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2834</v>
      </c>
      <c r="E28" t="s">
        <v>2835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2836</v>
      </c>
      <c r="E29" t="s">
        <v>2837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2838</v>
      </c>
      <c r="E30" t="s">
        <v>2839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502</v>
      </c>
      <c r="E31" t="s">
        <v>2840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2841</v>
      </c>
      <c r="E32" t="s">
        <v>2842</v>
      </c>
      <c r="F32" s="51" t="str">
        <f t="shared" si="0"/>
        <v>31|318|ZJ|Zhejiang</v>
      </c>
    </row>
    <row r="34" spans="6:6">
      <c r="F34" s="26" t="s">
        <v>2795</v>
      </c>
    </row>
    <row r="35" spans="6:6">
      <c r="F35" s="26" t="s">
        <v>2796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3771</v>
      </c>
    </row>
    <row r="2" spans="2:8">
      <c r="B2" s="6">
        <v>1</v>
      </c>
      <c r="C2" s="6">
        <v>327</v>
      </c>
      <c r="D2" s="6" t="s">
        <v>516</v>
      </c>
      <c r="E2" t="s">
        <v>2845</v>
      </c>
      <c r="F2" s="51" t="str">
        <f>B2&amp;"|"&amp;C2&amp;"|"&amp;D2&amp;"|"&amp;E2</f>
        <v>1|327|BA|Bali</v>
      </c>
      <c r="H2" s="109" t="s">
        <v>1361</v>
      </c>
    </row>
    <row r="3" spans="2:8">
      <c r="B3" s="6">
        <v>2</v>
      </c>
      <c r="C3" s="6">
        <v>327</v>
      </c>
      <c r="D3" s="6" t="s">
        <v>2229</v>
      </c>
      <c r="E3" t="s">
        <v>2846</v>
      </c>
      <c r="F3" s="51" t="str">
        <f t="shared" ref="F3:F33" si="0">B3&amp;"|"&amp;C3&amp;"|"&amp;D3&amp;"|"&amp;E3</f>
        <v>2|327|BB|Bangka Belitung</v>
      </c>
      <c r="H3" s="112" t="s">
        <v>1362</v>
      </c>
    </row>
    <row r="4" spans="2:8">
      <c r="B4" s="6">
        <v>3</v>
      </c>
      <c r="C4" s="6">
        <v>327</v>
      </c>
      <c r="D4" s="6" t="s">
        <v>2433</v>
      </c>
      <c r="E4" t="s">
        <v>2847</v>
      </c>
      <c r="F4" s="51" t="str">
        <f t="shared" si="0"/>
        <v>3|327|BT|Banten</v>
      </c>
      <c r="H4" s="112" t="s">
        <v>1369</v>
      </c>
    </row>
    <row r="5" spans="2:8">
      <c r="B5" s="6">
        <v>4</v>
      </c>
      <c r="C5" s="6">
        <v>327</v>
      </c>
      <c r="D5" s="6" t="s">
        <v>2231</v>
      </c>
      <c r="E5" t="s">
        <v>2848</v>
      </c>
      <c r="F5" s="51" t="str">
        <f t="shared" si="0"/>
        <v>4|327|BE|Bengkulu</v>
      </c>
      <c r="H5" s="112" t="s">
        <v>3772</v>
      </c>
    </row>
    <row r="6" spans="2:8">
      <c r="B6" s="6">
        <v>5</v>
      </c>
      <c r="C6" s="6">
        <v>327</v>
      </c>
      <c r="D6" s="6" t="s">
        <v>2849</v>
      </c>
      <c r="E6" t="s">
        <v>2850</v>
      </c>
      <c r="F6" s="51" t="str">
        <f t="shared" si="0"/>
        <v>5|327|YO|DI Yogyakarta</v>
      </c>
      <c r="H6" s="112" t="s">
        <v>1365</v>
      </c>
    </row>
    <row r="7" spans="2:8">
      <c r="B7" s="6">
        <v>6</v>
      </c>
      <c r="C7" s="6">
        <v>327</v>
      </c>
      <c r="D7" s="6" t="s">
        <v>2851</v>
      </c>
      <c r="E7" t="s">
        <v>2852</v>
      </c>
      <c r="F7" s="51" t="str">
        <f t="shared" si="0"/>
        <v>6|327|JK|DKI Jakarta (Jakarta)</v>
      </c>
      <c r="H7" s="112" t="s">
        <v>3773</v>
      </c>
    </row>
    <row r="8" spans="2:8">
      <c r="B8" s="6">
        <v>7</v>
      </c>
      <c r="C8" s="6">
        <v>327</v>
      </c>
      <c r="D8" s="6" t="s">
        <v>943</v>
      </c>
      <c r="E8" t="s">
        <v>2853</v>
      </c>
      <c r="F8" s="51" t="str">
        <f t="shared" si="0"/>
        <v>7|327|GO|Gorontalo</v>
      </c>
      <c r="H8" s="109" t="s">
        <v>1367</v>
      </c>
    </row>
    <row r="9" spans="2:8">
      <c r="B9" s="6">
        <v>8</v>
      </c>
      <c r="C9" s="6">
        <v>327</v>
      </c>
      <c r="D9" s="6" t="s">
        <v>2854</v>
      </c>
      <c r="E9" t="s">
        <v>2855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2856</v>
      </c>
      <c r="E10" t="s">
        <v>2857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2858</v>
      </c>
      <c r="E11" t="s">
        <v>2859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858</v>
      </c>
      <c r="E12" t="s">
        <v>2860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801</v>
      </c>
      <c r="E13" t="s">
        <v>2861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736</v>
      </c>
      <c r="E14" t="s">
        <v>2862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554</v>
      </c>
      <c r="E15" t="s">
        <v>2863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769</v>
      </c>
      <c r="E16" t="s">
        <v>2864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781</v>
      </c>
      <c r="E17" t="s">
        <v>2865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1138</v>
      </c>
      <c r="E18" t="s">
        <v>2866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582</v>
      </c>
      <c r="E19" t="s">
        <v>2867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721</v>
      </c>
      <c r="E20" t="s">
        <v>2868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963</v>
      </c>
      <c r="E21" t="s">
        <v>2869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1113</v>
      </c>
      <c r="E22" t="s">
        <v>2870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1112</v>
      </c>
      <c r="E23" t="s">
        <v>2871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2872</v>
      </c>
      <c r="E24" t="s">
        <v>2873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864</v>
      </c>
      <c r="E25" t="s">
        <v>2874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765</v>
      </c>
      <c r="E26" t="s">
        <v>2875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1350</v>
      </c>
      <c r="E27" t="s">
        <v>2876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785</v>
      </c>
      <c r="E28" t="s">
        <v>2877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1048</v>
      </c>
      <c r="E29" t="s">
        <v>2878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761</v>
      </c>
      <c r="E30" t="s">
        <v>2879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1413</v>
      </c>
      <c r="E31" t="s">
        <v>2880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836</v>
      </c>
      <c r="E32" t="s">
        <v>2881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1172</v>
      </c>
      <c r="E33" t="s">
        <v>2882</v>
      </c>
      <c r="F33" s="51" t="str">
        <f t="shared" si="0"/>
        <v>32|327|SU|Sumatera Utara (North Sumatra)</v>
      </c>
    </row>
    <row r="35" spans="2:6">
      <c r="F35" s="26" t="s">
        <v>2843</v>
      </c>
    </row>
    <row r="36" spans="2:6">
      <c r="F36" s="26" t="s">
        <v>2844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2940</v>
      </c>
      <c r="I1" s="71" t="s">
        <v>405</v>
      </c>
      <c r="J1" s="71" t="s">
        <v>484</v>
      </c>
      <c r="K1" s="36" t="str">
        <f>G1&amp;"|"&amp;H1&amp;"|"&amp;I1&amp;"|"&amp;J1</f>
        <v>id|pas_339_region_id|code|subdivision</v>
      </c>
      <c r="M1" s="64" t="s">
        <v>2942</v>
      </c>
    </row>
    <row r="2" spans="2:13">
      <c r="B2" s="6">
        <v>1</v>
      </c>
      <c r="C2" s="6">
        <v>339</v>
      </c>
      <c r="D2" t="s">
        <v>2884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2885</v>
      </c>
      <c r="K2" s="51" t="str">
        <f>G2&amp;"|"&amp;H2&amp;"|"&amp;I2&amp;"|"&amp;J2</f>
        <v>1|1|12|Chiba</v>
      </c>
      <c r="M2" s="64" t="s">
        <v>1361</v>
      </c>
    </row>
    <row r="3" spans="2:13">
      <c r="B3" s="6">
        <v>2</v>
      </c>
      <c r="C3" s="6">
        <v>339</v>
      </c>
      <c r="D3" t="s">
        <v>2893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2886</v>
      </c>
      <c r="K3" s="51" t="str">
        <f t="shared" ref="K3:K48" si="1">G3&amp;"|"&amp;H3&amp;"|"&amp;I3&amp;"|"&amp;J3</f>
        <v>2|1|16|Gunma</v>
      </c>
      <c r="M3" s="65" t="s">
        <v>1362</v>
      </c>
    </row>
    <row r="4" spans="2:13">
      <c r="B4" s="6">
        <v>3</v>
      </c>
      <c r="C4" s="6">
        <v>339</v>
      </c>
      <c r="D4" t="s">
        <v>2898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2887</v>
      </c>
      <c r="K4" s="51" t="str">
        <f t="shared" si="1"/>
        <v>3|1|14|Ibaraki</v>
      </c>
      <c r="M4" s="65" t="s">
        <v>1369</v>
      </c>
    </row>
    <row r="5" spans="2:13">
      <c r="B5" s="6">
        <v>4</v>
      </c>
      <c r="C5" s="6">
        <v>339</v>
      </c>
      <c r="D5" t="s">
        <v>2905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2888</v>
      </c>
      <c r="K5" s="51" t="str">
        <f t="shared" si="1"/>
        <v>4|1|11|Kanagawa</v>
      </c>
      <c r="M5" s="65" t="s">
        <v>2943</v>
      </c>
    </row>
    <row r="6" spans="2:13">
      <c r="B6" s="6">
        <v>5</v>
      </c>
      <c r="C6" s="6">
        <v>339</v>
      </c>
      <c r="D6" t="s">
        <v>2911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2889</v>
      </c>
      <c r="K6" s="51" t="str">
        <f t="shared" si="1"/>
        <v>5|1|13|Saitama</v>
      </c>
      <c r="M6" s="65" t="s">
        <v>2944</v>
      </c>
    </row>
    <row r="7" spans="2:13">
      <c r="B7" s="6">
        <v>6</v>
      </c>
      <c r="C7" s="6">
        <v>339</v>
      </c>
      <c r="D7" t="s">
        <v>2916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2890</v>
      </c>
      <c r="K7" s="51" t="str">
        <f t="shared" si="1"/>
        <v>6|1|15|Tochigi</v>
      </c>
      <c r="M7" s="64" t="s">
        <v>1367</v>
      </c>
    </row>
    <row r="8" spans="2:13">
      <c r="B8" s="6">
        <v>7</v>
      </c>
      <c r="C8" s="6">
        <v>339</v>
      </c>
      <c r="D8" t="s">
        <v>2925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2891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2932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2892</v>
      </c>
      <c r="K9" s="51" t="str">
        <f t="shared" si="1"/>
        <v>8|1|17|Yamanashi</v>
      </c>
      <c r="M9" s="64" t="s">
        <v>2945</v>
      </c>
    </row>
    <row r="10" spans="2:13">
      <c r="B10" s="6">
        <v>9</v>
      </c>
      <c r="C10" s="6">
        <v>339</v>
      </c>
      <c r="D10" t="s">
        <v>2933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2894</v>
      </c>
      <c r="K10" s="51" t="str">
        <f t="shared" si="1"/>
        <v>9|2|20|Aichi</v>
      </c>
      <c r="M10" s="64" t="s">
        <v>1361</v>
      </c>
    </row>
    <row r="11" spans="2:13">
      <c r="B11" s="6">
        <v>10</v>
      </c>
      <c r="C11" s="6">
        <v>339</v>
      </c>
      <c r="D11" t="s">
        <v>2937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2895</v>
      </c>
      <c r="K11" s="51" t="str">
        <f t="shared" si="1"/>
        <v>10|2|19|Gifu</v>
      </c>
      <c r="M11" s="65" t="s">
        <v>1362</v>
      </c>
    </row>
    <row r="12" spans="2:13">
      <c r="G12" s="6">
        <v>11</v>
      </c>
      <c r="H12" s="6">
        <v>2</v>
      </c>
      <c r="I12">
        <v>21</v>
      </c>
      <c r="J12" t="s">
        <v>2896</v>
      </c>
      <c r="K12" s="51" t="str">
        <f t="shared" si="1"/>
        <v>11|2|21|Mie</v>
      </c>
      <c r="M12" s="65" t="s">
        <v>2946</v>
      </c>
    </row>
    <row r="13" spans="2:13">
      <c r="E13" s="26" t="s">
        <v>2883</v>
      </c>
      <c r="G13" s="6">
        <v>12</v>
      </c>
      <c r="H13" s="6">
        <v>2</v>
      </c>
      <c r="I13">
        <v>18</v>
      </c>
      <c r="J13" t="s">
        <v>2897</v>
      </c>
      <c r="K13" s="51" t="str">
        <f t="shared" si="1"/>
        <v>12|2|18|Shizuoka</v>
      </c>
      <c r="M13" s="65" t="s">
        <v>2947</v>
      </c>
    </row>
    <row r="14" spans="2:13">
      <c r="B14" s="91"/>
      <c r="C14" s="101"/>
      <c r="D14" s="101"/>
      <c r="E14" s="103" t="s">
        <v>2794</v>
      </c>
      <c r="G14" s="6">
        <v>13</v>
      </c>
      <c r="H14" s="6">
        <v>3</v>
      </c>
      <c r="I14">
        <v>27</v>
      </c>
      <c r="J14" t="s">
        <v>2899</v>
      </c>
      <c r="K14" s="51" t="str">
        <f t="shared" si="1"/>
        <v>13|3|27|Hyogo</v>
      </c>
      <c r="M14" s="65" t="s">
        <v>2948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2900</v>
      </c>
      <c r="K15" s="51" t="str">
        <f t="shared" si="1"/>
        <v>14|3|22|Kyoto</v>
      </c>
      <c r="M15" s="65" t="s">
        <v>2949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2901</v>
      </c>
      <c r="K16" s="51" t="str">
        <f t="shared" si="1"/>
        <v>15|3|24|Nara</v>
      </c>
      <c r="M16" s="64" t="s">
        <v>1367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2902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2903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2904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2906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2907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2908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2909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2910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2912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2913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2914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2915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2917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2918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2919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2920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2921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2922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2923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2924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2926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2927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2928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2929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2930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2931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2932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2934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2935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2936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2938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2939</v>
      </c>
      <c r="K48" s="51" t="str">
        <f t="shared" si="1"/>
        <v>47|10|8|Niigata</v>
      </c>
    </row>
    <row r="50" spans="11:11">
      <c r="K50" s="26" t="s">
        <v>2941</v>
      </c>
    </row>
    <row r="51" spans="11:11">
      <c r="K51" s="26" t="s">
        <v>2794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1373</v>
      </c>
      <c r="E1" s="36" t="str">
        <f>B1&amp;"|"&amp;C1&amp;"|"&amp;D1</f>
        <v>id|dxcc_id|region</v>
      </c>
      <c r="G1" s="70" t="s">
        <v>403</v>
      </c>
      <c r="H1" s="70" t="s">
        <v>3117</v>
      </c>
      <c r="I1" s="71" t="s">
        <v>405</v>
      </c>
      <c r="J1" s="71" t="s">
        <v>484</v>
      </c>
      <c r="K1" s="36" t="str">
        <f>G1&amp;"|"&amp;H1&amp;"|"&amp;I1&amp;"|"&amp;J1</f>
        <v>id|pas_375_region_id|code|subdivision</v>
      </c>
      <c r="M1" s="64" t="s">
        <v>3118</v>
      </c>
    </row>
    <row r="2" spans="2:13">
      <c r="B2" s="6">
        <v>1</v>
      </c>
      <c r="C2" s="1">
        <v>375</v>
      </c>
      <c r="D2" s="1" t="s">
        <v>2951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2952</v>
      </c>
      <c r="J2" t="s">
        <v>2953</v>
      </c>
      <c r="K2" s="51" t="str">
        <f>G2&amp;"|"&amp;H2&amp;"|"&amp;I2&amp;"|"&amp;J2</f>
        <v>1|1|AUR|Aurora</v>
      </c>
      <c r="M2" s="64" t="s">
        <v>1361</v>
      </c>
    </row>
    <row r="3" spans="2:13">
      <c r="B3" s="6">
        <v>2</v>
      </c>
      <c r="C3" s="1">
        <v>375</v>
      </c>
      <c r="D3" s="1" t="s">
        <v>2974</v>
      </c>
      <c r="E3" s="51" t="str">
        <f t="shared" si="0"/>
        <v>2|375|Ilocos</v>
      </c>
      <c r="G3" s="6">
        <v>2</v>
      </c>
      <c r="H3" s="6">
        <v>1</v>
      </c>
      <c r="I3" t="s">
        <v>2954</v>
      </c>
      <c r="J3" t="s">
        <v>2955</v>
      </c>
      <c r="K3" s="51" t="str">
        <f t="shared" ref="K3:K66" si="1">G3&amp;"|"&amp;H3&amp;"|"&amp;I3&amp;"|"&amp;J3</f>
        <v>2|1|BTG|Batangas</v>
      </c>
      <c r="M3" s="65" t="s">
        <v>1362</v>
      </c>
    </row>
    <row r="4" spans="2:13">
      <c r="B4" s="6">
        <v>3</v>
      </c>
      <c r="C4" s="1">
        <v>375</v>
      </c>
      <c r="D4" s="1" t="s">
        <v>2983</v>
      </c>
      <c r="E4" s="51" t="str">
        <f t="shared" si="0"/>
        <v>3|375|Cagayan Valley</v>
      </c>
      <c r="G4" s="6">
        <v>3</v>
      </c>
      <c r="H4" s="6">
        <v>1</v>
      </c>
      <c r="I4" t="s">
        <v>2956</v>
      </c>
      <c r="J4" t="s">
        <v>2957</v>
      </c>
      <c r="K4" s="51" t="str">
        <f t="shared" si="1"/>
        <v>3|1|CAV|Cavite</v>
      </c>
      <c r="M4" s="65" t="s">
        <v>1369</v>
      </c>
    </row>
    <row r="5" spans="2:13">
      <c r="B5" s="6">
        <v>4</v>
      </c>
      <c r="C5" s="1">
        <v>375</v>
      </c>
      <c r="D5" s="1" t="s">
        <v>2994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2958</v>
      </c>
      <c r="J5" t="s">
        <v>2959</v>
      </c>
      <c r="K5" s="51" t="str">
        <f t="shared" si="1"/>
        <v>4|1|LAG|Laguna</v>
      </c>
      <c r="M5" s="65" t="s">
        <v>1370</v>
      </c>
    </row>
    <row r="6" spans="2:13">
      <c r="B6" s="6">
        <v>5</v>
      </c>
      <c r="C6" s="1">
        <v>375</v>
      </c>
      <c r="D6" s="1" t="s">
        <v>3007</v>
      </c>
      <c r="E6" s="51" t="str">
        <f t="shared" si="0"/>
        <v>5|375|Central Luzon</v>
      </c>
      <c r="G6" s="6">
        <v>5</v>
      </c>
      <c r="H6" s="6">
        <v>1</v>
      </c>
      <c r="I6" t="s">
        <v>2960</v>
      </c>
      <c r="J6" t="s">
        <v>2961</v>
      </c>
      <c r="K6" s="51" t="str">
        <f t="shared" si="1"/>
        <v>5|1|MAD|Marinduque</v>
      </c>
      <c r="M6" s="65" t="s">
        <v>3119</v>
      </c>
    </row>
    <row r="7" spans="2:13">
      <c r="B7" s="6">
        <v>6</v>
      </c>
      <c r="C7" s="1">
        <v>375</v>
      </c>
      <c r="D7" s="1" t="s">
        <v>3019</v>
      </c>
      <c r="E7" s="51" t="str">
        <f t="shared" si="0"/>
        <v>6|375|Bicol</v>
      </c>
      <c r="G7" s="6">
        <v>6</v>
      </c>
      <c r="H7" s="6">
        <v>1</v>
      </c>
      <c r="I7" t="s">
        <v>2962</v>
      </c>
      <c r="J7" t="s">
        <v>2963</v>
      </c>
      <c r="K7" s="51" t="str">
        <f t="shared" si="1"/>
        <v>6|1|MDC|Mindoro Occidental</v>
      </c>
      <c r="M7" s="64" t="s">
        <v>1367</v>
      </c>
    </row>
    <row r="8" spans="2:13">
      <c r="B8" s="6">
        <v>7</v>
      </c>
      <c r="C8" s="1">
        <v>375</v>
      </c>
      <c r="D8" s="1" t="s">
        <v>3030</v>
      </c>
      <c r="E8" s="51" t="str">
        <f t="shared" si="0"/>
        <v>7|375|Eastern Visayas</v>
      </c>
      <c r="G8" s="6">
        <v>7</v>
      </c>
      <c r="H8" s="6">
        <v>1</v>
      </c>
      <c r="I8" t="s">
        <v>2964</v>
      </c>
      <c r="J8" t="s">
        <v>2965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3042</v>
      </c>
      <c r="E9" s="51" t="str">
        <f t="shared" si="0"/>
        <v>8|375|Western Visayas</v>
      </c>
      <c r="G9" s="6">
        <v>8</v>
      </c>
      <c r="H9" s="6">
        <v>1</v>
      </c>
      <c r="I9" t="s">
        <v>2966</v>
      </c>
      <c r="J9" t="s">
        <v>2967</v>
      </c>
      <c r="K9" s="51" t="str">
        <f t="shared" si="1"/>
        <v>8|1|PLW|Palawan</v>
      </c>
      <c r="M9" s="64" t="s">
        <v>3120</v>
      </c>
    </row>
    <row r="10" spans="2:13">
      <c r="B10" s="6">
        <v>9</v>
      </c>
      <c r="C10" s="1">
        <v>375</v>
      </c>
      <c r="D10" s="1" t="s">
        <v>3055</v>
      </c>
      <c r="E10" s="51" t="str">
        <f t="shared" si="0"/>
        <v>9|375|Central Visayas</v>
      </c>
      <c r="G10" s="6">
        <v>9</v>
      </c>
      <c r="H10" s="6">
        <v>1</v>
      </c>
      <c r="I10" t="s">
        <v>2968</v>
      </c>
      <c r="J10" t="s">
        <v>2969</v>
      </c>
      <c r="K10" s="51" t="str">
        <f t="shared" si="1"/>
        <v>9|1|QUE|Quezon</v>
      </c>
      <c r="M10" s="64" t="s">
        <v>1361</v>
      </c>
    </row>
    <row r="11" spans="2:13">
      <c r="B11" s="6">
        <v>10</v>
      </c>
      <c r="C11" s="1">
        <v>375</v>
      </c>
      <c r="D11" s="1" t="s">
        <v>3064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2970</v>
      </c>
      <c r="J11" t="s">
        <v>2971</v>
      </c>
      <c r="K11" s="51" t="str">
        <f t="shared" si="1"/>
        <v>10|1|RIZ|Rizal</v>
      </c>
      <c r="M11" s="65" t="s">
        <v>1362</v>
      </c>
    </row>
    <row r="12" spans="2:13">
      <c r="B12" s="6">
        <v>11</v>
      </c>
      <c r="C12" s="1">
        <v>375</v>
      </c>
      <c r="D12" s="1" t="s">
        <v>3071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2972</v>
      </c>
      <c r="J12" t="s">
        <v>2973</v>
      </c>
      <c r="K12" s="51" t="str">
        <f t="shared" si="1"/>
        <v>11|1|ROM|Romblon</v>
      </c>
      <c r="M12" s="65" t="s">
        <v>3121</v>
      </c>
    </row>
    <row r="13" spans="2:13">
      <c r="B13" s="6">
        <v>12</v>
      </c>
      <c r="C13" s="1">
        <v>375</v>
      </c>
      <c r="D13" s="1" t="s">
        <v>3080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2975</v>
      </c>
      <c r="J13" t="s">
        <v>2976</v>
      </c>
      <c r="K13" s="51" t="str">
        <f t="shared" si="1"/>
        <v>12|2|ILN|Ilocos Norte</v>
      </c>
      <c r="M13" s="65" t="s">
        <v>3122</v>
      </c>
    </row>
    <row r="14" spans="2:13">
      <c r="B14" s="6">
        <v>13</v>
      </c>
      <c r="C14" s="1">
        <v>375</v>
      </c>
      <c r="D14" s="101" t="s">
        <v>3090</v>
      </c>
      <c r="E14" s="51" t="str">
        <f t="shared" si="0"/>
        <v>13|375|Northern Mindanao</v>
      </c>
      <c r="G14" s="6">
        <v>13</v>
      </c>
      <c r="H14" s="6">
        <v>2</v>
      </c>
      <c r="I14" t="s">
        <v>2977</v>
      </c>
      <c r="J14" t="s">
        <v>2978</v>
      </c>
      <c r="K14" s="51" t="str">
        <f t="shared" si="1"/>
        <v>13|2|ILS|Ilocos Sur</v>
      </c>
      <c r="M14" s="65" t="s">
        <v>1365</v>
      </c>
    </row>
    <row r="15" spans="2:13">
      <c r="B15" s="6">
        <v>14</v>
      </c>
      <c r="C15" s="1">
        <v>375</v>
      </c>
      <c r="D15" s="101" t="s">
        <v>3099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2979</v>
      </c>
      <c r="J15" t="s">
        <v>2980</v>
      </c>
      <c r="K15" s="51" t="str">
        <f t="shared" si="1"/>
        <v>14|2|LUN|La Union</v>
      </c>
      <c r="M15" s="65" t="s">
        <v>3123</v>
      </c>
    </row>
    <row r="16" spans="2:13">
      <c r="B16" s="6">
        <v>15</v>
      </c>
      <c r="C16" s="1">
        <v>375</v>
      </c>
      <c r="D16" s="101" t="s">
        <v>3108</v>
      </c>
      <c r="E16" s="51" t="str">
        <f t="shared" si="0"/>
        <v>15|375|CARAGA</v>
      </c>
      <c r="G16" s="6">
        <v>15</v>
      </c>
      <c r="H16" s="6">
        <v>2</v>
      </c>
      <c r="I16" t="s">
        <v>2981</v>
      </c>
      <c r="J16" t="s">
        <v>2982</v>
      </c>
      <c r="K16" s="51" t="str">
        <f t="shared" si="1"/>
        <v>15|2|PAN|Pangasinan</v>
      </c>
      <c r="M16" s="64" t="s">
        <v>1367</v>
      </c>
    </row>
    <row r="17" spans="2:11">
      <c r="D17" s="101"/>
      <c r="E17" s="102"/>
      <c r="G17" s="6">
        <v>16</v>
      </c>
      <c r="H17" s="6">
        <v>3</v>
      </c>
      <c r="I17" t="s">
        <v>2984</v>
      </c>
      <c r="J17" t="s">
        <v>2985</v>
      </c>
      <c r="K17" s="51" t="str">
        <f t="shared" si="1"/>
        <v>16|3|BTN|Batanes</v>
      </c>
    </row>
    <row r="18" spans="2:11">
      <c r="D18" s="101"/>
      <c r="E18" s="26" t="s">
        <v>2950</v>
      </c>
      <c r="G18" s="6">
        <v>17</v>
      </c>
      <c r="H18" s="6">
        <v>3</v>
      </c>
      <c r="I18" t="s">
        <v>2986</v>
      </c>
      <c r="J18" t="s">
        <v>2987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3116</v>
      </c>
      <c r="G19" s="6">
        <v>18</v>
      </c>
      <c r="H19" s="6">
        <v>3</v>
      </c>
      <c r="I19" t="s">
        <v>2988</v>
      </c>
      <c r="J19" t="s">
        <v>2989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2990</v>
      </c>
      <c r="J20" t="s">
        <v>2991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2992</v>
      </c>
      <c r="J21" t="s">
        <v>2993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2995</v>
      </c>
      <c r="J22" t="s">
        <v>2996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2997</v>
      </c>
      <c r="J23" t="s">
        <v>2998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2999</v>
      </c>
      <c r="J24" t="s">
        <v>3000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3001</v>
      </c>
      <c r="J25" t="s">
        <v>3002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3003</v>
      </c>
      <c r="J26" t="s">
        <v>3004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3005</v>
      </c>
      <c r="J27" t="s">
        <v>3006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3008</v>
      </c>
      <c r="J28" t="s">
        <v>3009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3010</v>
      </c>
      <c r="J29" t="s">
        <v>3011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3012</v>
      </c>
      <c r="J30" t="s">
        <v>3013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3014</v>
      </c>
      <c r="J31" t="s">
        <v>3015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1344</v>
      </c>
      <c r="J32" t="s">
        <v>3016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3017</v>
      </c>
      <c r="J33" t="s">
        <v>3018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3020</v>
      </c>
      <c r="J34" t="s">
        <v>3021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1270</v>
      </c>
      <c r="J35" t="s">
        <v>3022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1297</v>
      </c>
      <c r="J36" t="s">
        <v>3023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3024</v>
      </c>
      <c r="J37" t="s">
        <v>3025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3026</v>
      </c>
      <c r="J38" t="s">
        <v>3027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3028</v>
      </c>
      <c r="J39" t="s">
        <v>3029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3031</v>
      </c>
      <c r="J40" t="s">
        <v>3032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3033</v>
      </c>
      <c r="J41" t="s">
        <v>3034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3035</v>
      </c>
      <c r="J42" t="s">
        <v>3036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1239</v>
      </c>
      <c r="J43" t="s">
        <v>3037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3038</v>
      </c>
      <c r="J44" t="s">
        <v>3039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3040</v>
      </c>
      <c r="J45" t="s">
        <v>3041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3043</v>
      </c>
      <c r="J46" t="s">
        <v>3044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3045</v>
      </c>
      <c r="J47" t="s">
        <v>3046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3047</v>
      </c>
      <c r="J48" t="s">
        <v>3048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3049</v>
      </c>
      <c r="J49" t="s">
        <v>3050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3051</v>
      </c>
      <c r="J50" t="s">
        <v>3052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3053</v>
      </c>
      <c r="J51" t="s">
        <v>3054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3056</v>
      </c>
      <c r="J52" t="s">
        <v>3057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3058</v>
      </c>
      <c r="J53" t="s">
        <v>3059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3060</v>
      </c>
      <c r="J54" t="s">
        <v>3061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3062</v>
      </c>
      <c r="J55" t="s">
        <v>3063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3065</v>
      </c>
      <c r="J56" t="s">
        <v>3066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3067</v>
      </c>
      <c r="J57" t="s">
        <v>3068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3069</v>
      </c>
      <c r="J58" t="s">
        <v>3070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3072</v>
      </c>
      <c r="J59" t="s">
        <v>3073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3074</v>
      </c>
      <c r="J60" t="s">
        <v>3075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3076</v>
      </c>
      <c r="J61" t="s">
        <v>3077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3078</v>
      </c>
      <c r="J62" t="s">
        <v>3079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1288</v>
      </c>
      <c r="J63" t="s">
        <v>3081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3082</v>
      </c>
      <c r="J64" t="s">
        <v>3083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3084</v>
      </c>
      <c r="J65" t="s">
        <v>3085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3086</v>
      </c>
      <c r="J66" t="s">
        <v>3087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3088</v>
      </c>
      <c r="J67" t="s">
        <v>3089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3091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3092</v>
      </c>
      <c r="J69" t="s">
        <v>3093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671</v>
      </c>
      <c r="J70" t="s">
        <v>3094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3095</v>
      </c>
      <c r="J71" t="s">
        <v>3096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3097</v>
      </c>
      <c r="J72" t="s">
        <v>3098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3100</v>
      </c>
      <c r="J73" t="s">
        <v>3101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3102</v>
      </c>
      <c r="J74" t="s">
        <v>3103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3104</v>
      </c>
      <c r="J75" t="s">
        <v>3105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3106</v>
      </c>
      <c r="J76" t="s">
        <v>3107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3109</v>
      </c>
      <c r="J77" t="s">
        <v>3110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647</v>
      </c>
      <c r="J78" t="s">
        <v>3111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3112</v>
      </c>
      <c r="J79" t="s">
        <v>3113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3114</v>
      </c>
      <c r="J80" t="s">
        <v>3115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3124</v>
      </c>
    </row>
    <row r="83" spans="2:11">
      <c r="B83" s="91"/>
      <c r="C83" s="101"/>
      <c r="D83" s="101"/>
      <c r="K83" s="103" t="s">
        <v>3116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3774</v>
      </c>
    </row>
    <row r="2" spans="2:8">
      <c r="B2" s="6">
        <v>1</v>
      </c>
      <c r="C2" s="6">
        <v>386</v>
      </c>
      <c r="D2" s="6" t="s">
        <v>3127</v>
      </c>
      <c r="E2" t="s">
        <v>3128</v>
      </c>
      <c r="F2" s="51" t="str">
        <f>B2&amp;"|"&amp;C2&amp;"|"&amp;D2&amp;"|"&amp;E2</f>
        <v>1|386|CHA|Changhua</v>
      </c>
      <c r="H2" s="109" t="s">
        <v>1361</v>
      </c>
    </row>
    <row r="3" spans="2:8">
      <c r="B3" s="6">
        <v>2</v>
      </c>
      <c r="C3" s="6">
        <v>386</v>
      </c>
      <c r="D3" s="6" t="s">
        <v>3129</v>
      </c>
      <c r="E3" t="s">
        <v>3130</v>
      </c>
      <c r="F3" s="51" t="str">
        <f t="shared" ref="F3:F17" si="0">B3&amp;"|"&amp;C3&amp;"|"&amp;D3&amp;"|"&amp;E3</f>
        <v>2|386|CYI|Chiayi</v>
      </c>
      <c r="H3" s="112" t="s">
        <v>1362</v>
      </c>
    </row>
    <row r="4" spans="2:8">
      <c r="B4" s="6">
        <v>3</v>
      </c>
      <c r="C4" s="6">
        <v>386</v>
      </c>
      <c r="D4" s="6" t="s">
        <v>3131</v>
      </c>
      <c r="E4" t="s">
        <v>3132</v>
      </c>
      <c r="F4" s="51" t="str">
        <f t="shared" si="0"/>
        <v>3|386|HSZ|Hsinchu</v>
      </c>
      <c r="H4" s="112" t="s">
        <v>1369</v>
      </c>
    </row>
    <row r="5" spans="2:8">
      <c r="B5" s="6">
        <v>4</v>
      </c>
      <c r="C5" s="6">
        <v>386</v>
      </c>
      <c r="D5" s="6" t="s">
        <v>3133</v>
      </c>
      <c r="E5" t="s">
        <v>3134</v>
      </c>
      <c r="F5" s="51" t="str">
        <f t="shared" si="0"/>
        <v>4|386|HUA|Hualien</v>
      </c>
      <c r="H5" s="112" t="s">
        <v>3775</v>
      </c>
    </row>
    <row r="6" spans="2:8">
      <c r="B6" s="6">
        <v>5</v>
      </c>
      <c r="C6" s="6">
        <v>386</v>
      </c>
      <c r="D6" s="6" t="s">
        <v>3135</v>
      </c>
      <c r="E6" t="s">
        <v>3136</v>
      </c>
      <c r="F6" s="51" t="str">
        <f t="shared" si="0"/>
        <v>5|386|ILA|Ilan (Yilan)</v>
      </c>
      <c r="H6" s="112" t="s">
        <v>1365</v>
      </c>
    </row>
    <row r="7" spans="2:8">
      <c r="B7" s="6">
        <v>6</v>
      </c>
      <c r="C7" s="6">
        <v>386</v>
      </c>
      <c r="D7" s="6" t="s">
        <v>3137</v>
      </c>
      <c r="E7" t="s">
        <v>3138</v>
      </c>
      <c r="F7" s="51" t="str">
        <f t="shared" si="0"/>
        <v>6|386|KHH|Kaohsiung</v>
      </c>
      <c r="H7" s="112" t="s">
        <v>3776</v>
      </c>
    </row>
    <row r="8" spans="2:8">
      <c r="B8" s="6">
        <v>7</v>
      </c>
      <c r="C8" s="6">
        <v>386</v>
      </c>
      <c r="D8" s="6" t="s">
        <v>3139</v>
      </c>
      <c r="E8" t="s">
        <v>3140</v>
      </c>
      <c r="F8" s="51" t="str">
        <f t="shared" si="0"/>
        <v>7|386|KEE|Keelung</v>
      </c>
      <c r="H8" s="109" t="s">
        <v>1367</v>
      </c>
    </row>
    <row r="9" spans="2:8">
      <c r="B9" s="6">
        <v>8</v>
      </c>
      <c r="C9" s="6">
        <v>386</v>
      </c>
      <c r="D9" s="6" t="s">
        <v>3141</v>
      </c>
      <c r="E9" t="s">
        <v>3142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3143</v>
      </c>
      <c r="E10" t="s">
        <v>3144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3145</v>
      </c>
      <c r="E11" t="s">
        <v>3146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3147</v>
      </c>
      <c r="E12" t="s">
        <v>3148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3149</v>
      </c>
      <c r="E13" t="s">
        <v>3150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3151</v>
      </c>
      <c r="E14" t="s">
        <v>3152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3153</v>
      </c>
      <c r="E15" t="s">
        <v>3154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3155</v>
      </c>
      <c r="E16" t="s">
        <v>3156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3157</v>
      </c>
      <c r="E17" t="s">
        <v>3158</v>
      </c>
      <c r="F17" s="51" t="str">
        <f t="shared" si="0"/>
        <v>16|386|TAO|Taoyuan</v>
      </c>
    </row>
    <row r="19" spans="2:6">
      <c r="F19" s="26" t="s">
        <v>3125</v>
      </c>
    </row>
    <row r="20" spans="2:6">
      <c r="F20" s="26" t="s">
        <v>3126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3777</v>
      </c>
    </row>
    <row r="2" spans="2:8">
      <c r="B2" s="6">
        <v>1</v>
      </c>
      <c r="C2" s="6">
        <v>387</v>
      </c>
      <c r="D2" s="6">
        <v>37</v>
      </c>
      <c r="E2" t="s">
        <v>3160</v>
      </c>
      <c r="F2" s="51" t="str">
        <f>B2&amp;"|"&amp;C2&amp;"|"&amp;D2&amp;"|"&amp;E2</f>
        <v>1|387|37|Amnat Charoen</v>
      </c>
      <c r="H2" s="109" t="s">
        <v>1361</v>
      </c>
    </row>
    <row r="3" spans="2:8">
      <c r="B3" s="6">
        <v>2</v>
      </c>
      <c r="C3" s="6">
        <v>387</v>
      </c>
      <c r="D3" s="6">
        <v>15</v>
      </c>
      <c r="E3" t="s">
        <v>3161</v>
      </c>
      <c r="F3" s="51" t="str">
        <f t="shared" ref="F3:F66" si="0">B3&amp;"|"&amp;C3&amp;"|"&amp;D3&amp;"|"&amp;E3</f>
        <v>2|387|15|Ang Thong</v>
      </c>
      <c r="H3" s="112" t="s">
        <v>1362</v>
      </c>
    </row>
    <row r="4" spans="2:8">
      <c r="B4" s="6">
        <v>3</v>
      </c>
      <c r="C4" s="6">
        <v>387</v>
      </c>
      <c r="D4" s="6">
        <v>31</v>
      </c>
      <c r="E4" t="s">
        <v>3162</v>
      </c>
      <c r="F4" s="51" t="str">
        <f t="shared" si="0"/>
        <v>3|387|31|Buri Ram</v>
      </c>
      <c r="H4" s="112" t="s">
        <v>1369</v>
      </c>
    </row>
    <row r="5" spans="2:8">
      <c r="B5" s="6">
        <v>4</v>
      </c>
      <c r="C5" s="6">
        <v>387</v>
      </c>
      <c r="D5" s="6">
        <v>24</v>
      </c>
      <c r="E5" t="s">
        <v>3163</v>
      </c>
      <c r="F5" s="51" t="str">
        <f t="shared" si="0"/>
        <v>4|387|24|Chachoengsao</v>
      </c>
      <c r="H5" s="112" t="s">
        <v>3778</v>
      </c>
    </row>
    <row r="6" spans="2:8">
      <c r="B6" s="6">
        <v>5</v>
      </c>
      <c r="C6" s="6">
        <v>387</v>
      </c>
      <c r="D6" s="6">
        <v>18</v>
      </c>
      <c r="E6" t="s">
        <v>3164</v>
      </c>
      <c r="F6" s="51" t="str">
        <f t="shared" si="0"/>
        <v>5|387|18|Chai Nat</v>
      </c>
      <c r="H6" s="112" t="s">
        <v>1365</v>
      </c>
    </row>
    <row r="7" spans="2:8">
      <c r="B7" s="6">
        <v>6</v>
      </c>
      <c r="C7" s="6">
        <v>387</v>
      </c>
      <c r="D7" s="6">
        <v>36</v>
      </c>
      <c r="E7" t="s">
        <v>3165</v>
      </c>
      <c r="F7" s="51" t="str">
        <f t="shared" si="0"/>
        <v>6|387|36|Chaiyaphum</v>
      </c>
      <c r="H7" s="112" t="s">
        <v>3779</v>
      </c>
    </row>
    <row r="8" spans="2:8">
      <c r="B8" s="6">
        <v>7</v>
      </c>
      <c r="C8" s="6">
        <v>387</v>
      </c>
      <c r="D8" s="6">
        <v>22</v>
      </c>
      <c r="E8" t="s">
        <v>3166</v>
      </c>
      <c r="F8" s="51" t="str">
        <f t="shared" si="0"/>
        <v>7|387|22|Chanthaburi</v>
      </c>
      <c r="H8" s="109" t="s">
        <v>1367</v>
      </c>
    </row>
    <row r="9" spans="2:8">
      <c r="B9" s="6">
        <v>8</v>
      </c>
      <c r="C9" s="6">
        <v>387</v>
      </c>
      <c r="D9" s="6">
        <v>50</v>
      </c>
      <c r="E9" t="s">
        <v>3167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3168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3169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3170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3171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3172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3173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3174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3175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3176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3177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3178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3179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3180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3181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3182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3183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3184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3185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3186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3187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3188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3189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3190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3191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3192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3193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3194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3195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3196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3197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3198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3199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888</v>
      </c>
      <c r="E42" t="s">
        <v>3200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3201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3202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3203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3204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3205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3206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3207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3208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3209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3210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3211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3212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3213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3214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3215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3216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3217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3218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3219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3220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3221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3222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3223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3224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3225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3226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3227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3228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3229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3230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3231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3232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3233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3234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3235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3236</v>
      </c>
      <c r="F78" s="51" t="str">
        <f t="shared" si="1"/>
        <v>77|387|35|Yasothon</v>
      </c>
    </row>
    <row r="80" spans="2:6">
      <c r="F80" s="26" t="s">
        <v>3159</v>
      </c>
    </row>
    <row r="81" spans="6:6">
      <c r="F81" s="26" t="s">
        <v>3237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3" t="s">
        <v>3782</v>
      </c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9" t="s">
        <v>3780</v>
      </c>
    </row>
    <row r="2" spans="1:8">
      <c r="B2" s="6">
        <v>1</v>
      </c>
      <c r="C2" s="6">
        <v>497</v>
      </c>
      <c r="D2" s="6">
        <v>1</v>
      </c>
      <c r="E2" t="s">
        <v>3814</v>
      </c>
      <c r="F2" s="51" t="str">
        <f>B2&amp;"|"&amp;C2&amp;"|"&amp;D2&amp;"|"&amp;E2</f>
        <v>1|497|1|Zagrebacka zupanija</v>
      </c>
      <c r="H2" s="109" t="s">
        <v>1361</v>
      </c>
    </row>
    <row r="3" spans="1:8">
      <c r="B3" s="6">
        <v>2</v>
      </c>
      <c r="C3" s="6">
        <v>497</v>
      </c>
      <c r="D3" s="6">
        <v>2</v>
      </c>
      <c r="E3" t="s">
        <v>3813</v>
      </c>
      <c r="F3" s="51" t="str">
        <f t="shared" ref="F3:F22" si="0">B3&amp;"|"&amp;C3&amp;"|"&amp;D3&amp;"|"&amp;E3</f>
        <v>2|497|2|Krapinsko-Zagorska zupanija</v>
      </c>
      <c r="H3" s="112" t="s">
        <v>1362</v>
      </c>
    </row>
    <row r="4" spans="1:8">
      <c r="B4" s="6">
        <v>3</v>
      </c>
      <c r="C4" s="6">
        <v>497</v>
      </c>
      <c r="D4" s="6">
        <v>3</v>
      </c>
      <c r="E4" t="s">
        <v>3812</v>
      </c>
      <c r="F4" s="51" t="str">
        <f t="shared" si="0"/>
        <v>3|497|3|Sisacko-Moslavacka Zupanija</v>
      </c>
      <c r="H4" s="112" t="s">
        <v>1369</v>
      </c>
    </row>
    <row r="5" spans="1:8">
      <c r="B5" s="6">
        <v>4</v>
      </c>
      <c r="C5" s="6">
        <v>497</v>
      </c>
      <c r="D5" s="6">
        <v>4</v>
      </c>
      <c r="E5" t="s">
        <v>3795</v>
      </c>
      <c r="F5" s="51" t="str">
        <f t="shared" si="0"/>
        <v>4|497|4|Karlovacka Zupanija</v>
      </c>
      <c r="H5" s="112" t="s">
        <v>2947</v>
      </c>
    </row>
    <row r="6" spans="1:8">
      <c r="B6" s="6">
        <v>5</v>
      </c>
      <c r="C6" s="6">
        <v>497</v>
      </c>
      <c r="D6" s="6">
        <v>5</v>
      </c>
      <c r="E6" t="s">
        <v>3796</v>
      </c>
      <c r="F6" s="51" t="str">
        <f t="shared" si="0"/>
        <v>5|497|5|Varazdinska Zupanija</v>
      </c>
      <c r="H6" s="112" t="s">
        <v>1365</v>
      </c>
    </row>
    <row r="7" spans="1:8">
      <c r="B7" s="6">
        <v>6</v>
      </c>
      <c r="C7" s="6">
        <v>497</v>
      </c>
      <c r="D7" s="6">
        <v>6</v>
      </c>
      <c r="E7" t="s">
        <v>3797</v>
      </c>
      <c r="F7" s="51" t="str">
        <f t="shared" si="0"/>
        <v>6|497|6|Koprivnicko-Krizevacka Zupanija</v>
      </c>
      <c r="H7" s="112" t="s">
        <v>3781</v>
      </c>
    </row>
    <row r="8" spans="1:8">
      <c r="B8" s="6">
        <v>7</v>
      </c>
      <c r="C8" s="6">
        <v>497</v>
      </c>
      <c r="D8" s="6">
        <v>7</v>
      </c>
      <c r="E8" t="s">
        <v>3798</v>
      </c>
      <c r="F8" s="51" t="str">
        <f t="shared" si="0"/>
        <v>7|497|7|Bjelovarsko-Bilogorska zupanija</v>
      </c>
      <c r="H8" s="109" t="s">
        <v>1367</v>
      </c>
    </row>
    <row r="9" spans="1:8">
      <c r="B9" s="6">
        <v>8</v>
      </c>
      <c r="C9" s="6">
        <v>497</v>
      </c>
      <c r="D9" s="6">
        <v>8</v>
      </c>
      <c r="E9" t="s">
        <v>3799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3800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3801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3802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3803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3804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3805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3806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3807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3808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3809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3810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3811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3240</v>
      </c>
      <c r="F22" s="51" t="str">
        <f t="shared" si="0"/>
        <v>21|497|21|Grad Zagreb</v>
      </c>
    </row>
    <row r="24" spans="2:6">
      <c r="F24" s="26" t="s">
        <v>3238</v>
      </c>
    </row>
    <row r="25" spans="2:6">
      <c r="F25" s="26" t="s">
        <v>3239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2:21">
      <c r="B1" s="39" t="s">
        <v>403</v>
      </c>
      <c r="C1" s="39" t="s">
        <v>413</v>
      </c>
      <c r="D1" s="40" t="s">
        <v>405</v>
      </c>
      <c r="E1" s="41" t="s">
        <v>484</v>
      </c>
      <c r="F1" s="40" t="s">
        <v>556</v>
      </c>
      <c r="G1" s="40" t="s">
        <v>557</v>
      </c>
      <c r="H1" s="41" t="s">
        <v>558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570</v>
      </c>
      <c r="M1" s="22" t="s">
        <v>450</v>
      </c>
      <c r="N1" s="36" t="str">
        <f>K1&amp;"|"&amp;L1&amp;"|"&amp;M1</f>
        <v>id|pas_015_id|cq_zone_id</v>
      </c>
      <c r="O1" s="42"/>
      <c r="P1" s="22" t="s">
        <v>403</v>
      </c>
      <c r="Q1" s="22" t="s">
        <v>570</v>
      </c>
      <c r="R1" s="22" t="s">
        <v>451</v>
      </c>
      <c r="S1" s="36" t="str">
        <f>P1&amp;"|"&amp;Q1&amp;"|"&amp;R1</f>
        <v>id|pas_015_id|itu_zone_id</v>
      </c>
      <c r="U1" s="109" t="s">
        <v>3608</v>
      </c>
    </row>
    <row r="2" spans="2:21">
      <c r="B2" s="6">
        <v>1</v>
      </c>
      <c r="C2" s="6">
        <v>15</v>
      </c>
      <c r="D2" s="33" t="s">
        <v>490</v>
      </c>
      <c r="E2" s="34" t="s">
        <v>567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9" t="s">
        <v>1361</v>
      </c>
    </row>
    <row r="3" spans="2:21">
      <c r="B3" s="6">
        <v>2</v>
      </c>
      <c r="C3" s="6">
        <v>15</v>
      </c>
      <c r="D3" s="33" t="s">
        <v>491</v>
      </c>
      <c r="E3" s="34" t="s">
        <v>568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1" t="s">
        <v>1362</v>
      </c>
    </row>
    <row r="4" spans="2:21">
      <c r="B4" s="6">
        <v>3</v>
      </c>
      <c r="C4" s="6">
        <v>15</v>
      </c>
      <c r="D4" s="33" t="s">
        <v>492</v>
      </c>
      <c r="E4" s="34" t="s">
        <v>493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1" t="s">
        <v>1369</v>
      </c>
    </row>
    <row r="5" spans="2:21">
      <c r="B5" s="6">
        <v>4</v>
      </c>
      <c r="C5" s="6">
        <v>15</v>
      </c>
      <c r="D5" s="33" t="s">
        <v>494</v>
      </c>
      <c r="E5" s="34" t="s">
        <v>495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1" t="s">
        <v>3609</v>
      </c>
    </row>
    <row r="6" spans="2:21">
      <c r="B6" s="6">
        <v>5</v>
      </c>
      <c r="C6" s="6">
        <v>15</v>
      </c>
      <c r="D6" s="33" t="s">
        <v>496</v>
      </c>
      <c r="E6" s="34" t="s">
        <v>566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1" t="s">
        <v>3610</v>
      </c>
    </row>
    <row r="7" spans="2:21">
      <c r="B7" s="6">
        <v>6</v>
      </c>
      <c r="C7" s="6">
        <v>15</v>
      </c>
      <c r="D7" s="33" t="s">
        <v>496</v>
      </c>
      <c r="E7" s="34" t="s">
        <v>565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1" t="s">
        <v>3611</v>
      </c>
    </row>
    <row r="8" spans="2:21">
      <c r="B8" s="6">
        <v>7</v>
      </c>
      <c r="C8" s="6">
        <v>15</v>
      </c>
      <c r="D8" s="33" t="s">
        <v>497</v>
      </c>
      <c r="E8" s="34" t="s">
        <v>564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1" t="s">
        <v>1554</v>
      </c>
    </row>
    <row r="9" spans="2:21">
      <c r="B9" s="6">
        <v>8</v>
      </c>
      <c r="C9" s="6">
        <v>15</v>
      </c>
      <c r="D9" s="33" t="s">
        <v>498</v>
      </c>
      <c r="E9" s="34" t="s">
        <v>499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1" t="s">
        <v>3612</v>
      </c>
    </row>
    <row r="10" spans="2:21">
      <c r="B10" s="6">
        <v>9</v>
      </c>
      <c r="C10" s="6">
        <v>15</v>
      </c>
      <c r="D10" s="33" t="s">
        <v>500</v>
      </c>
      <c r="E10" s="34" t="s">
        <v>501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9" t="s">
        <v>3613</v>
      </c>
    </row>
    <row r="11" spans="2:21">
      <c r="B11" s="6">
        <v>10</v>
      </c>
      <c r="C11" s="6">
        <v>15</v>
      </c>
      <c r="D11" s="33" t="s">
        <v>502</v>
      </c>
      <c r="E11" s="34" t="s">
        <v>503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9" t="s">
        <v>1367</v>
      </c>
    </row>
    <row r="12" spans="2:21">
      <c r="B12" s="6">
        <v>11</v>
      </c>
      <c r="C12" s="6">
        <v>15</v>
      </c>
      <c r="D12" s="33" t="s">
        <v>504</v>
      </c>
      <c r="E12" s="34" t="s">
        <v>505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2:21">
      <c r="B13" s="6">
        <v>12</v>
      </c>
      <c r="C13" s="6">
        <v>15</v>
      </c>
      <c r="D13" s="33" t="s">
        <v>506</v>
      </c>
      <c r="E13" s="34" t="s">
        <v>507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9" t="s">
        <v>3614</v>
      </c>
    </row>
    <row r="14" spans="2:21">
      <c r="B14" s="6">
        <v>13</v>
      </c>
      <c r="C14" s="6">
        <v>15</v>
      </c>
      <c r="D14" s="33" t="s">
        <v>508</v>
      </c>
      <c r="E14" s="34" t="s">
        <v>509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9" t="s">
        <v>1361</v>
      </c>
    </row>
    <row r="15" spans="2:21">
      <c r="B15" s="6">
        <v>14</v>
      </c>
      <c r="C15" s="6">
        <v>15</v>
      </c>
      <c r="D15" s="33" t="s">
        <v>510</v>
      </c>
      <c r="E15" s="34" t="s">
        <v>511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1" t="s">
        <v>1362</v>
      </c>
    </row>
    <row r="16" spans="2:21">
      <c r="B16" s="6">
        <v>15</v>
      </c>
      <c r="C16" s="6">
        <v>15</v>
      </c>
      <c r="D16" s="33" t="s">
        <v>512</v>
      </c>
      <c r="E16" s="34" t="s">
        <v>513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1" t="s">
        <v>3615</v>
      </c>
    </row>
    <row r="17" spans="2:21">
      <c r="B17" s="6">
        <v>16</v>
      </c>
      <c r="C17" s="6">
        <v>15</v>
      </c>
      <c r="D17" s="33" t="s">
        <v>514</v>
      </c>
      <c r="E17" s="34" t="s">
        <v>515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1" t="s">
        <v>2727</v>
      </c>
    </row>
    <row r="18" spans="2:21">
      <c r="B18" s="6">
        <v>17</v>
      </c>
      <c r="C18" s="6">
        <v>15</v>
      </c>
      <c r="D18" s="33" t="s">
        <v>516</v>
      </c>
      <c r="E18" s="34" t="s">
        <v>517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9" t="s">
        <v>1367</v>
      </c>
    </row>
    <row r="19" spans="2:21">
      <c r="B19" s="6">
        <v>18</v>
      </c>
      <c r="C19" s="6">
        <v>15</v>
      </c>
      <c r="D19" s="33" t="s">
        <v>518</v>
      </c>
      <c r="E19" s="34" t="s">
        <v>519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520</v>
      </c>
      <c r="E20" s="34" t="s">
        <v>521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9" t="s">
        <v>3616</v>
      </c>
    </row>
    <row r="21" spans="2:21">
      <c r="B21" s="6">
        <v>20</v>
      </c>
      <c r="C21" s="6">
        <v>15</v>
      </c>
      <c r="D21" s="33" t="s">
        <v>522</v>
      </c>
      <c r="E21" s="34" t="s">
        <v>523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9" t="s">
        <v>1361</v>
      </c>
    </row>
    <row r="22" spans="2:21">
      <c r="B22" s="6">
        <v>21</v>
      </c>
      <c r="C22" s="6">
        <v>15</v>
      </c>
      <c r="D22" s="33" t="s">
        <v>524</v>
      </c>
      <c r="E22" s="34" t="s">
        <v>525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10" t="s">
        <v>1362</v>
      </c>
    </row>
    <row r="23" spans="2:21">
      <c r="B23" s="6">
        <v>22</v>
      </c>
      <c r="C23" s="6">
        <v>15</v>
      </c>
      <c r="D23" s="33" t="s">
        <v>526</v>
      </c>
      <c r="E23" s="34" t="s">
        <v>562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10" t="s">
        <v>3615</v>
      </c>
    </row>
    <row r="24" spans="2:21">
      <c r="B24" s="6">
        <v>23</v>
      </c>
      <c r="C24" s="6">
        <v>15</v>
      </c>
      <c r="D24" s="33" t="s">
        <v>527</v>
      </c>
      <c r="E24" s="34" t="s">
        <v>528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10" t="s">
        <v>2729</v>
      </c>
    </row>
    <row r="25" spans="2:21">
      <c r="B25" s="6">
        <v>24</v>
      </c>
      <c r="C25" s="6">
        <v>15</v>
      </c>
      <c r="D25" s="33" t="s">
        <v>529</v>
      </c>
      <c r="E25" s="34" t="s">
        <v>530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9" t="s">
        <v>1367</v>
      </c>
    </row>
    <row r="26" spans="2:21">
      <c r="B26" s="6">
        <v>25</v>
      </c>
      <c r="C26" s="6">
        <v>15</v>
      </c>
      <c r="D26" s="33" t="s">
        <v>531</v>
      </c>
      <c r="E26" s="34" t="s">
        <v>532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533</v>
      </c>
      <c r="E27" s="34" t="s">
        <v>561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534</v>
      </c>
      <c r="E28" s="34" t="s">
        <v>535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536</v>
      </c>
      <c r="E29" s="34" t="s">
        <v>537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538</v>
      </c>
      <c r="E30" s="34" t="s">
        <v>539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540</v>
      </c>
      <c r="E31" s="34" t="s">
        <v>541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542</v>
      </c>
      <c r="E32" s="34" t="s">
        <v>543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544</v>
      </c>
      <c r="E33" s="34" t="s">
        <v>545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546</v>
      </c>
      <c r="E34" s="34" t="s">
        <v>547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548</v>
      </c>
      <c r="E35" s="34" t="s">
        <v>560</v>
      </c>
      <c r="F35" s="33">
        <v>166</v>
      </c>
      <c r="G35" s="37">
        <v>39508</v>
      </c>
      <c r="H35" s="34" t="s">
        <v>563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549</v>
      </c>
      <c r="E36" s="34" t="s">
        <v>550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551</v>
      </c>
      <c r="E37" s="34" t="s">
        <v>559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552</v>
      </c>
      <c r="E38" s="34" t="s">
        <v>553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554</v>
      </c>
      <c r="E39" s="34" t="s">
        <v>555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594</v>
      </c>
      <c r="J42" s="47"/>
      <c r="K42" s="47"/>
      <c r="L42" s="24"/>
      <c r="M42" s="24"/>
      <c r="N42" s="54" t="s">
        <v>595</v>
      </c>
      <c r="O42" s="55"/>
      <c r="P42" s="55"/>
      <c r="Q42" s="55"/>
      <c r="R42" s="46"/>
      <c r="S42" s="54" t="s">
        <v>601</v>
      </c>
    </row>
    <row r="43" spans="2:19">
      <c r="I43" s="54" t="s">
        <v>569</v>
      </c>
      <c r="L43" s="6"/>
    </row>
    <row r="44" spans="2:19">
      <c r="N44" s="27"/>
      <c r="S44" s="27"/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3" t="s">
        <v>3782</v>
      </c>
      <c r="B1" s="104" t="s">
        <v>403</v>
      </c>
      <c r="C1" s="104" t="s">
        <v>413</v>
      </c>
      <c r="D1" s="104" t="s">
        <v>1373</v>
      </c>
      <c r="E1" s="36" t="str">
        <f>B1&amp;"|"&amp;C1&amp;"|"&amp;D1</f>
        <v>id|dxcc_id|region</v>
      </c>
      <c r="G1" s="70" t="s">
        <v>403</v>
      </c>
      <c r="H1" s="70" t="s">
        <v>3417</v>
      </c>
      <c r="I1" s="71" t="s">
        <v>405</v>
      </c>
      <c r="J1" s="71" t="s">
        <v>484</v>
      </c>
      <c r="K1" s="36" t="str">
        <f>G1&amp;"|"&amp;H1&amp;"|"&amp;I1&amp;"|"&amp;J1</f>
        <v>id|pas_503_region_id|code|subdivision</v>
      </c>
      <c r="M1" s="64" t="s">
        <v>3418</v>
      </c>
    </row>
    <row r="2" spans="1:13">
      <c r="B2" s="1">
        <v>1</v>
      </c>
      <c r="C2" s="1">
        <v>503</v>
      </c>
      <c r="D2" s="1" t="s">
        <v>3243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2997</v>
      </c>
      <c r="J2" t="s">
        <v>3244</v>
      </c>
      <c r="K2" s="51" t="str">
        <f>G2&amp;"|"&amp;H2&amp;"|"&amp;I2&amp;"|"&amp;J2</f>
        <v>1|1|APA|Praha 1</v>
      </c>
      <c r="M2" s="64" t="s">
        <v>1361</v>
      </c>
    </row>
    <row r="3" spans="1:13">
      <c r="B3" s="1">
        <v>2</v>
      </c>
      <c r="C3" s="1">
        <v>503</v>
      </c>
      <c r="D3" s="1" t="s">
        <v>3791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3245</v>
      </c>
      <c r="J3" t="s">
        <v>3246</v>
      </c>
      <c r="K3" s="51" t="str">
        <f t="shared" ref="K3:K66" si="1">G3&amp;"|"&amp;H3&amp;"|"&amp;I3&amp;"|"&amp;J3</f>
        <v>2|1|APB|Praha 2</v>
      </c>
      <c r="M3" s="65" t="s">
        <v>1362</v>
      </c>
    </row>
    <row r="4" spans="1:13">
      <c r="B4" s="1">
        <v>3</v>
      </c>
      <c r="C4" s="1">
        <v>503</v>
      </c>
      <c r="D4" s="1" t="s">
        <v>3792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3247</v>
      </c>
      <c r="J4" t="s">
        <v>3248</v>
      </c>
      <c r="K4" s="51" t="str">
        <f t="shared" si="1"/>
        <v>3|1|APC|Praha 3</v>
      </c>
      <c r="M4" s="65" t="s">
        <v>1369</v>
      </c>
    </row>
    <row r="5" spans="1:13">
      <c r="B5" s="1">
        <v>4</v>
      </c>
      <c r="C5" s="1">
        <v>503</v>
      </c>
      <c r="D5" s="1" t="s">
        <v>3793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3249</v>
      </c>
      <c r="J5" t="s">
        <v>3250</v>
      </c>
      <c r="K5" s="51" t="str">
        <f t="shared" si="1"/>
        <v>4|1|APD|Praha 4</v>
      </c>
      <c r="M5" s="65" t="s">
        <v>2943</v>
      </c>
    </row>
    <row r="6" spans="1:13">
      <c r="B6" s="1">
        <v>5</v>
      </c>
      <c r="C6" s="1">
        <v>503</v>
      </c>
      <c r="D6" s="1" t="s">
        <v>3322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3251</v>
      </c>
      <c r="J6" t="s">
        <v>3252</v>
      </c>
      <c r="K6" s="51" t="str">
        <f t="shared" si="1"/>
        <v>5|1|APE|Praha 5</v>
      </c>
      <c r="M6" s="65" t="s">
        <v>3419</v>
      </c>
    </row>
    <row r="7" spans="1:13">
      <c r="B7" s="1">
        <v>6</v>
      </c>
      <c r="C7" s="1">
        <v>503</v>
      </c>
      <c r="D7" s="1" t="s">
        <v>3343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3253</v>
      </c>
      <c r="J7" t="s">
        <v>3254</v>
      </c>
      <c r="K7" s="51" t="str">
        <f t="shared" si="1"/>
        <v>6|1|APF|Praha 6</v>
      </c>
      <c r="M7" s="64" t="s">
        <v>1367</v>
      </c>
    </row>
    <row r="8" spans="1:13">
      <c r="B8" s="1">
        <v>7</v>
      </c>
      <c r="C8" s="1">
        <v>503</v>
      </c>
      <c r="D8" s="1" t="s">
        <v>3794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3255</v>
      </c>
      <c r="J8" t="s">
        <v>3256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3394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3257</v>
      </c>
      <c r="J9" t="s">
        <v>3258</v>
      </c>
      <c r="K9" s="51" t="str">
        <f t="shared" si="1"/>
        <v>8|1|APH|Praha 8</v>
      </c>
      <c r="M9" s="64" t="s">
        <v>3420</v>
      </c>
    </row>
    <row r="10" spans="1:13">
      <c r="G10" s="6">
        <v>9</v>
      </c>
      <c r="H10" s="6">
        <v>1</v>
      </c>
      <c r="I10" t="s">
        <v>3259</v>
      </c>
      <c r="J10" t="s">
        <v>3260</v>
      </c>
      <c r="K10" s="51" t="str">
        <f t="shared" si="1"/>
        <v>9|1|API|Praha 9</v>
      </c>
      <c r="M10" s="64" t="s">
        <v>1361</v>
      </c>
    </row>
    <row r="11" spans="1:13">
      <c r="E11" s="26" t="s">
        <v>3241</v>
      </c>
      <c r="G11" s="6">
        <v>10</v>
      </c>
      <c r="H11" s="6">
        <v>1</v>
      </c>
      <c r="I11" t="s">
        <v>3261</v>
      </c>
      <c r="J11" t="s">
        <v>3262</v>
      </c>
      <c r="K11" s="51" t="str">
        <f t="shared" si="1"/>
        <v>10|1|APJ|Praha 10</v>
      </c>
      <c r="M11" s="65" t="s">
        <v>1362</v>
      </c>
    </row>
    <row r="12" spans="1:13">
      <c r="E12" s="103" t="s">
        <v>3242</v>
      </c>
      <c r="G12" s="6">
        <v>11</v>
      </c>
      <c r="H12" s="6">
        <v>2</v>
      </c>
      <c r="I12" t="s">
        <v>3263</v>
      </c>
      <c r="J12" t="s">
        <v>3264</v>
      </c>
      <c r="K12" s="51" t="str">
        <f t="shared" si="1"/>
        <v>11|2|BBN|Benesov</v>
      </c>
      <c r="M12" s="65" t="s">
        <v>3421</v>
      </c>
    </row>
    <row r="13" spans="1:13">
      <c r="G13" s="6">
        <v>12</v>
      </c>
      <c r="H13" s="6">
        <v>2</v>
      </c>
      <c r="I13" t="s">
        <v>3265</v>
      </c>
      <c r="J13" t="s">
        <v>3266</v>
      </c>
      <c r="K13" s="51" t="str">
        <f t="shared" si="1"/>
        <v>12|2|BBE|Beroun</v>
      </c>
      <c r="M13" s="65" t="s">
        <v>3422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3267</v>
      </c>
      <c r="J14" t="s">
        <v>3268</v>
      </c>
      <c r="K14" s="51" t="str">
        <f t="shared" si="1"/>
        <v>13|2|BKD|Kladno</v>
      </c>
      <c r="M14" s="65" t="s">
        <v>2948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3269</v>
      </c>
      <c r="J15" t="s">
        <v>3270</v>
      </c>
      <c r="K15" s="51" t="str">
        <f t="shared" si="1"/>
        <v>14|2|BKO|Kolin</v>
      </c>
      <c r="M15" s="65" t="s">
        <v>3423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3271</v>
      </c>
      <c r="J16" t="s">
        <v>3272</v>
      </c>
      <c r="K16" s="51" t="str">
        <f t="shared" si="1"/>
        <v>15|2|BKH|Kutna Hora</v>
      </c>
      <c r="M16" s="64" t="s">
        <v>1367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3273</v>
      </c>
      <c r="J17" t="s">
        <v>3274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3275</v>
      </c>
      <c r="J18" t="s">
        <v>3276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3277</v>
      </c>
      <c r="J19" t="s">
        <v>3278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3279</v>
      </c>
      <c r="J20" t="s">
        <v>3280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3281</v>
      </c>
      <c r="J21" t="s">
        <v>3282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3283</v>
      </c>
      <c r="J22" t="s">
        <v>3284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3285</v>
      </c>
      <c r="J23" t="s">
        <v>3286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3287</v>
      </c>
      <c r="J24" t="s">
        <v>3288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3289</v>
      </c>
      <c r="J25" t="s">
        <v>3290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3291</v>
      </c>
      <c r="J26" t="s">
        <v>3292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3293</v>
      </c>
      <c r="J27" t="s">
        <v>3294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3295</v>
      </c>
      <c r="J28" t="s">
        <v>3296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3297</v>
      </c>
      <c r="J29" t="s">
        <v>3298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3299</v>
      </c>
      <c r="J30" t="s">
        <v>3300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3301</v>
      </c>
      <c r="J31" t="s">
        <v>3302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3303</v>
      </c>
      <c r="J32" t="s">
        <v>3304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3305</v>
      </c>
      <c r="J33" t="s">
        <v>3306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3307</v>
      </c>
      <c r="J34" t="s">
        <v>3308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3309</v>
      </c>
      <c r="J35" t="s">
        <v>3310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3311</v>
      </c>
      <c r="J36" t="s">
        <v>3312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3313</v>
      </c>
      <c r="J37" t="s">
        <v>3314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3315</v>
      </c>
      <c r="J38" t="s">
        <v>3316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1306</v>
      </c>
      <c r="J39" t="s">
        <v>3317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3318</v>
      </c>
      <c r="J40" t="s">
        <v>3319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3320</v>
      </c>
      <c r="J41" t="s">
        <v>3321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3323</v>
      </c>
      <c r="J42" t="s">
        <v>3324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3325</v>
      </c>
      <c r="J43" t="s">
        <v>3326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3327</v>
      </c>
      <c r="J44" t="s">
        <v>3328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3329</v>
      </c>
      <c r="J45" t="s">
        <v>3330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3331</v>
      </c>
      <c r="J46" t="s">
        <v>3332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3333</v>
      </c>
      <c r="J47" t="s">
        <v>3334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3335</v>
      </c>
      <c r="J48" t="s">
        <v>3336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3337</v>
      </c>
      <c r="J49" t="s">
        <v>3338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3339</v>
      </c>
      <c r="J50" t="s">
        <v>3340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3341</v>
      </c>
      <c r="J51" t="s">
        <v>3342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3344</v>
      </c>
      <c r="J52" t="s">
        <v>3345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3346</v>
      </c>
      <c r="J53" t="s">
        <v>3347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3348</v>
      </c>
      <c r="J54" t="s">
        <v>3349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3350</v>
      </c>
      <c r="J55" t="s">
        <v>3351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3352</v>
      </c>
      <c r="J56" t="s">
        <v>3353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3354</v>
      </c>
      <c r="J57" t="s">
        <v>3355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3356</v>
      </c>
      <c r="J58" t="s">
        <v>3357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3358</v>
      </c>
      <c r="J59" t="s">
        <v>3359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3360</v>
      </c>
      <c r="J60" t="s">
        <v>3361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3362</v>
      </c>
      <c r="J61" t="s">
        <v>3363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3364</v>
      </c>
      <c r="J62" t="s">
        <v>3365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3366</v>
      </c>
      <c r="J63" t="s">
        <v>3367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3368</v>
      </c>
      <c r="J64" t="s">
        <v>3369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3370</v>
      </c>
      <c r="J65" t="s">
        <v>3371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3372</v>
      </c>
      <c r="J66" t="s">
        <v>3373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3374</v>
      </c>
      <c r="J67" t="s">
        <v>3375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3376</v>
      </c>
      <c r="J68" t="s">
        <v>3377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3378</v>
      </c>
      <c r="J69" t="s">
        <v>3379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3380</v>
      </c>
      <c r="J70" t="s">
        <v>3381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3382</v>
      </c>
      <c r="J71" t="s">
        <v>3383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3384</v>
      </c>
      <c r="J72" t="s">
        <v>3385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3386</v>
      </c>
      <c r="J73" t="s">
        <v>3387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3388</v>
      </c>
      <c r="J74" t="s">
        <v>3389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3390</v>
      </c>
      <c r="J75" t="s">
        <v>3391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3392</v>
      </c>
      <c r="J76" t="s">
        <v>3393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3395</v>
      </c>
      <c r="J77" t="s">
        <v>3396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3397</v>
      </c>
      <c r="J78" t="s">
        <v>3398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3399</v>
      </c>
      <c r="J79" t="s">
        <v>3400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3401</v>
      </c>
      <c r="J80" t="s">
        <v>3402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3403</v>
      </c>
      <c r="J81" t="s">
        <v>3404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3405</v>
      </c>
      <c r="J82" t="s">
        <v>3406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3407</v>
      </c>
      <c r="J83" t="s">
        <v>3408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3409</v>
      </c>
      <c r="J84" t="s">
        <v>3410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3411</v>
      </c>
      <c r="J85" t="s">
        <v>3412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3413</v>
      </c>
      <c r="J86" t="s">
        <v>3414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3415</v>
      </c>
      <c r="J87" t="s">
        <v>3416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3424</v>
      </c>
    </row>
    <row r="90" spans="2:11">
      <c r="B90" s="81"/>
      <c r="C90" s="81"/>
      <c r="D90" s="81"/>
      <c r="E90" s="83"/>
      <c r="K90" s="103" t="s">
        <v>3242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3" t="s">
        <v>3782</v>
      </c>
      <c r="B1" s="104" t="s">
        <v>403</v>
      </c>
      <c r="C1" s="104" t="s">
        <v>413</v>
      </c>
      <c r="D1" s="105" t="s">
        <v>1373</v>
      </c>
      <c r="E1" s="36" t="str">
        <f>B1&amp;"|"&amp;C1&amp;"|"&amp;D1</f>
        <v>id|dxcc_id|region</v>
      </c>
      <c r="G1" s="70" t="s">
        <v>403</v>
      </c>
      <c r="H1" s="70" t="s">
        <v>3790</v>
      </c>
      <c r="I1" s="71" t="s">
        <v>405</v>
      </c>
      <c r="J1" s="71" t="s">
        <v>484</v>
      </c>
      <c r="K1" s="36" t="str">
        <f>G1&amp;"|"&amp;H1&amp;"|"&amp;I1&amp;"|"&amp;J1</f>
        <v>id|pas_504_region_id|code|subdivision</v>
      </c>
      <c r="M1" s="64" t="s">
        <v>3427</v>
      </c>
    </row>
    <row r="2" spans="1:13">
      <c r="B2" s="1">
        <v>1</v>
      </c>
      <c r="C2" s="1">
        <v>504</v>
      </c>
      <c r="D2" s="106" t="s">
        <v>3785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3433</v>
      </c>
      <c r="J2" t="s">
        <v>3434</v>
      </c>
      <c r="K2" s="51" t="str">
        <f>G2&amp;"|"&amp;H2&amp;"|"&amp;I2&amp;"|"&amp;J2</f>
        <v>1|1|BAA|Bratislava 1</v>
      </c>
      <c r="M2" s="64" t="s">
        <v>1361</v>
      </c>
    </row>
    <row r="3" spans="1:13">
      <c r="B3" s="1">
        <v>2</v>
      </c>
      <c r="C3" s="1">
        <v>504</v>
      </c>
      <c r="D3" s="106" t="s">
        <v>3786</v>
      </c>
      <c r="E3" s="51" t="str">
        <f t="shared" si="0"/>
        <v>2|504|Trnava (Trnavsky kraj)</v>
      </c>
      <c r="G3" s="6">
        <v>2</v>
      </c>
      <c r="H3" s="6">
        <v>1</v>
      </c>
      <c r="I3" t="s">
        <v>3435</v>
      </c>
      <c r="J3" t="s">
        <v>3436</v>
      </c>
      <c r="K3" s="51" t="str">
        <f t="shared" ref="K3:K66" si="1">G3&amp;"|"&amp;H3&amp;"|"&amp;I3&amp;"|"&amp;J3</f>
        <v>2|1|BAB|Bratislava 2</v>
      </c>
      <c r="M3" s="65" t="s">
        <v>1362</v>
      </c>
    </row>
    <row r="4" spans="1:13">
      <c r="B4" s="1">
        <v>3</v>
      </c>
      <c r="C4" s="1">
        <v>504</v>
      </c>
      <c r="D4" s="106" t="s">
        <v>3783</v>
      </c>
      <c r="E4" s="51" t="str">
        <f t="shared" si="0"/>
        <v>3|504|Trencin (Trenciansky kraj)</v>
      </c>
      <c r="G4" s="6">
        <v>3</v>
      </c>
      <c r="H4" s="6">
        <v>1</v>
      </c>
      <c r="I4" t="s">
        <v>3437</v>
      </c>
      <c r="J4" t="s">
        <v>3438</v>
      </c>
      <c r="K4" s="51" t="str">
        <f t="shared" si="1"/>
        <v>3|1|BAC|Bratislava 3</v>
      </c>
      <c r="M4" s="65" t="s">
        <v>1369</v>
      </c>
    </row>
    <row r="5" spans="1:13">
      <c r="B5" s="1">
        <v>4</v>
      </c>
      <c r="C5" s="1">
        <v>504</v>
      </c>
      <c r="D5" s="106" t="s">
        <v>3479</v>
      </c>
      <c r="E5" s="51" t="str">
        <f t="shared" si="0"/>
        <v>4|504|Nitra (Nitrianaky kraj)</v>
      </c>
      <c r="G5" s="6">
        <v>4</v>
      </c>
      <c r="H5" s="6">
        <v>1</v>
      </c>
      <c r="I5" t="s">
        <v>3439</v>
      </c>
      <c r="J5" t="s">
        <v>3440</v>
      </c>
      <c r="K5" s="51" t="str">
        <f t="shared" si="1"/>
        <v>4|1|BAD|Bratislava 4</v>
      </c>
      <c r="M5" s="65" t="s">
        <v>2943</v>
      </c>
    </row>
    <row r="6" spans="1:13">
      <c r="B6" s="1">
        <v>5</v>
      </c>
      <c r="C6" s="1">
        <v>504</v>
      </c>
      <c r="D6" s="106" t="s">
        <v>3784</v>
      </c>
      <c r="E6" s="51" t="str">
        <f t="shared" si="0"/>
        <v>5|504|Zilina (Zilinsky kraj)</v>
      </c>
      <c r="G6" s="6">
        <v>5</v>
      </c>
      <c r="H6" s="6">
        <v>1</v>
      </c>
      <c r="I6" t="s">
        <v>3441</v>
      </c>
      <c r="J6" t="s">
        <v>3442</v>
      </c>
      <c r="K6" s="51" t="str">
        <f t="shared" si="1"/>
        <v>5|1|BAE|Bratislava 5</v>
      </c>
      <c r="M6" s="65" t="s">
        <v>3428</v>
      </c>
    </row>
    <row r="7" spans="1:13">
      <c r="B7" s="1">
        <v>6</v>
      </c>
      <c r="C7" s="1">
        <v>504</v>
      </c>
      <c r="D7" s="106" t="s">
        <v>3787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3443</v>
      </c>
      <c r="J7" t="s">
        <v>3444</v>
      </c>
      <c r="K7" s="51" t="str">
        <f t="shared" si="1"/>
        <v>6|1|MAL|Malacky</v>
      </c>
      <c r="M7" s="64" t="s">
        <v>1367</v>
      </c>
    </row>
    <row r="8" spans="1:13">
      <c r="B8" s="1">
        <v>7</v>
      </c>
      <c r="C8" s="1">
        <v>504</v>
      </c>
      <c r="D8" s="106" t="s">
        <v>3788</v>
      </c>
      <c r="E8" s="51" t="str">
        <f t="shared" si="0"/>
        <v>7|504|Kosice (Kosicky kraj)</v>
      </c>
      <c r="G8" s="6">
        <v>7</v>
      </c>
      <c r="H8" s="6">
        <v>1</v>
      </c>
      <c r="I8" t="s">
        <v>3445</v>
      </c>
      <c r="J8" t="s">
        <v>3446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3789</v>
      </c>
      <c r="E9" s="51" t="str">
        <f t="shared" si="0"/>
        <v>8|504|Presov (Presovsky kraj)</v>
      </c>
      <c r="G9" s="6">
        <v>8</v>
      </c>
      <c r="H9" s="6">
        <v>1</v>
      </c>
      <c r="I9" t="s">
        <v>3447</v>
      </c>
      <c r="J9" t="s">
        <v>3448</v>
      </c>
      <c r="K9" s="51" t="str">
        <f t="shared" si="1"/>
        <v>8|1|SEN|Senec</v>
      </c>
      <c r="M9" s="64" t="s">
        <v>3429</v>
      </c>
    </row>
    <row r="10" spans="1:13">
      <c r="G10" s="6">
        <v>9</v>
      </c>
      <c r="H10" s="6">
        <v>2</v>
      </c>
      <c r="I10" t="s">
        <v>3449</v>
      </c>
      <c r="J10" t="s">
        <v>3450</v>
      </c>
      <c r="K10" s="51" t="str">
        <f t="shared" si="1"/>
        <v>9|2|DST|Dunajska Streda</v>
      </c>
      <c r="M10" s="64" t="s">
        <v>1361</v>
      </c>
    </row>
    <row r="11" spans="1:13">
      <c r="E11" s="26" t="s">
        <v>3425</v>
      </c>
      <c r="G11" s="6">
        <v>10</v>
      </c>
      <c r="H11" s="6">
        <v>2</v>
      </c>
      <c r="I11" t="s">
        <v>3451</v>
      </c>
      <c r="J11" t="s">
        <v>3452</v>
      </c>
      <c r="K11" s="51" t="str">
        <f t="shared" si="1"/>
        <v>10|2|GAL|Galanta</v>
      </c>
      <c r="M11" s="65" t="s">
        <v>1362</v>
      </c>
    </row>
    <row r="12" spans="1:13">
      <c r="E12" s="103" t="s">
        <v>3426</v>
      </c>
      <c r="G12" s="6">
        <v>11</v>
      </c>
      <c r="H12" s="6">
        <v>2</v>
      </c>
      <c r="I12" t="s">
        <v>3453</v>
      </c>
      <c r="J12" t="s">
        <v>3454</v>
      </c>
      <c r="K12" s="51" t="str">
        <f t="shared" si="1"/>
        <v>11|2|HLO|Hlohovec</v>
      </c>
      <c r="M12" s="65" t="s">
        <v>3430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3455</v>
      </c>
      <c r="J13" t="s">
        <v>3456</v>
      </c>
      <c r="K13" s="51" t="str">
        <f t="shared" si="1"/>
        <v>12|2|PIE|Piestany</v>
      </c>
      <c r="M13" s="65" t="s">
        <v>3431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3457</v>
      </c>
      <c r="J14" t="s">
        <v>3458</v>
      </c>
      <c r="K14" s="51" t="str">
        <f t="shared" si="1"/>
        <v>13|2|SEA|Senica</v>
      </c>
      <c r="M14" s="65" t="s">
        <v>2948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3459</v>
      </c>
      <c r="J15" t="s">
        <v>3460</v>
      </c>
      <c r="K15" s="51" t="str">
        <f t="shared" si="1"/>
        <v>14|2|SKA|Skalica</v>
      </c>
      <c r="M15" s="65" t="s">
        <v>3432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3461</v>
      </c>
      <c r="J16" t="s">
        <v>3462</v>
      </c>
      <c r="K16" s="51" t="str">
        <f t="shared" si="1"/>
        <v>15|2|TRN|Trnava</v>
      </c>
      <c r="M16" s="64" t="s">
        <v>1367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3008</v>
      </c>
      <c r="J17" t="s">
        <v>3463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3135</v>
      </c>
      <c r="J18" t="s">
        <v>3464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3465</v>
      </c>
      <c r="J19" t="s">
        <v>3466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3467</v>
      </c>
      <c r="J20" t="s">
        <v>3468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3469</v>
      </c>
      <c r="J21" t="s">
        <v>3470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3471</v>
      </c>
      <c r="J22" t="s">
        <v>3472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3473</v>
      </c>
      <c r="J23" t="s">
        <v>3474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3475</v>
      </c>
      <c r="J24" t="s">
        <v>3476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3477</v>
      </c>
      <c r="J25" t="s">
        <v>3478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3480</v>
      </c>
      <c r="J26" t="s">
        <v>3481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3482</v>
      </c>
      <c r="J27" t="s">
        <v>3483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3484</v>
      </c>
      <c r="J28" t="s">
        <v>3485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3486</v>
      </c>
      <c r="J29" t="s">
        <v>3487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3488</v>
      </c>
      <c r="J30" t="s">
        <v>3489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3490</v>
      </c>
      <c r="J31" t="s">
        <v>3491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3492</v>
      </c>
      <c r="J32" t="s">
        <v>3493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3494</v>
      </c>
      <c r="J33" t="s">
        <v>3495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3496</v>
      </c>
      <c r="J34" t="s">
        <v>3497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3498</v>
      </c>
      <c r="J35" t="s">
        <v>3499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3500</v>
      </c>
      <c r="J36" t="s">
        <v>3501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3502</v>
      </c>
      <c r="J37" t="s">
        <v>3503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3504</v>
      </c>
      <c r="J38" t="s">
        <v>3505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3506</v>
      </c>
      <c r="J39" t="s">
        <v>3507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3508</v>
      </c>
      <c r="J40" t="s">
        <v>3509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3510</v>
      </c>
      <c r="J41" t="s">
        <v>3511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3512</v>
      </c>
      <c r="J42" t="s">
        <v>3513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3514</v>
      </c>
      <c r="J43" t="s">
        <v>3515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3516</v>
      </c>
      <c r="J44" t="s">
        <v>3517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3518</v>
      </c>
      <c r="J45" t="s">
        <v>3519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3520</v>
      </c>
      <c r="J46" t="s">
        <v>3521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3522</v>
      </c>
      <c r="J47" t="s">
        <v>3523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3524</v>
      </c>
      <c r="J48" t="s">
        <v>3525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3526</v>
      </c>
      <c r="J49" t="s">
        <v>3527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3528</v>
      </c>
      <c r="J50" t="s">
        <v>3529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3530</v>
      </c>
      <c r="J51" t="s">
        <v>3531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3532</v>
      </c>
      <c r="J52" t="s">
        <v>3533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3534</v>
      </c>
      <c r="J53" t="s">
        <v>3535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3536</v>
      </c>
      <c r="J54" t="s">
        <v>3537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3538</v>
      </c>
      <c r="J55" t="s">
        <v>3539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3540</v>
      </c>
      <c r="J56" t="s">
        <v>3541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3542</v>
      </c>
      <c r="J57" t="s">
        <v>3543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3544</v>
      </c>
      <c r="J58" t="s">
        <v>3545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3546</v>
      </c>
      <c r="J59" t="s">
        <v>3547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3548</v>
      </c>
      <c r="J60" t="s">
        <v>3549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3550</v>
      </c>
      <c r="J61" t="s">
        <v>3551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3552</v>
      </c>
      <c r="J62" t="s">
        <v>3553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633</v>
      </c>
      <c r="J63" t="s">
        <v>3554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3555</v>
      </c>
      <c r="J64" t="s">
        <v>3556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3557</v>
      </c>
      <c r="J65" t="s">
        <v>3558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3559</v>
      </c>
      <c r="J66" t="s">
        <v>3560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3561</v>
      </c>
      <c r="J67" t="s">
        <v>3562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3563</v>
      </c>
      <c r="J68" t="s">
        <v>3564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3565</v>
      </c>
      <c r="J69" t="s">
        <v>3566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3567</v>
      </c>
      <c r="J70" t="s">
        <v>3568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3569</v>
      </c>
      <c r="J71" t="s">
        <v>3570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3571</v>
      </c>
      <c r="J72" t="s">
        <v>3572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3573</v>
      </c>
      <c r="J73" t="s">
        <v>3574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3575</v>
      </c>
      <c r="J74" t="s">
        <v>3576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3577</v>
      </c>
      <c r="J75" t="s">
        <v>3578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3579</v>
      </c>
      <c r="J76" t="s">
        <v>3580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3086</v>
      </c>
      <c r="J77" t="s">
        <v>3581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1342</v>
      </c>
      <c r="J78" t="s">
        <v>3582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3583</v>
      </c>
      <c r="J79" t="s">
        <v>3584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3585</v>
      </c>
      <c r="J80" t="s">
        <v>3586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3587</v>
      </c>
    </row>
    <row r="83" spans="2:11">
      <c r="B83" s="101"/>
      <c r="C83" s="101"/>
      <c r="D83" s="107"/>
      <c r="E83" s="83"/>
      <c r="K83" s="103" t="s">
        <v>3426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3617</v>
      </c>
    </row>
    <row r="2" spans="2:8">
      <c r="B2" s="6">
        <v>1</v>
      </c>
      <c r="C2" s="6">
        <v>21</v>
      </c>
      <c r="D2" s="33" t="s">
        <v>571</v>
      </c>
      <c r="E2" s="48" t="s">
        <v>572</v>
      </c>
      <c r="F2" s="51" t="str">
        <f>B2&amp;"|"&amp;C2&amp;"|"&amp;D2&amp;"|"&amp;E2</f>
        <v>1|21|IB|Baleares</v>
      </c>
      <c r="H2" s="109" t="s">
        <v>1361</v>
      </c>
    </row>
    <row r="3" spans="2:8">
      <c r="H3" s="112" t="s">
        <v>1362</v>
      </c>
    </row>
    <row r="4" spans="2:8">
      <c r="F4" s="26" t="s">
        <v>602</v>
      </c>
      <c r="H4" s="112" t="s">
        <v>1369</v>
      </c>
    </row>
    <row r="5" spans="2:8">
      <c r="F5" s="26" t="s">
        <v>573</v>
      </c>
      <c r="H5" s="112" t="s">
        <v>3618</v>
      </c>
    </row>
    <row r="6" spans="2:8">
      <c r="H6" s="112" t="s">
        <v>1365</v>
      </c>
    </row>
    <row r="7" spans="2:8">
      <c r="H7" s="109" t="s">
        <v>3619</v>
      </c>
    </row>
    <row r="8" spans="2:8">
      <c r="H8" s="109" t="s">
        <v>1367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9" t="s">
        <v>3620</v>
      </c>
    </row>
    <row r="2" spans="2:8">
      <c r="B2" s="6">
        <v>1</v>
      </c>
      <c r="C2" s="6">
        <v>27</v>
      </c>
      <c r="D2" t="s">
        <v>574</v>
      </c>
      <c r="E2" t="s">
        <v>575</v>
      </c>
      <c r="F2" s="51" t="str">
        <f t="shared" ref="F2:F8" si="0">B2&amp;"|"&amp;C2&amp;"|"&amp;D2&amp;"|"&amp;E2</f>
        <v>1|27|MI|Minsk (Minskaya voblasts')</v>
      </c>
      <c r="H2" s="109" t="s">
        <v>1361</v>
      </c>
    </row>
    <row r="3" spans="2:8">
      <c r="B3" s="6">
        <v>2</v>
      </c>
      <c r="C3" s="6">
        <v>27</v>
      </c>
      <c r="D3" t="s">
        <v>576</v>
      </c>
      <c r="E3" t="s">
        <v>577</v>
      </c>
      <c r="F3" s="51" t="str">
        <f t="shared" si="0"/>
        <v>2|27|BR|Brest (Brestskaya voblasts')</v>
      </c>
      <c r="H3" s="112" t="s">
        <v>1362</v>
      </c>
    </row>
    <row r="4" spans="2:8">
      <c r="B4" s="6">
        <v>3</v>
      </c>
      <c r="C4" s="6">
        <v>27</v>
      </c>
      <c r="D4" t="s">
        <v>578</v>
      </c>
      <c r="E4" t="s">
        <v>579</v>
      </c>
      <c r="F4" s="51" t="str">
        <f t="shared" si="0"/>
        <v>3|27|HR|Grodno (Hrodzenskaya voblasts')</v>
      </c>
      <c r="H4" s="112" t="s">
        <v>1369</v>
      </c>
    </row>
    <row r="5" spans="2:8">
      <c r="B5" s="6">
        <v>4</v>
      </c>
      <c r="C5" s="6">
        <v>27</v>
      </c>
      <c r="D5" t="s">
        <v>580</v>
      </c>
      <c r="E5" t="s">
        <v>581</v>
      </c>
      <c r="F5" s="51" t="str">
        <f t="shared" si="0"/>
        <v>4|27|VI|Vitebsk (Vitsyebskaya voblasts')</v>
      </c>
      <c r="H5" s="112" t="s">
        <v>3621</v>
      </c>
    </row>
    <row r="6" spans="2:8">
      <c r="B6" s="6">
        <v>5</v>
      </c>
      <c r="C6" s="6">
        <v>27</v>
      </c>
      <c r="D6" t="s">
        <v>582</v>
      </c>
      <c r="E6" t="s">
        <v>583</v>
      </c>
      <c r="F6" s="51" t="str">
        <f t="shared" si="0"/>
        <v>5|27|MA|Mogilev (Mahilyowskaya voblasts')</v>
      </c>
      <c r="H6" s="112" t="s">
        <v>1365</v>
      </c>
    </row>
    <row r="7" spans="2:8">
      <c r="B7" s="6">
        <v>6</v>
      </c>
      <c r="C7" s="6">
        <v>27</v>
      </c>
      <c r="D7" t="s">
        <v>584</v>
      </c>
      <c r="E7" t="s">
        <v>585</v>
      </c>
      <c r="F7" s="51" t="str">
        <f t="shared" si="0"/>
        <v>6|27|HO|Gomel (Homyel'skaya voblasts')</v>
      </c>
      <c r="H7" s="109" t="s">
        <v>3622</v>
      </c>
    </row>
    <row r="8" spans="2:8">
      <c r="B8" s="6">
        <v>7</v>
      </c>
      <c r="C8" s="6">
        <v>27</v>
      </c>
      <c r="D8" t="s">
        <v>500</v>
      </c>
      <c r="E8" t="s">
        <v>586</v>
      </c>
      <c r="F8" s="51" t="str">
        <f t="shared" si="0"/>
        <v>7|27|HM|Horad Minsk</v>
      </c>
      <c r="H8" s="109" t="s">
        <v>1367</v>
      </c>
    </row>
    <row r="10" spans="2:8">
      <c r="F10" s="26" t="s">
        <v>603</v>
      </c>
    </row>
    <row r="11" spans="2:8">
      <c r="F11" s="26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2019-02-24T03:36:37Z</dcterms:modified>
</cp:coreProperties>
</file>