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F06D7B8D-1FA7-4317-A07C-16AADBC693A0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272" sheetId="99" r:id="rId56"/>
    <sheet name="pas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7" l="1"/>
  <c r="D63" i="37"/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2" i="37" l="1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2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<sst xmlns="http://schemas.openxmlformats.org/spreadsheetml/2006/main" count="5916" uniqueCount="4025">
  <si>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</si>
  <si>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</si>
  <si>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</si>
  <si>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</si>
  <si>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</si>
  <si>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</si>
  <si>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</si>
  <si>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</si>
  <si>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</si>
  <si>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</si>
  <si>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</si>
  <si>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</si>
  <si>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</si>
  <si>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</si>
  <si>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</si>
  <si>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</si>
  <si>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</si>
  <si>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</si>
  <si>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</si>
  <si>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</si>
  <si>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</si>
  <si>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</si>
  <si>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</si>
  <si>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</si>
  <si>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</si>
  <si>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</si>
  <si>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</si>
  <si>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</si>
  <si>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</si>
  <si>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</si>
  <si>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</si>
  <si>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</si>
  <si>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</si>
  <si>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</si>
  <si>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</si>
  <si>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</si>
  <si>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</si>
  <si>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</si>
  <si>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</si>
  <si>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</si>
  <si>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</si>
  <si>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</si>
  <si>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</si>
  <si>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</si>
  <si>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</si>
  <si>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</si>
  <si>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</si>
  <si>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</si>
  <si>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</si>
  <si>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</si>
  <si>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</si>
  <si>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</si>
  <si>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</si>
  <si>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</si>
  <si>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</si>
  <si>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</si>
  <si>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</si>
  <si>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</si>
  <si>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</si>
  <si>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</si>
  <si>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</si>
  <si>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</si>
  <si>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</si>
  <si>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</si>
  <si>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</si>
  <si>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</si>
  <si>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</si>
  <si>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</si>
  <si>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</si>
  <si>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</si>
  <si>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</si>
  <si>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</si>
  <si>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</si>
  <si>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</si>
  <si>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</si>
  <si>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</si>
  <si>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</si>
  <si>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</si>
  <si>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</si>
  <si>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</si>
  <si>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</si>
  <si>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</si>
  <si>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</si>
  <si>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</si>
  <si>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</si>
  <si>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</si>
  <si>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</si>
  <si>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</si>
  <si>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</si>
  <si>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</si>
  <si>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</si>
  <si>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</si>
  <si>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</si>
  <si>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</si>
  <si>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</si>
  <si>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</si>
  <si>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</si>
  <si>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</si>
  <si>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</si>
  <si>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</si>
  <si>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</si>
  <si>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</si>
  <si>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</si>
  <si>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</si>
  <si>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</si>
  <si>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</si>
  <si>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</si>
  <si>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</si>
  <si>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</si>
  <si>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</si>
  <si>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</si>
  <si>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</si>
  <si>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</si>
  <si>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</si>
  <si>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</si>
  <si>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</si>
  <si>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</si>
  <si>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</si>
  <si>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</si>
  <si>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</si>
  <si>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</si>
  <si>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</si>
  <si>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</si>
  <si>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</si>
  <si>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</si>
  <si>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</si>
  <si>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</si>
  <si>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</si>
  <si>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</si>
  <si>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</si>
  <si>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</si>
  <si>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</si>
  <si>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</si>
  <si>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</si>
  <si>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</si>
  <si>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</si>
  <si>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</si>
  <si>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</si>
  <si>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</si>
  <si>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</si>
  <si>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</si>
  <si>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</si>
  <si>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</si>
  <si>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</si>
  <si>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</si>
  <si>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</si>
  <si>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</si>
  <si>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</si>
  <si>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</si>
  <si>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</si>
  <si>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</si>
  <si>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</si>
  <si>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</si>
  <si>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</si>
  <si>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</si>
  <si>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</si>
  <si>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</si>
  <si>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</si>
  <si>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</si>
  <si>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</si>
  <si>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</si>
  <si>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</si>
  <si>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</si>
  <si>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</si>
  <si>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</si>
  <si>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</si>
  <si>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</si>
  <si>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</si>
  <si>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</si>
  <si>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</si>
  <si>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</si>
  <si>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</si>
  <si>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</si>
  <si>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</si>
  <si>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</si>
  <si>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</si>
  <si>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</si>
  <si>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</si>
  <si>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</si>
  <si>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</si>
  <si>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</si>
  <si>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</si>
  <si>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</si>
  <si>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</si>
  <si>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</si>
  <si>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</si>
  <si>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</si>
  <si>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</si>
  <si>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</si>
  <si>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</si>
  <si>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</si>
  <si>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</si>
  <si>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</si>
  <si>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</si>
  <si>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</si>
  <si>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</si>
  <si>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</si>
  <si>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</si>
  <si>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</si>
  <si>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</si>
  <si>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</si>
  <si>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</si>
  <si>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</si>
  <si>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</si>
  <si>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</si>
  <si>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</si>
  <si>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</si>
  <si>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</si>
  <si>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</si>
  <si>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</si>
  <si>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</si>
  <si>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</si>
  <si>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</si>
  <si>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</si>
  <si>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</si>
  <si>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</si>
  <si>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</si>
  <si>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</si>
  <si>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</si>
  <si>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</si>
  <si>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</si>
  <si>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</si>
  <si>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</si>
  <si>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</si>
  <si>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</si>
  <si>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</si>
  <si>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</si>
  <si>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</si>
  <si>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</si>
  <si>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</si>
  <si>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</si>
  <si>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</si>
  <si>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</si>
  <si>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</si>
  <si>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</si>
  <si>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</si>
  <si>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</si>
  <si>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</si>
  <si>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</si>
  <si>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</si>
  <si>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</si>
  <si>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</si>
  <si>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</si>
  <si>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</si>
  <si>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</si>
  <si>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</si>
  <si>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</si>
  <si>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</si>
  <si>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</si>
  <si>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</si>
  <si>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</si>
  <si>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</si>
  <si>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</si>
  <si>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</si>
  <si>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</si>
  <si>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</si>
  <si>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</si>
  <si>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</si>
  <si>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</si>
  <si>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</si>
  <si>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</si>
  <si>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</si>
  <si>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</si>
  <si>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</si>
  <si>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</si>
  <si>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</si>
  <si>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</si>
  <si>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</si>
  <si>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</si>
  <si>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</si>
  <si>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</si>
  <si>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</si>
  <si>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</si>
  <si>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</si>
  <si>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</si>
  <si>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</si>
  <si>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</si>
  <si>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</si>
  <si>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</si>
  <si>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</si>
  <si>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</si>
  <si>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</si>
  <si>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</si>
  <si>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</si>
  <si>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</si>
  <si>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</si>
  <si>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</si>
  <si>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</si>
  <si>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</si>
  <si>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</si>
  <si>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</si>
  <si>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</si>
  <si>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</si>
  <si>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</si>
  <si>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</si>
  <si>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</si>
  <si>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</si>
  <si>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</si>
  <si>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</si>
  <si>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</si>
  <si>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</si>
  <si>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</si>
  <si>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</si>
  <si>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</si>
  <si>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</si>
  <si>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</si>
  <si>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</si>
  <si>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</si>
  <si>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</si>
  <si>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</si>
  <si>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</si>
  <si>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</si>
  <si>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</si>
  <si>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</si>
  <si>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</si>
  <si>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</si>
  <si>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</si>
  <si>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</si>
  <si>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</si>
  <si>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</si>
  <si>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</si>
  <si>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</si>
  <si>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</si>
  <si>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</si>
  <si>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</si>
  <si>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</si>
  <si>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</si>
  <si>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</si>
  <si>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</si>
  <si>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</si>
  <si>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</si>
  <si>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</si>
  <si>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</si>
  <si>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</si>
  <si>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</si>
  <si>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</si>
  <si>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</si>
  <si>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</si>
  <si>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</si>
  <si>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</si>
  <si>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</si>
  <si>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</si>
  <si>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</si>
  <si>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</si>
  <si>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</si>
  <si>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</si>
  <si>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</si>
  <si>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</si>
  <si>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</si>
  <si>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</si>
  <si>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</si>
  <si>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</si>
  <si>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</si>
  <si>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</si>
  <si>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</si>
  <si>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</si>
  <si>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</si>
  <si>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</si>
  <si>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</si>
  <si>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</si>
  <si>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</si>
  <si>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</si>
  <si>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</si>
  <si>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</si>
  <si>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</si>
  <si>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</si>
  <si>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</si>
  <si>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</si>
  <si>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</si>
  <si>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</si>
  <si>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</si>
  <si>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</si>
  <si>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</si>
  <si>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</si>
  <si>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</si>
  <si>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</si>
  <si>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</si>
  <si>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</si>
  <si>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</si>
  <si>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</si>
  <si>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</si>
  <si>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</si>
  <si>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</si>
  <si>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</si>
  <si>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</si>
  <si>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</si>
  <si>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</si>
  <si>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</si>
  <si>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</si>
  <si>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</si>
  <si>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</si>
  <si>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</si>
  <si>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</si>
  <si>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</si>
  <si>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</si>
  <si>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</si>
  <si>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</si>
  <si>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</si>
  <si>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</si>
  <si>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</si>
  <si>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</si>
  <si>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</si>
  <si>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</si>
  <si>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</si>
  <si>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</si>
  <si>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</si>
  <si>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</si>
  <si>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</si>
  <si>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</si>
  <si>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</si>
  <si>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</si>
  <si>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</si>
  <si>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</si>
  <si>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</si>
  <si>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</si>
  <si>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</si>
  <si>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</si>
  <si>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</si>
  <si>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</si>
  <si>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</si>
  <si>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</si>
  <si>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</si>
  <si>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</si>
  <si>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</si>
  <si>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</si>
  <si>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</si>
  <si>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</si>
  <si>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</si>
  <si>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</si>
  <si>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</si>
  <si>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</si>
  <si>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</si>
  <si>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</si>
  <si>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</si>
  <si>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</si>
  <si>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</si>
  <si>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</si>
  <si>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</si>
  <si>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</si>
  <si>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</si>
  <si>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</si>
  <si>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</si>
  <si>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</si>
  <si>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</si>
  <si>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</si>
  <si>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</si>
  <si>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</si>
  <si>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</si>
  <si>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</si>
  <si>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</si>
  <si>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</si>
  <si>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</si>
  <si>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</si>
  <si>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</si>
  <si>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</si>
  <si>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</si>
  <si>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</si>
  <si>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</si>
  <si>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</si>
  <si>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</si>
  <si>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</si>
  <si>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</si>
  <si>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</si>
  <si>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</si>
  <si>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</si>
  <si>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</si>
  <si>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</si>
  <si>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</si>
  <si>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</si>
  <si>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</si>
  <si>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</si>
  <si>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</si>
  <si>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</si>
  <si>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</si>
  <si>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</si>
  <si>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</si>
  <si>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</si>
  <si>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</si>
  <si>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</si>
  <si>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</si>
  <si>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</si>
  <si>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</si>
  <si>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</si>
  <si>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</si>
  <si>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</si>
  <si>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</si>
  <si>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</si>
  <si>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</si>
  <si>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</si>
  <si>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</si>
  <si>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</si>
  <si>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</si>
  <si>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</si>
  <si>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</si>
  <si>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</si>
  <si>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</si>
  <si>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</si>
  <si>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</si>
  <si>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</si>
  <si>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</si>
  <si>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</si>
  <si>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</si>
  <si>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</si>
  <si>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</si>
  <si>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</si>
  <si>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</si>
  <si>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</si>
  <si>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</si>
  <si>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</si>
  <si>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</si>
  <si>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</si>
  <si>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</si>
  <si>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</si>
  <si>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</si>
  <si>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</si>
  <si>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</si>
  <si>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</si>
  <si>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</si>
  <si>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</si>
  <si>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</si>
  <si>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</si>
  <si>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</si>
  <si>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</si>
  <si>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</si>
  <si>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</si>
  <si>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</si>
  <si>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</si>
  <si>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</si>
  <si>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</si>
  <si>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</si>
  <si>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</si>
  <si>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</si>
  <si>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</si>
  <si>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</si>
  <si>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</si>
  <si>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</si>
  <si>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</si>
  <si>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</si>
  <si>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</si>
  <si>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</si>
  <si>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</si>
  <si>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</si>
  <si>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</si>
  <si>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</si>
  <si>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</si>
  <si>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</si>
  <si>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</si>
  <si>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</si>
  <si>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</si>
  <si>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</si>
  <si>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</si>
  <si>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</si>
  <si>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</si>
  <si>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</si>
  <si>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</si>
  <si>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</si>
  <si>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</si>
  <si>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</si>
  <si>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</si>
  <si>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</si>
  <si>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</si>
  <si>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</si>
  <si>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</si>
  <si>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</si>
  <si>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</si>
  <si>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</si>
  <si>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</si>
  <si>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</si>
  <si>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</si>
  <si>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</si>
  <si>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</si>
  <si>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</si>
  <si>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</si>
  <si>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</si>
  <si>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</si>
  <si>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</si>
  <si>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</si>
  <si>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</si>
  <si>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</si>
  <si>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</si>
  <si>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</si>
  <si>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</si>
  <si>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</si>
  <si>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</si>
  <si>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</si>
  <si>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</si>
  <si>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</si>
  <si>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</si>
  <si>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</si>
  <si>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</si>
  <si>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</si>
  <si>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</si>
  <si>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</si>
  <si>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</si>
  <si>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</si>
  <si>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</si>
  <si>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</si>
  <si>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</si>
  <si>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</si>
  <si>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</si>
  <si>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</si>
  <si>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</si>
  <si>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</si>
  <si>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</si>
  <si>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</si>
  <si>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</si>
  <si>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</si>
  <si>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</si>
  <si>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</si>
  <si>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</si>
  <si>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</si>
  <si>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</si>
  <si>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</si>
  <si>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</si>
  <si>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</si>
  <si>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</si>
  <si>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</si>
  <si>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</si>
  <si>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</si>
  <si>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</si>
  <si>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</si>
  <si>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</si>
  <si>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</si>
  <si>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</si>
  <si>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</si>
  <si>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</si>
  <si>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</si>
  <si>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</si>
  <si>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</si>
  <si>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</si>
  <si>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</si>
  <si>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</si>
  <si>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</si>
  <si>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</si>
  <si>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</si>
  <si>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</si>
  <si>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</si>
  <si>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</si>
  <si>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</si>
  <si>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</si>
  <si>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</si>
  <si>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</si>
  <si>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</si>
  <si>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</si>
  <si>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</si>
  <si>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</si>
  <si>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</si>
  <si>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</si>
  <si>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</si>
  <si>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</si>
  <si>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</si>
  <si>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</si>
  <si>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</si>
  <si>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</si>
  <si>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</si>
  <si>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</si>
  <si>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</si>
  <si>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</si>
  <si>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</si>
  <si>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</si>
  <si>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</si>
  <si>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</si>
  <si>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</si>
  <si>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</si>
  <si>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</si>
  <si>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</si>
  <si>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</si>
  <si>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</si>
  <si>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</si>
  <si>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</si>
  <si>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</si>
  <si>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</si>
  <si>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</si>
  <si>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</si>
  <si>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</si>
  <si>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</si>
  <si>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</si>
  <si>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</si>
  <si>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</si>
  <si>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</si>
  <si>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</si>
  <si>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</si>
  <si>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</si>
  <si>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</si>
  <si>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</si>
  <si>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</si>
  <si>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</si>
  <si>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</si>
  <si>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</si>
  <si>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</si>
  <si>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</si>
  <si>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</si>
  <si>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</si>
  <si>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</si>
  <si>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</si>
  <si>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</si>
  <si>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</si>
  <si>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</si>
  <si>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</si>
  <si>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</si>
  <si>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</si>
  <si>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</si>
  <si>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</si>
  <si>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</si>
  <si>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</si>
  <si>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</si>
  <si>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</si>
  <si>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</si>
  <si>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</si>
  <si>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</si>
  <si>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</si>
  <si>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</si>
  <si>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</si>
  <si>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</si>
  <si>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</si>
  <si>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</si>
  <si>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</si>
  <si>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</si>
  <si>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</si>
  <si>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</si>
  <si>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</si>
  <si>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</si>
  <si>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</si>
  <si>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</si>
  <si>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</si>
  <si>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</si>
  <si>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</si>
  <si>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</si>
  <si>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</si>
  <si>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</si>
  <si>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</si>
  <si>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</si>
  <si>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</si>
  <si>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</si>
  <si>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</si>
  <si>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</si>
  <si>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</si>
  <si>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</si>
  <si>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</si>
  <si>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</si>
  <si>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</si>
  <si>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</si>
  <si>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</si>
  <si>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</si>
  <si>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</si>
  <si>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</si>
  <si>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</si>
  <si>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</si>
  <si>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</si>
  <si>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</si>
  <si>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</si>
  <si>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</si>
  <si>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</si>
  <si>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</si>
  <si>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</si>
  <si>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</si>
  <si>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</si>
  <si>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</si>
  <si>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</si>
  <si>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</si>
  <si>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</si>
  <si>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</si>
  <si>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</si>
  <si>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</si>
  <si>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</si>
  <si>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</si>
  <si>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</si>
  <si>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</si>
  <si>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</si>
  <si>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</si>
  <si>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</si>
  <si>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</si>
  <si>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</si>
  <si>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</si>
  <si>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</si>
  <si>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</si>
  <si>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</si>
  <si>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</si>
  <si>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</si>
  <si>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</si>
  <si>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</si>
  <si>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</si>
  <si>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</si>
  <si>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</si>
  <si>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</si>
  <si>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</si>
  <si>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</si>
  <si>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</si>
  <si>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</si>
  <si>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</si>
  <si>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</si>
  <si>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</si>
  <si>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</si>
  <si>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</si>
  <si>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</si>
  <si>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</si>
  <si>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</si>
  <si>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</si>
  <si>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</si>
  <si>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</si>
  <si>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</si>
  <si>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</si>
  <si>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</si>
  <si>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</si>
  <si>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</si>
  <si>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</si>
  <si>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</si>
  <si>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</si>
  <si>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</si>
  <si>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</si>
  <si>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</si>
  <si>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</si>
  <si>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</si>
  <si>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</si>
  <si>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</si>
  <si>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</si>
  <si>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</si>
  <si>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</si>
  <si>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</si>
  <si>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</si>
  <si>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</si>
  <si>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</si>
  <si>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</si>
  <si>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</si>
  <si>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</si>
  <si>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</si>
  <si>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</si>
  <si>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</si>
  <si>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</si>
  <si>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</si>
  <si>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</si>
  <si>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</si>
  <si>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</si>
  <si>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</si>
  <si>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</si>
  <si>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</si>
  <si>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</si>
  <si>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</si>
  <si>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</si>
  <si>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</si>
  <si>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</si>
  <si>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</si>
  <si>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</si>
  <si>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</si>
  <si>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</si>
  <si>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</si>
  <si>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</si>
  <si>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</si>
  <si>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</si>
  <si>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</si>
  <si>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</si>
  <si>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</si>
  <si>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</si>
  <si>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</si>
  <si>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</si>
  <si>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</si>
  <si>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</si>
  <si>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</si>
  <si>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</si>
  <si>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</si>
  <si>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</si>
  <si>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</si>
  <si>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</si>
  <si>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</si>
  <si>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</si>
  <si>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</si>
  <si>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</si>
  <si>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</si>
  <si>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</si>
  <si>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</si>
  <si>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</si>
  <si>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</si>
  <si>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</si>
  <si>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</si>
  <si>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</si>
  <si>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</si>
  <si>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</si>
  <si>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</si>
  <si>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</si>
  <si>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</si>
  <si>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</si>
  <si>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</si>
  <si>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</si>
  <si>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</si>
  <si>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</si>
  <si>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</si>
  <si>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</si>
  <si>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</si>
  <si>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</si>
  <si>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</si>
  <si>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</si>
  <si>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</si>
  <si>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</si>
  <si>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</si>
  <si>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</si>
  <si>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</si>
  <si>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</si>
  <si>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</si>
  <si>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</si>
  <si>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</si>
  <si>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</si>
  <si>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</si>
  <si>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</si>
  <si>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</si>
  <si>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</si>
  <si>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</si>
  <si>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</si>
  <si>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</si>
  <si>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</si>
  <si>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</si>
  <si>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</si>
  <si>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</si>
  <si>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</si>
  <si>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</si>
  <si>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</si>
  <si>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</si>
  <si>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</si>
  <si>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</si>
  <si>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</si>
  <si>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</si>
  <si>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</si>
  <si>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</si>
  <si>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</si>
  <si>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</si>
  <si>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</si>
  <si>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</si>
  <si>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</si>
  <si>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</si>
  <si>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</si>
  <si>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</si>
  <si>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</si>
  <si>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</si>
  <si>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</si>
  <si>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</si>
  <si>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</si>
  <si>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</si>
  <si>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</si>
  <si>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</si>
  <si>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</si>
  <si>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</si>
  <si>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</si>
  <si>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</si>
  <si>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</si>
  <si>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</si>
  <si>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</si>
  <si>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</si>
  <si>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</si>
  <si>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</si>
  <si>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</si>
  <si>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</si>
  <si>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</si>
  <si>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</si>
  <si>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</si>
  <si>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</si>
  <si>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</si>
  <si>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</si>
  <si>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</si>
  <si>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</si>
  <si>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</si>
  <si>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</si>
  <si>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</si>
  <si>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</si>
  <si>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</si>
  <si>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</si>
  <si>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</si>
  <si>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</si>
  <si>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</si>
  <si>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</si>
  <si>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</si>
  <si>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</si>
  <si>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</si>
  <si>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</si>
  <si>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</si>
  <si>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</si>
  <si>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</si>
  <si>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</si>
  <si>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</si>
  <si>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</si>
  <si>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</si>
  <si>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</si>
  <si>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</si>
  <si>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</si>
  <si>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</si>
  <si>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</si>
  <si>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</si>
  <si>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</si>
  <si>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</si>
  <si>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</si>
  <si>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</si>
  <si>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</si>
  <si>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</si>
  <si>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</si>
  <si>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</si>
  <si>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</si>
  <si>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</si>
  <si>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</si>
  <si>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</si>
  <si>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</si>
  <si>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</si>
  <si>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</si>
  <si>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</si>
  <si>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</si>
  <si>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</si>
  <si>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</si>
  <si>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</si>
  <si>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</si>
  <si>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</si>
  <si>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</si>
  <si>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</si>
  <si>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</si>
  <si>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</si>
  <si>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</si>
  <si>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</si>
  <si>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</si>
  <si>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</si>
  <si>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</si>
  <si>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</si>
  <si>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</si>
  <si>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</si>
  <si>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</si>
  <si>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</si>
  <si>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</si>
  <si>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</si>
  <si>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</si>
  <si>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</si>
  <si>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</si>
  <si>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</si>
  <si>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</si>
  <si>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</si>
  <si>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</si>
  <si>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</si>
  <si>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</si>
  <si>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</si>
  <si>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</si>
  <si>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</si>
  <si>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</si>
  <si>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</si>
  <si>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</si>
  <si>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</si>
  <si>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</si>
  <si>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</si>
  <si>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</si>
  <si>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</si>
  <si>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</si>
  <si>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</si>
  <si>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</si>
  <si>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</si>
  <si>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</si>
  <si>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</si>
  <si>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</si>
  <si>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</si>
  <si>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</si>
  <si>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</si>
  <si>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</si>
  <si>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</si>
  <si>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</si>
  <si>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</si>
  <si>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</si>
  <si>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</si>
  <si>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</si>
  <si>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</si>
  <si>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</si>
  <si>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</si>
  <si>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</si>
  <si>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</si>
  <si>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</si>
  <si>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</si>
  <si>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</si>
  <si>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</si>
  <si>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</si>
  <si>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</si>
  <si>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</si>
  <si>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</si>
  <si>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</si>
  <si>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</si>
  <si>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</si>
  <si>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</si>
  <si>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</si>
  <si>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</si>
  <si>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</si>
  <si>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</si>
  <si>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</si>
  <si>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</si>
  <si>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</si>
  <si>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</si>
  <si>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</si>
  <si>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</si>
  <si>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</si>
  <si>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</si>
  <si>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</si>
  <si>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</si>
  <si>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</si>
  <si>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</si>
  <si>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</si>
  <si>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</si>
  <si>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</si>
  <si>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</si>
  <si>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</si>
  <si>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</si>
  <si>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</si>
  <si>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</si>
  <si>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</si>
  <si>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</si>
  <si>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</si>
  <si>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</si>
  <si>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</si>
  <si>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</si>
  <si>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</si>
  <si>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</si>
  <si>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</si>
  <si>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</si>
  <si>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</si>
  <si>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</si>
  <si>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</si>
  <si>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</si>
  <si>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</si>
  <si>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</si>
  <si>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</si>
  <si>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</si>
  <si>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</si>
  <si>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</si>
  <si>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</si>
  <si>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</si>
  <si>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</si>
  <si>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</si>
  <si>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</si>
  <si>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</si>
  <si>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</si>
  <si>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</si>
  <si>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</si>
  <si>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</si>
  <si>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</si>
  <si>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</si>
  <si>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</si>
  <si>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</si>
  <si>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</si>
  <si>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</si>
  <si>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</si>
  <si>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</si>
  <si>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</si>
  <si>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</si>
  <si>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</si>
  <si>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</si>
  <si>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</si>
  <si>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</si>
  <si>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</si>
  <si>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</si>
  <si>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</si>
  <si>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</si>
  <si>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</si>
  <si>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</si>
  <si>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</si>
  <si>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</si>
  <si>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</si>
  <si>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</si>
  <si>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</si>
  <si>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</si>
  <si>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</si>
  <si>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</si>
  <si>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</si>
  <si>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</si>
  <si>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</si>
  <si>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</si>
  <si>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</si>
  <si>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</si>
  <si>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</si>
  <si>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</si>
  <si>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</si>
  <si>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</si>
  <si>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</si>
  <si>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</si>
  <si>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</si>
  <si>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</si>
  <si>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</si>
  <si>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</si>
  <si>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</si>
  <si>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</si>
  <si>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</si>
  <si>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</si>
  <si>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</si>
  <si>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</si>
  <si>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</si>
  <si>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</si>
  <si>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</si>
  <si>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</si>
  <si>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</si>
  <si>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</si>
  <si>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</si>
  <si>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</si>
  <si>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</si>
  <si>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</si>
  <si>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</si>
  <si>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</si>
  <si>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</si>
  <si>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</si>
  <si>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</si>
  <si>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</si>
  <si>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</si>
  <si>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</si>
  <si>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</si>
  <si>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</si>
  <si>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</si>
  <si>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</si>
  <si>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</si>
  <si>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</si>
  <si>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</si>
  <si>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</si>
  <si>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</si>
  <si>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</si>
  <si>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</si>
  <si>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</si>
  <si>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</si>
  <si>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</si>
  <si>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</si>
  <si>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</si>
  <si>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</si>
  <si>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</si>
  <si>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</si>
  <si>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</si>
  <si>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</si>
  <si>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</si>
  <si>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</si>
  <si>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</si>
  <si>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</si>
  <si>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</si>
  <si>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</si>
  <si>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</si>
  <si>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</si>
  <si>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</si>
  <si>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</si>
  <si>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</si>
  <si>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</si>
  <si>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</si>
  <si>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</si>
  <si>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</si>
  <si>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</si>
  <si>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</si>
  <si>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</si>
  <si>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</si>
  <si>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</si>
  <si>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</si>
  <si>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</si>
  <si>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</si>
  <si>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</si>
  <si>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</si>
  <si>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</si>
  <si>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</si>
  <si>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</si>
  <si>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</si>
  <si>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</si>
  <si>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</si>
  <si>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</si>
  <si>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</si>
  <si>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</si>
  <si>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</si>
  <si>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</si>
  <si>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</si>
  <si>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</si>
  <si>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</si>
  <si>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</si>
  <si>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</si>
  <si>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</si>
  <si>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</si>
  <si>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</si>
  <si>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</si>
  <si>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</si>
  <si>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</si>
  <si>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</si>
  <si>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</si>
  <si>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</si>
  <si>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</si>
  <si>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</si>
  <si>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</si>
  <si>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</si>
  <si>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</si>
  <si>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</si>
  <si>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</si>
  <si>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</si>
  <si>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</si>
  <si>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</si>
  <si>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</si>
  <si>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</si>
  <si>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</si>
  <si>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</si>
  <si>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</si>
  <si>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</si>
  <si>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</si>
  <si>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</si>
  <si>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</si>
  <si>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</si>
  <si>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</si>
  <si>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</si>
  <si>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</si>
  <si>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</si>
  <si>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</si>
  <si>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</si>
  <si>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</si>
  <si>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</si>
  <si>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</si>
  <si>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</si>
  <si>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</si>
  <si>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</si>
  <si>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</si>
  <si>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</si>
  <si>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</si>
  <si>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</si>
  <si>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</si>
  <si>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</si>
  <si>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</si>
  <si>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</si>
  <si>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</si>
  <si>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</si>
  <si>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</si>
  <si>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</si>
  <si>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</si>
  <si>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</si>
  <si>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</si>
  <si>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</si>
  <si>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</si>
  <si>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</si>
  <si>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</si>
  <si>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</si>
  <si>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</si>
  <si>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</si>
  <si>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</si>
  <si>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</si>
  <si>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</si>
  <si>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</si>
  <si>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</si>
  <si>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</si>
  <si>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</si>
  <si>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</si>
  <si>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</si>
  <si>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</si>
  <si>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</si>
  <si>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</si>
  <si>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</si>
  <si>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</si>
  <si>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</si>
  <si>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</si>
  <si>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</si>
  <si>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</si>
  <si>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</si>
  <si>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</si>
  <si>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</si>
  <si>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</si>
  <si>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</si>
  <si>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</si>
  <si>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</si>
  <si>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</si>
  <si>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</si>
  <si>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</si>
  <si>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</si>
  <si>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</si>
  <si>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</si>
  <si>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</si>
  <si>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</si>
  <si>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</si>
  <si>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</si>
  <si>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</si>
  <si>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</si>
  <si>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</si>
  <si>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</si>
  <si>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</si>
  <si>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</si>
  <si>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</si>
  <si>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</si>
  <si>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</si>
  <si>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</si>
  <si>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</si>
  <si>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</si>
  <si>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</si>
  <si>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</si>
  <si>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</si>
  <si>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</si>
  <si>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</si>
  <si>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</si>
  <si>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</si>
  <si>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</si>
  <si>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</si>
  <si>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</si>
  <si>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</si>
  <si>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</si>
  <si>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</si>
  <si>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</si>
  <si>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</si>
  <si>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</si>
  <si>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</si>
  <si>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</si>
  <si>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</si>
  <si>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</si>
  <si>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</si>
  <si>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</si>
  <si>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</si>
  <si>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</si>
  <si>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</si>
  <si>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</si>
  <si>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</si>
  <si>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</si>
  <si>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</si>
  <si>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</si>
  <si>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</si>
  <si>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</si>
  <si>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</si>
  <si>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</si>
  <si>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</si>
  <si>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</si>
  <si>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</si>
  <si>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</si>
  <si>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</si>
  <si>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</si>
  <si>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</si>
  <si>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</si>
  <si>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</si>
  <si>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</si>
  <si>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</si>
  <si>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</si>
  <si>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</si>
  <si>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</si>
  <si>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</si>
  <si>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</si>
  <si>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</si>
  <si>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</si>
  <si>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</si>
  <si>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</si>
  <si>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</si>
  <si>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</si>
  <si>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</si>
  <si>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</si>
  <si>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</si>
  <si>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</si>
  <si>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</si>
  <si>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</si>
  <si>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</si>
  <si>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</si>
  <si>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</si>
  <si>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</si>
  <si>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</si>
  <si>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</si>
  <si>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</si>
  <si>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</si>
  <si>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</si>
  <si>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</si>
  <si>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</si>
  <si>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</si>
  <si>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</si>
  <si>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</si>
  <si>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</si>
  <si>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</si>
  <si>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</si>
  <si>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</si>
  <si>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</si>
  <si>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</si>
  <si>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</si>
  <si>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</si>
  <si>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</si>
  <si>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</si>
  <si>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</si>
  <si>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</si>
  <si>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</si>
  <si>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</si>
  <si>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</si>
  <si>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</si>
  <si>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</si>
  <si>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</si>
  <si>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</si>
  <si>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</si>
  <si>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</si>
  <si>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</si>
  <si>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</si>
  <si>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</si>
  <si>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</si>
  <si>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</si>
  <si>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</si>
  <si>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</si>
  <si>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</si>
  <si>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</si>
  <si>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</si>
  <si>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</si>
  <si>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</si>
  <si>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</si>
  <si>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</si>
  <si>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</si>
  <si>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</si>
  <si>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</si>
  <si>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</si>
  <si>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</si>
  <si>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</si>
  <si>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</si>
  <si>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</si>
  <si>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</si>
  <si>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</si>
  <si>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</si>
  <si>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</si>
  <si>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</si>
  <si>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</si>
  <si>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</si>
  <si>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</si>
  <si>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</si>
  <si>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</si>
  <si>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</si>
  <si>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</si>
  <si>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</si>
  <si>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</si>
  <si>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</si>
  <si>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</si>
  <si>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</si>
  <si>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</si>
  <si>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</si>
  <si>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</si>
  <si>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</si>
  <si>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</si>
  <si>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</si>
  <si>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</si>
  <si>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</si>
  <si>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</si>
  <si>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</si>
  <si>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</si>
  <si>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</si>
  <si>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</si>
  <si>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</si>
  <si>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</si>
  <si>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</si>
  <si>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</si>
  <si>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</si>
  <si>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</si>
  <si>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</si>
  <si>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</si>
  <si>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</si>
  <si>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</si>
  <si>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</si>
  <si>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</si>
  <si>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</si>
  <si>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</si>
  <si>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</si>
  <si>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</si>
  <si>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</si>
  <si>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</si>
  <si>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</si>
  <si>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</si>
  <si>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</si>
  <si>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</si>
  <si>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</si>
  <si>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</si>
  <si>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</si>
  <si>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</si>
  <si>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</si>
  <si>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</si>
  <si>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</si>
  <si>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</si>
  <si>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</si>
  <si>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</si>
  <si>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</si>
  <si>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</si>
  <si>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</si>
  <si>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</si>
  <si>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</si>
  <si>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</si>
  <si>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</si>
  <si>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</si>
  <si>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</si>
  <si>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</si>
  <si>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</si>
  <si>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</si>
  <si>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</si>
  <si>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</si>
  <si>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</si>
  <si>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</si>
  <si>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</si>
  <si>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</si>
  <si>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</si>
  <si>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</si>
  <si>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</si>
  <si>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</si>
  <si>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</si>
  <si>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</si>
  <si>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</si>
  <si>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</si>
  <si>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</si>
  <si>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</si>
  <si>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</si>
  <si>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</si>
  <si>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</si>
  <si>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</si>
  <si>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</si>
  <si>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</si>
  <si>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</si>
  <si>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</si>
  <si>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</si>
  <si>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</si>
  <si>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</si>
  <si>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</si>
  <si>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</si>
  <si>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</si>
  <si>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</si>
  <si>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</si>
  <si>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</si>
  <si>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</si>
  <si>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</si>
  <si>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</si>
  <si>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</si>
  <si>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</si>
  <si>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</si>
  <si>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</si>
  <si>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</si>
  <si>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</si>
  <si>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</si>
  <si>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</si>
  <si>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</si>
  <si>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</si>
  <si>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</si>
  <si>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</si>
  <si>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</si>
  <si>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</si>
  <si>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</si>
  <si>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</si>
  <si>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</si>
  <si>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</si>
  <si>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</si>
  <si>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</si>
  <si>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</si>
  <si>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</si>
  <si>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</si>
  <si>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</si>
  <si>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</si>
  <si>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</si>
  <si>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</si>
  <si>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</si>
  <si>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</si>
  <si>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</si>
  <si>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</si>
  <si>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</si>
  <si>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</si>
  <si>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</si>
  <si>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</si>
  <si>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</si>
  <si>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</si>
  <si>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</si>
  <si>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</si>
  <si>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</si>
  <si>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</si>
  <si>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</si>
  <si>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</si>
  <si>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</si>
  <si>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</si>
  <si>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</si>
  <si>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</si>
  <si>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</si>
  <si>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</si>
  <si>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</si>
  <si>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</si>
  <si>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</si>
  <si>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</si>
  <si>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</si>
  <si>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</si>
  <si>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</si>
  <si>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</si>
  <si>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</si>
  <si>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</si>
  <si>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</si>
  <si>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</si>
  <si>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</si>
  <si>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</si>
  <si>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</si>
  <si>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</si>
  <si>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</si>
  <si>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</si>
  <si>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</si>
  <si>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</si>
  <si>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</si>
  <si>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</si>
  <si>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</si>
  <si>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</si>
  <si>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</si>
  <si>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</si>
  <si>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</si>
  <si>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</si>
  <si>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</si>
  <si>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</si>
  <si>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</si>
  <si>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</si>
  <si>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</si>
  <si>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</si>
  <si>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</si>
  <si>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</si>
  <si>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</si>
  <si>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</si>
  <si>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</si>
  <si>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</si>
  <si>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</si>
  <si>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</si>
  <si>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</si>
  <si>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</si>
  <si>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</si>
  <si>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</si>
  <si>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</si>
  <si>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</si>
  <si>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</si>
  <si>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</si>
  <si>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</si>
  <si>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</si>
  <si>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</si>
  <si>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</si>
  <si>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</si>
  <si>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</si>
  <si>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</si>
  <si>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</si>
  <si>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</si>
  <si>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</si>
  <si>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</si>
  <si>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</si>
  <si>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</si>
  <si>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</si>
  <si>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</si>
  <si>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</si>
  <si>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</si>
  <si>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</si>
  <si>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</si>
  <si>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</si>
  <si>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</si>
  <si>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</si>
  <si>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</si>
  <si>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</si>
  <si>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</si>
  <si>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</si>
  <si>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</si>
  <si>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</si>
  <si>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</si>
  <si>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</si>
  <si>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</si>
  <si>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</si>
  <si>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</si>
  <si>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</si>
  <si>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</si>
  <si>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</si>
  <si>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</si>
  <si>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</si>
  <si>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</si>
  <si>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</si>
  <si>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</si>
  <si>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</si>
  <si>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</si>
  <si>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</si>
  <si>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</si>
  <si>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</si>
  <si>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</si>
  <si>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</si>
  <si>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</si>
  <si>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</si>
  <si>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</si>
  <si>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</si>
  <si>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</si>
  <si>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</si>
  <si>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</si>
  <si>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</si>
  <si>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</si>
  <si>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</si>
  <si>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</si>
  <si>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</si>
  <si>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</si>
  <si>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</si>
  <si>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</si>
  <si>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</si>
  <si>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</si>
  <si>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</si>
  <si>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</si>
  <si>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</si>
  <si>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</si>
  <si>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</si>
  <si>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</si>
  <si>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</si>
  <si>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</si>
  <si>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</si>
  <si>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</si>
  <si>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</si>
  <si>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</si>
  <si>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</si>
  <si>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</si>
  <si>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</si>
  <si>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</si>
  <si>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</si>
  <si>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</si>
  <si>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</si>
  <si>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</si>
  <si>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</si>
  <si>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</si>
  <si>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</si>
  <si>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</si>
  <si>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</si>
  <si>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</si>
  <si>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</si>
  <si>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</si>
  <si>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</si>
  <si>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</si>
  <si>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</si>
  <si>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</si>
  <si>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</si>
  <si>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</si>
  <si>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</si>
  <si>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</si>
  <si>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</si>
  <si>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</si>
  <si>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</si>
  <si>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</si>
  <si>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</si>
  <si>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</si>
  <si>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</si>
  <si>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</si>
  <si>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</si>
  <si>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</si>
  <si>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</si>
  <si>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</si>
  <si>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</si>
  <si>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</si>
  <si>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</si>
  <si>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</si>
  <si>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</si>
  <si>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</si>
  <si>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</si>
  <si>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</si>
  <si>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</si>
  <si>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</si>
  <si>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</si>
  <si>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</si>
  <si>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</si>
  <si>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</si>
  <si>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</si>
  <si>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</si>
  <si>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</si>
  <si>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</si>
  <si>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</si>
  <si>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</si>
  <si>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</si>
  <si>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</si>
  <si>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</si>
  <si>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</si>
  <si>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</si>
  <si>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</si>
  <si>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</si>
  <si>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</si>
  <si>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</si>
  <si>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</si>
  <si>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</si>
  <si>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</si>
  <si>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</si>
  <si>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</si>
  <si>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</si>
  <si>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</si>
  <si>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</si>
  <si>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</si>
  <si>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</si>
  <si>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</si>
  <si>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</si>
  <si>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</si>
  <si>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</si>
  <si>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</si>
  <si>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</si>
  <si>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</si>
  <si>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</si>
  <si>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</si>
  <si>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</si>
  <si>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</si>
  <si>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</si>
  <si>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</si>
  <si>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</si>
  <si>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</si>
  <si>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</si>
  <si>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</si>
  <si>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</si>
  <si>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</si>
  <si>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</si>
  <si>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</si>
  <si>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</si>
  <si>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</si>
  <si>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</si>
  <si>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</si>
  <si>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</si>
  <si>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</si>
  <si>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</si>
  <si>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</si>
  <si>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</si>
  <si>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</si>
  <si>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</si>
  <si>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</si>
  <si>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</si>
  <si>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</si>
  <si>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</si>
  <si>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</si>
  <si>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</si>
  <si>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</si>
  <si>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</si>
  <si>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</si>
  <si>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</si>
  <si>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</si>
  <si>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</si>
  <si>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</si>
  <si>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</si>
  <si>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</si>
  <si>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</si>
  <si>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</si>
  <si>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</si>
  <si>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</si>
  <si>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</si>
  <si>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</si>
  <si>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</si>
  <si>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</si>
  <si>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</si>
  <si>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</si>
  <si>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</si>
  <si>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</si>
  <si>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</si>
  <si>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</si>
  <si>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</si>
  <si>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</si>
  <si>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</si>
  <si>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</si>
  <si>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</si>
  <si>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</si>
  <si>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</si>
  <si>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</si>
  <si>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</si>
  <si>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</si>
  <si>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</si>
  <si>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</si>
  <si>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</si>
  <si>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</si>
  <si>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</si>
  <si>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</si>
  <si>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</si>
  <si>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</si>
  <si>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</si>
  <si>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</si>
  <si>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</si>
  <si>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</si>
  <si>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</si>
  <si>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</si>
  <si>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</si>
  <si>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</si>
  <si>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</si>
  <si>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</si>
  <si>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</si>
  <si>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</si>
  <si>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</si>
  <si>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</si>
  <si>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</si>
  <si>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</si>
  <si>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</si>
  <si>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</si>
  <si>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</si>
  <si>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</si>
  <si>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</si>
  <si>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</si>
  <si>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</si>
  <si>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</si>
  <si>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</si>
  <si>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</si>
  <si>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</si>
  <si>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</si>
  <si>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</si>
  <si>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</si>
  <si>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</si>
  <si>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</si>
  <si>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</si>
  <si>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</si>
  <si>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</si>
  <si>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</si>
  <si>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</si>
  <si>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</si>
  <si>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</si>
  <si>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</si>
  <si>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</si>
  <si>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</si>
  <si>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</si>
  <si>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</si>
  <si>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</si>
  <si>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</si>
  <si>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</si>
  <si>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</si>
  <si>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</si>
  <si>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</si>
  <si>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</si>
  <si>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</si>
  <si>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</si>
  <si>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</si>
  <si>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</si>
  <si>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</si>
  <si>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</si>
  <si>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</si>
  <si>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</si>
  <si>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</si>
  <si>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</si>
  <si>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</si>
  <si>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</si>
  <si>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</si>
  <si>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</si>
  <si>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</si>
  <si>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</si>
  <si>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</si>
  <si>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</si>
  <si>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</si>
  <si>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</si>
  <si>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</si>
  <si>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</si>
  <si>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</si>
  <si>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</si>
  <si>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</si>
  <si>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</si>
  <si>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</si>
  <si>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</si>
  <si>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</si>
  <si>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</si>
  <si>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</si>
  <si>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</si>
  <si>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</si>
  <si>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</si>
  <si>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</si>
  <si>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</si>
  <si>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</si>
  <si>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</si>
  <si>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</si>
  <si>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</si>
  <si>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</si>
  <si>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</si>
  <si>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</si>
  <si>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</si>
  <si>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</si>
  <si>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</si>
  <si>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</si>
  <si>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</si>
  <si>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</si>
  <si>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</si>
  <si>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</si>
  <si>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</si>
  <si>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</si>
  <si>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</si>
  <si>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</si>
  <si>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</si>
  <si>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</si>
  <si>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</si>
  <si>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</si>
  <si>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</si>
  <si>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</si>
  <si>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</si>
  <si>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</si>
  <si>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</si>
  <si>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</si>
  <si>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</si>
  <si>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</si>
  <si>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</si>
  <si>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</si>
  <si>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</si>
  <si>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</si>
  <si>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</si>
  <si>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</si>
  <si>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</si>
  <si>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</si>
  <si>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</si>
  <si>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</si>
  <si>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</si>
  <si>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</si>
  <si>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</si>
  <si>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</si>
  <si>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</si>
  <si>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</si>
  <si>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</si>
  <si>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</si>
  <si>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</si>
  <si>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</si>
  <si>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</si>
  <si>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</si>
  <si>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</si>
  <si>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</si>
  <si>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</si>
  <si>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</si>
  <si>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</si>
  <si>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</si>
  <si>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</si>
  <si>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</si>
  <si>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</si>
  <si>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</si>
  <si>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</si>
  <si>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</si>
  <si>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</si>
  <si>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</si>
  <si>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</si>
  <si>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</si>
  <si>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</si>
  <si>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</si>
  <si>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</si>
  <si>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</si>
  <si>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</si>
  <si>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</si>
  <si>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</si>
  <si>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</si>
  <si>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</si>
  <si>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</si>
  <si>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</si>
  <si>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</si>
  <si>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</si>
  <si>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</si>
  <si>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</si>
  <si>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</si>
  <si>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</si>
  <si>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</si>
  <si>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</si>
  <si>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</si>
  <si>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</si>
  <si>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</si>
  <si>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</si>
  <si>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</si>
  <si>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</si>
  <si>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</si>
  <si>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</si>
  <si>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</si>
  <si>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</si>
  <si>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</si>
  <si>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</si>
  <si>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</si>
  <si>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</si>
  <si>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</si>
  <si>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</si>
  <si>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</si>
  <si>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</si>
  <si>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</si>
  <si>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</si>
  <si>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</si>
  <si>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</si>
  <si>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</si>
  <si>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</si>
  <si>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</si>
  <si>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</si>
  <si>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</si>
  <si>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</si>
  <si>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</si>
  <si>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</si>
  <si>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</si>
  <si>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</si>
  <si>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</si>
  <si>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</si>
  <si>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</si>
  <si>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</si>
  <si>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</si>
  <si>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</si>
  <si>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</si>
  <si>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</si>
  <si>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</si>
  <si>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</si>
  <si>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</si>
  <si>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</si>
  <si>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</si>
  <si>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</si>
  <si>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</si>
  <si>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</si>
  <si>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</si>
  <si>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</si>
  <si>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</si>
  <si>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</si>
  <si>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</si>
  <si>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</si>
  <si>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</si>
  <si>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</si>
  <si>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</si>
  <si>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</si>
  <si>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</si>
  <si>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</si>
  <si>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</si>
  <si>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</si>
  <si>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</si>
  <si>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</si>
  <si>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</si>
  <si>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</si>
  <si>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</si>
  <si>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</si>
  <si>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</si>
  <si>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</si>
  <si>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</si>
  <si>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</si>
  <si>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</si>
  <si>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</si>
  <si>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</si>
  <si>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</si>
  <si>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</si>
  <si>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</si>
  <si>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</si>
  <si>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</si>
  <si>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</si>
  <si>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</si>
  <si>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</si>
  <si>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</si>
  <si>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</si>
  <si>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</si>
  <si>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</si>
  <si>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</si>
  <si>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</si>
  <si>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</si>
  <si>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</si>
  <si>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</si>
  <si>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</si>
  <si>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</si>
  <si>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</si>
  <si>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</si>
  <si>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</si>
  <si>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</si>
  <si>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</si>
  <si>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</si>
  <si>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</si>
  <si>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</si>
  <si>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</si>
  <si>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</si>
  <si>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</si>
  <si>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</si>
  <si>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</si>
  <si>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</si>
  <si>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</si>
  <si>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</si>
  <si>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</si>
  <si>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</si>
  <si>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</si>
  <si>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</si>
  <si>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</si>
  <si>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</si>
  <si>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</si>
  <si>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</si>
  <si>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</si>
  <si>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</si>
  <si>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</si>
  <si>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</si>
  <si>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</si>
  <si>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</si>
  <si>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</si>
  <si>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</si>
  <si>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</si>
  <si>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</si>
  <si>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</si>
  <si>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</si>
  <si>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</si>
  <si>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</si>
  <si>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</si>
  <si>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</si>
  <si>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</si>
  <si>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</si>
  <si>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</si>
  <si>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</si>
  <si>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</si>
  <si>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</si>
  <si>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</si>
  <si>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</si>
  <si>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</si>
  <si>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</si>
  <si>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</si>
  <si>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</si>
  <si>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</si>
  <si>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</si>
  <si>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</si>
  <si>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</si>
  <si>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</si>
  <si>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</si>
  <si>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</si>
  <si>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</si>
  <si>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</si>
  <si>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</si>
  <si>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</si>
  <si>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</si>
  <si>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</si>
  <si>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</si>
  <si>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</si>
  <si>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</si>
  <si>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</si>
  <si>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</si>
  <si>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</si>
  <si>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</si>
  <si>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</si>
  <si>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</si>
  <si>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</si>
  <si>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</si>
  <si>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</si>
  <si>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</si>
  <si>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</si>
  <si>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</si>
  <si>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</si>
  <si>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</si>
  <si>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</si>
  <si>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</si>
  <si>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</si>
  <si>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</si>
  <si>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</si>
  <si>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</si>
  <si>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</si>
  <si>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</si>
  <si>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</si>
  <si>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</si>
  <si>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</si>
  <si>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</si>
  <si>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</si>
  <si>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</si>
  <si>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</si>
  <si>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</si>
  <si>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</si>
  <si>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</si>
  <si>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</si>
  <si>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</si>
  <si>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</si>
  <si>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</si>
  <si>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</si>
  <si>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</si>
  <si>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</si>
  <si>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</si>
  <si>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</si>
  <si>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</si>
  <si>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</si>
  <si>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</si>
  <si>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</si>
  <si>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</si>
  <si>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</si>
  <si>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</si>
  <si>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</si>
  <si>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</si>
  <si>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</si>
  <si>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</si>
  <si>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</si>
  <si>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</si>
  <si>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</si>
  <si>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</si>
  <si>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</si>
  <si>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</si>
  <si>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</si>
  <si>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</si>
  <si>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</si>
  <si>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</si>
  <si>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</si>
  <si>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</si>
  <si>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</si>
  <si>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</si>
  <si>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</si>
  <si>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</si>
  <si>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</si>
  <si>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</si>
  <si>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</si>
  <si>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</si>
  <si>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</si>
  <si>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</si>
  <si>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</si>
  <si>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</si>
  <si>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</si>
  <si>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</si>
  <si>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</si>
  <si>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</si>
  <si>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</si>
  <si>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</si>
  <si>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</si>
  <si>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</si>
  <si>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</si>
  <si>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</si>
  <si>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</si>
  <si>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</si>
  <si>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</si>
  <si>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</si>
  <si>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</si>
  <si>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</si>
  <si>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</si>
  <si>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</si>
  <si>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</si>
  <si>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</si>
  <si>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</si>
  <si>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</si>
  <si>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</si>
  <si>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</si>
  <si>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</si>
  <si>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</si>
  <si>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</si>
  <si>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</si>
  <si>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</si>
  <si>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</si>
  <si>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</si>
  <si>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</si>
  <si>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</si>
  <si>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</si>
  <si>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</si>
  <si>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</si>
  <si>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</si>
  <si>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</si>
  <si>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</si>
  <si>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</si>
  <si>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</si>
  <si>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</si>
  <si>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</si>
  <si>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</si>
  <si>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</si>
  <si>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</si>
  <si>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</si>
  <si>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</si>
  <si>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</si>
  <si>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</si>
  <si>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</si>
  <si>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</si>
  <si>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</si>
  <si>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</si>
  <si>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</si>
  <si>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</si>
  <si>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</si>
  <si>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</si>
  <si>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</si>
  <si>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</si>
  <si>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</si>
  <si>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</si>
  <si>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</si>
  <si>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</si>
  <si>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</si>
  <si>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</si>
  <si>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</si>
  <si>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</si>
  <si>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</si>
  <si>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</si>
  <si>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</si>
  <si>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</si>
  <si>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</si>
  <si>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</si>
  <si>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</si>
  <si>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</si>
  <si>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</si>
  <si>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</si>
  <si>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</si>
  <si>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</si>
  <si>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</si>
  <si>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</si>
  <si>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</si>
  <si>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</si>
  <si>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</si>
  <si>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</si>
  <si>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</si>
  <si>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</si>
  <si>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</si>
  <si>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</si>
  <si>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</si>
  <si>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</si>
  <si>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</si>
  <si>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</si>
  <si>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</si>
  <si>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</si>
  <si>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</si>
  <si>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</si>
  <si>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</si>
  <si>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</si>
  <si>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</si>
  <si>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</si>
  <si>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</si>
  <si>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</si>
  <si>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</si>
  <si>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</si>
  <si>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</si>
  <si>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</si>
  <si>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</si>
  <si>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</si>
  <si>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</si>
  <si>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</si>
  <si>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</si>
  <si>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</si>
  <si>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</si>
  <si>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</si>
  <si>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</si>
  <si>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</si>
  <si>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</si>
  <si>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</si>
  <si>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</si>
  <si>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</si>
  <si>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</si>
  <si>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</si>
  <si>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</si>
  <si>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</si>
  <si>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</si>
  <si>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</si>
  <si>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</si>
  <si>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</si>
  <si>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</si>
  <si>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</si>
  <si>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</si>
  <si>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</si>
  <si>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</si>
  <si>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</si>
  <si>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</si>
  <si>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</si>
  <si>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</si>
  <si>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</si>
  <si>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</si>
  <si>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</si>
  <si>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</si>
  <si>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</si>
  <si>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</si>
  <si>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</si>
  <si>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</si>
  <si>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</si>
  <si>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</si>
  <si>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</si>
  <si>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</si>
  <si>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</si>
  <si>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</si>
  <si>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</si>
  <si>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</si>
  <si>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</si>
  <si>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</si>
  <si>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</si>
  <si>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</si>
  <si>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</si>
  <si>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</si>
  <si>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</si>
  <si>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</si>
  <si>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</si>
  <si>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</si>
  <si>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</si>
  <si>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</si>
  <si>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</si>
  <si>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</si>
  <si>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</si>
  <si>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</si>
  <si>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</si>
  <si>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</si>
  <si>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</si>
  <si>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</si>
  <si>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</si>
  <si>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</si>
  <si>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</si>
  <si>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</si>
  <si>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</si>
  <si>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</si>
  <si>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</si>
  <si>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</si>
  <si>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</si>
  <si>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</si>
  <si>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</si>
  <si>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</si>
  <si>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</si>
  <si>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</si>
  <si>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</si>
  <si>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</si>
  <si>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</si>
  <si>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</si>
  <si>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</si>
  <si>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</si>
  <si>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</si>
  <si>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</si>
  <si>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</si>
  <si>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</si>
  <si>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</si>
  <si>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</si>
  <si>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</si>
  <si>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</si>
  <si>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</si>
  <si>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</si>
  <si>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</si>
  <si>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</si>
  <si>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</si>
  <si>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</si>
  <si>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</si>
  <si>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</si>
  <si>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</si>
  <si>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</si>
  <si>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</si>
  <si>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</si>
  <si>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</si>
  <si>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</si>
  <si>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</si>
  <si>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</si>
  <si>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</si>
  <si>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</si>
  <si>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</si>
  <si>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</si>
  <si>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</si>
  <si>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</si>
  <si>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</si>
  <si>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</si>
  <si>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</si>
  <si>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</si>
  <si>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</si>
  <si>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</si>
  <si>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</si>
  <si>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</si>
  <si>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</si>
  <si>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</si>
  <si>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</si>
  <si>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</si>
  <si>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</si>
  <si>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</si>
  <si>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</si>
  <si>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</si>
  <si>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</si>
  <si>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</si>
  <si>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</si>
  <si>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</si>
  <si>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</si>
  <si>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</si>
  <si>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</si>
  <si>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</si>
  <si>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</si>
  <si>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</si>
  <si>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</si>
  <si>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</si>
  <si>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</si>
  <si>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</si>
  <si>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</si>
  <si>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</si>
  <si>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</si>
  <si>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</si>
  <si>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</si>
  <si>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</si>
  <si>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</si>
  <si>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</si>
  <si>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</si>
  <si>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</si>
  <si>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</si>
  <si>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</si>
  <si>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</si>
  <si>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</si>
  <si>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</si>
  <si>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</si>
  <si>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</si>
  <si>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</si>
  <si>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</si>
  <si>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</si>
  <si>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</si>
  <si>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</si>
  <si>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</si>
  <si>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</si>
  <si>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</si>
  <si>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</si>
  <si>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</si>
  <si>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</si>
  <si>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</si>
  <si>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</si>
  <si>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</si>
  <si>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</si>
  <si>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</si>
  <si>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</si>
  <si>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</si>
  <si>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</si>
  <si>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</si>
  <si>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</si>
  <si>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</si>
  <si>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</si>
  <si>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</si>
  <si>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</si>
  <si>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</si>
  <si>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</si>
  <si>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</si>
  <si>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</si>
  <si>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</si>
  <si>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</si>
  <si>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</si>
  <si>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</si>
  <si>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</si>
  <si>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</si>
  <si>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</si>
  <si>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</si>
  <si>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</si>
  <si>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</si>
  <si>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</si>
  <si>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</si>
  <si>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</si>
  <si>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</si>
  <si>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</si>
  <si>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</si>
  <si>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</si>
  <si>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</si>
  <si>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</si>
  <si>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</si>
  <si>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</si>
  <si>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</si>
  <si>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</si>
  <si>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</si>
  <si>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</si>
  <si>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</si>
  <si>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</si>
  <si>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</si>
  <si>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</si>
  <si>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</si>
  <si>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</si>
  <si>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</si>
  <si>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</si>
  <si>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</si>
  <si>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</si>
  <si>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</si>
  <si>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</si>
  <si>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</si>
  <si>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</si>
  <si>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</si>
  <si>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</si>
  <si>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</si>
  <si>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</si>
  <si>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</si>
  <si>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</si>
  <si>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</si>
  <si>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</si>
  <si>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</si>
  <si>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</si>
  <si>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</si>
  <si>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</si>
  <si>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</si>
  <si>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</si>
  <si>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</si>
  <si>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</si>
  <si>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</si>
  <si>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</si>
  <si>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</si>
  <si>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</si>
  <si>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</si>
  <si>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</si>
  <si>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</si>
  <si>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</si>
  <si>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</si>
  <si>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</si>
  <si>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</si>
  <si>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</si>
  <si>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</si>
  <si>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</si>
  <si>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</si>
  <si>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</si>
  <si>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</si>
  <si>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</si>
  <si>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</si>
  <si>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</si>
  <si>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</si>
  <si>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</si>
  <si>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</si>
  <si>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</si>
  <si>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</si>
  <si>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</si>
  <si>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</si>
  <si>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</si>
  <si>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</si>
  <si>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</si>
  <si>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</si>
  <si>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</si>
  <si>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</si>
  <si>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</si>
  <si>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</si>
  <si>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</si>
  <si>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</si>
  <si>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</si>
  <si>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</si>
  <si>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</si>
  <si>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</si>
  <si>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</si>
  <si>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</si>
  <si>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</si>
  <si>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</si>
  <si>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</si>
  <si>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</si>
  <si>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</si>
  <si>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</si>
  <si>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</si>
  <si>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</si>
  <si>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</si>
  <si>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</si>
  <si>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</si>
  <si>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</si>
  <si>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</si>
  <si>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</si>
  <si>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</si>
  <si>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</si>
  <si>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</si>
  <si>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</si>
  <si>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</si>
  <si>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</si>
  <si>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</si>
  <si>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</si>
  <si>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</si>
  <si>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</si>
  <si>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</si>
  <si>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</si>
  <si>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</si>
  <si>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</si>
  <si>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</si>
  <si>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</si>
  <si>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</si>
  <si>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</si>
  <si>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</si>
  <si>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</si>
  <si>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</si>
  <si>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</si>
  <si>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</si>
  <si>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</si>
  <si>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</si>
  <si>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</si>
  <si>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</si>
  <si>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</si>
  <si>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</si>
  <si>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</si>
  <si>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</si>
  <si>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</si>
  <si>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</si>
  <si>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</si>
  <si>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</si>
  <si>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</si>
  <si>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</si>
  <si>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</si>
  <si>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</si>
  <si>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</si>
  <si>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</si>
  <si>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</si>
  <si>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</si>
  <si>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</si>
  <si>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</si>
  <si>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</si>
  <si>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</si>
  <si>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</si>
  <si>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</si>
  <si>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</si>
  <si>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</si>
  <si>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</si>
  <si>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</si>
  <si>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</si>
  <si>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</si>
  <si>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</si>
  <si>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</si>
  <si>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</si>
  <si>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</si>
  <si>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</si>
  <si>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</si>
  <si>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</si>
  <si>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</si>
  <si>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</si>
  <si>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</si>
  <si>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</si>
  <si>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</si>
  <si>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</si>
  <si>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</si>
  <si>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</si>
  <si>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</si>
  <si>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</si>
  <si>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</si>
  <si>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</si>
  <si>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</si>
  <si>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</si>
  <si>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</si>
  <si>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</si>
  <si>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</si>
  <si>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</si>
  <si>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</si>
  <si>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</si>
  <si>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</si>
  <si>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</si>
  <si>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</si>
  <si>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</si>
  <si>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</si>
  <si>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</si>
  <si>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</si>
  <si>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</si>
  <si>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</si>
  <si>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</si>
  <si>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</si>
  <si>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</si>
  <si>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</si>
  <si>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</si>
  <si>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</si>
  <si>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</si>
  <si>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</si>
  <si>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</si>
  <si>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</si>
  <si>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</si>
  <si>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</si>
  <si>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</si>
  <si>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</si>
  <si>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</si>
  <si>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</si>
  <si>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</si>
  <si>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</si>
  <si>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</si>
  <si>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</si>
  <si>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</si>
  <si>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</si>
  <si>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</si>
  <si>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</si>
  <si>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</si>
  <si>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</si>
  <si>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</si>
  <si>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</si>
  <si>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</si>
  <si>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</si>
  <si>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</si>
  <si>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</si>
  <si>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</si>
  <si>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</si>
  <si>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</si>
  <si>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</si>
  <si>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</si>
  <si>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</si>
  <si>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</si>
  <si>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</si>
  <si>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</si>
  <si>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</si>
  <si>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</si>
  <si>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</si>
  <si>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</si>
  <si>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</si>
  <si>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</si>
  <si>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</si>
  <si>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</si>
  <si>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</si>
  <si>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</si>
  <si>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</si>
  <si>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</si>
  <si>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</si>
  <si>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</si>
  <si>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</si>
  <si>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</si>
  <si>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</si>
  <si>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</si>
  <si>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</si>
  <si>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</si>
  <si>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</si>
  <si>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</si>
  <si>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</si>
  <si>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</si>
  <si>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</si>
  <si>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</si>
  <si>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</si>
  <si>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</si>
  <si>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</si>
  <si>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</si>
  <si>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</si>
  <si>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</si>
  <si>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</si>
  <si>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</si>
  <si>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</si>
  <si>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</si>
  <si>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</si>
  <si>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</si>
  <si>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</si>
  <si>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</si>
  <si>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</si>
  <si>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</si>
  <si>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</si>
  <si>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</si>
  <si>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</si>
  <si>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</si>
  <si>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</si>
  <si>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</si>
  <si>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</si>
  <si>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</si>
  <si>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</si>
  <si>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</si>
  <si>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</si>
  <si>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</si>
  <si>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</si>
  <si>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</si>
  <si>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</si>
  <si>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</si>
  <si>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</si>
  <si>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</si>
  <si>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</si>
  <si>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</si>
  <si>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</si>
  <si>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</si>
  <si>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</si>
  <si>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</si>
  <si>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</si>
  <si>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</si>
  <si>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</si>
  <si>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</si>
  <si>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</si>
  <si>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</si>
  <si>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</si>
  <si>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</si>
  <si>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</si>
  <si>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</si>
  <si>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</si>
  <si>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</si>
  <si>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</si>
  <si>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</si>
  <si>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</si>
  <si>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</si>
  <si>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</si>
  <si>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</si>
  <si>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</si>
  <si>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</si>
  <si>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</si>
  <si>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</si>
  <si>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</si>
  <si>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</si>
  <si>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</si>
  <si>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</si>
  <si>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</si>
  <si>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</si>
  <si>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</si>
  <si>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</si>
  <si>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</si>
  <si>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</si>
  <si>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</si>
  <si>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</si>
  <si>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</si>
  <si>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</si>
  <si>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</si>
  <si>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</si>
  <si>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</si>
  <si>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</si>
  <si>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</si>
  <si>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</si>
  <si>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</si>
  <si>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</si>
  <si>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</si>
  <si>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</si>
  <si>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</si>
  <si>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</si>
  <si>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</si>
  <si>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</si>
  <si>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</si>
  <si>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</si>
  <si>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</si>
  <si>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</si>
  <si>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</si>
  <si>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</si>
  <si>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</si>
  <si>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</si>
  <si>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</si>
  <si>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</si>
  <si>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</si>
  <si>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</si>
  <si>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</si>
  <si>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</si>
  <si>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</si>
  <si>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</si>
  <si>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</si>
  <si>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</si>
  <si>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</si>
  <si>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</si>
  <si>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</si>
  <si>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</si>
  <si>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</si>
  <si>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</si>
  <si>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</si>
  <si>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</si>
  <si>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</si>
  <si>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</si>
  <si>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</si>
  <si>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</si>
  <si>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</si>
  <si>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</si>
  <si>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</si>
  <si>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</si>
  <si>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</si>
  <si>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</si>
  <si>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</si>
  <si>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</si>
  <si>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</si>
  <si>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</si>
  <si>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</si>
  <si>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</si>
  <si>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</si>
  <si>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</si>
  <si>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</si>
  <si>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</si>
  <si>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</si>
  <si>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</si>
  <si>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</si>
  <si>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</si>
  <si>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</si>
  <si>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</si>
  <si>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</si>
  <si>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</si>
  <si>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</si>
  <si>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</si>
  <si>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</si>
  <si>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</si>
  <si>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</si>
  <si>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</si>
  <si>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</si>
  <si>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</si>
  <si>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</si>
  <si>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</si>
  <si>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</si>
  <si>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</si>
  <si>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</si>
  <si>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</si>
  <si>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</si>
  <si>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</si>
  <si>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</si>
  <si>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</si>
  <si>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</si>
  <si>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</si>
  <si>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</si>
  <si>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</si>
  <si>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</si>
  <si>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</si>
  <si>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</si>
  <si>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</si>
  <si>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</si>
  <si>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</si>
  <si>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</si>
  <si>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</si>
  <si>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</si>
  <si>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</si>
  <si>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</si>
  <si>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</si>
  <si>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</si>
  <si>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</si>
  <si>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</si>
  <si>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</si>
  <si>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</si>
  <si>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</si>
  <si>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</si>
  <si>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</si>
  <si>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</si>
  <si>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</si>
  <si>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</si>
  <si>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</si>
  <si>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</si>
  <si>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</si>
  <si>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</si>
  <si>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</si>
  <si>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</si>
  <si>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</si>
  <si>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</si>
  <si>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</si>
  <si>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</si>
  <si>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</si>
  <si>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</si>
  <si>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</si>
  <si>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</si>
  <si>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</si>
  <si>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</si>
  <si>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</si>
  <si>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</si>
  <si>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</si>
  <si>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</si>
  <si>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</si>
  <si>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</si>
  <si>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</si>
  <si>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</si>
  <si>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</si>
  <si>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</si>
  <si>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</si>
  <si>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</si>
  <si>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</si>
  <si>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</si>
  <si>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</si>
  <si>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</si>
  <si>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</si>
  <si>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</si>
  <si>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</si>
  <si>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</si>
  <si>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</si>
  <si>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</si>
  <si>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</si>
  <si>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</si>
  <si>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</si>
  <si>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</si>
  <si>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</si>
  <si>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</si>
  <si>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</si>
  <si>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</si>
  <si>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</si>
  <si>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</si>
  <si>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</si>
  <si>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</si>
  <si>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</si>
  <si>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</si>
  <si>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</si>
  <si>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</si>
  <si>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</si>
  <si>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</si>
  <si>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</si>
  <si>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</si>
  <si>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</si>
  <si>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</si>
  <si>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</si>
  <si>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</si>
  <si>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</si>
  <si>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</si>
  <si>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</si>
  <si>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</si>
  <si>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</si>
  <si>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</si>
  <si>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</si>
  <si>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</si>
  <si>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</si>
  <si>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</si>
  <si>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</si>
  <si>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</si>
  <si>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</si>
  <si>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</si>
  <si>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</si>
  <si>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</si>
  <si>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</si>
  <si>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</si>
  <si>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</si>
  <si>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</si>
  <si>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</si>
  <si>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</si>
  <si>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</si>
  <si>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</si>
  <si>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</si>
  <si>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</si>
  <si>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</si>
  <si>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</si>
  <si>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</si>
  <si>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</si>
  <si>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</si>
  <si>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</si>
  <si>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</si>
  <si>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</si>
  <si>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</si>
  <si>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</si>
  <si>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</si>
  <si>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</si>
  <si>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</si>
  <si>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</si>
  <si>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</si>
  <si>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</si>
  <si>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</si>
  <si>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</si>
  <si>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</si>
  <si>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</si>
  <si>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</si>
  <si>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</si>
  <si>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</si>
  <si>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</si>
  <si>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</si>
  <si>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</si>
  <si>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</si>
  <si>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</si>
  <si>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</si>
  <si>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</si>
  <si>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</si>
  <si>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</si>
  <si>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</si>
  <si>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</si>
  <si>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</si>
  <si>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</si>
  <si>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</si>
  <si>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</si>
  <si>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</si>
  <si>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</si>
  <si>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</si>
  <si>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</si>
  <si>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</si>
  <si>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</si>
  <si>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</si>
  <si>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</si>
  <si>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</si>
  <si>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</si>
  <si>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</si>
  <si>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</si>
  <si>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</si>
  <si>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</si>
  <si>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</si>
  <si>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</si>
  <si>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</si>
  <si>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</si>
  <si>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</si>
  <si>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</si>
  <si>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</si>
  <si>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</si>
  <si>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</si>
  <si>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</si>
  <si>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</si>
  <si>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</si>
  <si>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</si>
  <si>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</si>
  <si>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</si>
  <si>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</si>
  <si>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</si>
  <si>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</si>
  <si>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</si>
  <si>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</si>
  <si>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</si>
  <si>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</si>
  <si>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</si>
  <si>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</si>
  <si>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</si>
  <si>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</si>
  <si>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</si>
  <si>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</si>
  <si>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</si>
  <si>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</si>
  <si>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</si>
  <si>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</si>
  <si>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</si>
  <si>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</si>
  <si>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</si>
  <si>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</si>
  <si>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</si>
  <si>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</si>
  <si>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</si>
  <si>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</si>
  <si>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</si>
  <si>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</si>
  <si>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</si>
  <si>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</si>
  <si>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</si>
  <si>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</si>
  <si>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</si>
  <si>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</si>
  <si>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</si>
  <si>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</si>
  <si>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</si>
  <si>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</si>
  <si>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</si>
  <si>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</si>
  <si>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</si>
  <si>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</si>
  <si>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</si>
  <si>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</si>
  <si>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</si>
  <si>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</si>
  <si>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</si>
  <si>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</si>
  <si>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</si>
  <si>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</si>
  <si>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</si>
  <si>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</si>
  <si>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</si>
  <si>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</si>
  <si>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</si>
  <si>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</si>
  <si>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</si>
  <si>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</si>
  <si>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</si>
  <si>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</si>
  <si>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</si>
  <si>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</si>
  <si>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</si>
  <si>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</si>
  <si>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</si>
  <si>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</si>
  <si>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</si>
  <si>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</si>
  <si>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</si>
  <si>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</si>
  <si>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</si>
  <si>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</si>
  <si>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</si>
  <si>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</si>
  <si>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</si>
  <si>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</si>
  <si>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</si>
  <si>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</si>
  <si>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</si>
  <si>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</si>
  <si>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</si>
  <si>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</si>
  <si>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</si>
  <si>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</si>
  <si>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</si>
  <si>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</si>
  <si>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</si>
  <si>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</si>
  <si>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</si>
  <si>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</si>
  <si>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</si>
  <si>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</si>
  <si>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</si>
  <si>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</si>
  <si>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</si>
  <si>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</si>
  <si>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</si>
  <si>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</si>
  <si>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</si>
  <si>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</si>
  <si>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</si>
  <si>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</si>
  <si>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</si>
  <si>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</si>
  <si>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</si>
  <si>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</si>
  <si>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</si>
  <si>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</si>
  <si>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</si>
  <si>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</si>
  <si>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</si>
  <si>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</si>
  <si>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</si>
  <si>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</si>
  <si>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</si>
  <si>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</si>
  <si>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</si>
  <si>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</si>
  <si>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</si>
  <si>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</si>
  <si>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</si>
  <si>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</si>
  <si>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</si>
  <si>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</si>
  <si>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</si>
  <si>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</si>
  <si>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</si>
  <si>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</si>
  <si>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</si>
  <si>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</si>
  <si>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</si>
  <si>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</si>
  <si>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</si>
  <si>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</si>
  <si>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</si>
  <si>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</si>
  <si>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</si>
  <si>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</si>
  <si>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</si>
  <si>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</si>
  <si>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</si>
  <si>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</si>
  <si>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</si>
  <si>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</si>
  <si>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</si>
  <si>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</si>
  <si>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</si>
  <si>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</si>
  <si>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</si>
  <si>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</si>
  <si>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</si>
  <si>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</si>
  <si>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</si>
  <si>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</si>
  <si>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</si>
  <si>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</si>
  <si>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</si>
  <si>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</si>
  <si>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</si>
  <si>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</si>
  <si>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</si>
  <si>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</si>
  <si>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</si>
  <si>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</si>
  <si>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</si>
  <si>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</si>
  <si>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</si>
  <si>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</si>
  <si>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</si>
  <si>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</si>
  <si>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</si>
  <si>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</si>
  <si>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</si>
  <si>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</si>
  <si>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</si>
  <si>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</si>
  <si>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</si>
  <si>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</si>
  <si>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</si>
  <si>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</si>
  <si>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</si>
  <si>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</si>
  <si>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</si>
  <si>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</si>
  <si>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</si>
  <si>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</si>
  <si>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</si>
  <si>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</si>
  <si>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</si>
  <si>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</si>
  <si>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</si>
  <si>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</si>
  <si>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</si>
  <si>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</si>
  <si>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</si>
  <si>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</si>
  <si>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</si>
  <si>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</si>
  <si>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</si>
  <si>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</si>
  <si>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</si>
  <si>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</si>
  <si>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</si>
  <si>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</si>
  <si>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</si>
  <si>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</si>
  <si>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</si>
  <si>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</si>
  <si>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</si>
  <si>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</si>
  <si>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</si>
  <si>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</si>
  <si>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</si>
  <si>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</si>
  <si>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</si>
  <si>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</si>
  <si>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</si>
  <si>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</si>
  <si>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</si>
  <si>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</si>
  <si>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</si>
  <si>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</si>
  <si>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</si>
  <si>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</si>
  <si>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</si>
  <si>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</si>
  <si>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</si>
  <si>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</si>
  <si>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</si>
  <si>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</si>
  <si>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</si>
  <si>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</si>
  <si>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</si>
  <si>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</si>
  <si>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</si>
  <si>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</si>
  <si>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</si>
  <si>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</si>
  <si>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</si>
  <si>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</si>
  <si>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</si>
  <si>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</si>
  <si>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</si>
  <si>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</si>
  <si>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</si>
  <si>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</si>
  <si>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</si>
  <si>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</si>
  <si>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</si>
  <si>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</si>
  <si>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</si>
  <si>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</si>
  <si>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</si>
  <si>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</si>
  <si>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</si>
  <si>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</si>
  <si>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</si>
  <si>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</si>
  <si>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</si>
  <si>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</si>
  <si>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</si>
  <si>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</si>
  <si>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</si>
  <si>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</si>
  <si>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</si>
  <si>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</si>
  <si>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</si>
  <si>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</si>
  <si>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</si>
  <si>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</si>
  <si>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</si>
  <si>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</si>
  <si>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</si>
  <si>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</si>
  <si>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</si>
  <si>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</si>
  <si>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</si>
  <si>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</si>
  <si>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</si>
  <si>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</si>
  <si>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</si>
  <si>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</si>
  <si>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</si>
  <si>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</si>
  <si>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</si>
  <si>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</si>
  <si>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</si>
  <si>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</si>
  <si>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</si>
  <si>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</si>
  <si>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</si>
  <si>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</si>
  <si>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</si>
  <si>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</si>
  <si>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</si>
  <si>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</si>
  <si>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</si>
  <si>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</si>
  <si>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</si>
  <si>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</si>
  <si>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</si>
  <si>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</si>
  <si>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</si>
  <si>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</si>
  <si>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</si>
  <si>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</si>
  <si>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</si>
  <si>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</si>
  <si>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</si>
  <si>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</si>
  <si>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</si>
  <si>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</si>
  <si>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</si>
  <si>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</si>
  <si>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</si>
  <si>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</si>
  <si>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</si>
  <si>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</si>
  <si>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</si>
  <si>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</si>
  <si>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</si>
  <si>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</si>
  <si>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</si>
  <si>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</si>
  <si>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</si>
  <si>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</si>
  <si>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</si>
  <si>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</si>
  <si>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</si>
  <si>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</si>
  <si>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</si>
  <si>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</si>
  <si>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</si>
  <si>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</si>
  <si>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</si>
  <si>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</si>
  <si>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</si>
  <si>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</si>
  <si>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</si>
  <si>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</si>
  <si>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</si>
  <si>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</si>
  <si>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</si>
  <si>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</si>
  <si>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</si>
  <si>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</si>
  <si>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</si>
  <si>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</si>
  <si>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</si>
  <si>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</si>
  <si>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</si>
  <si>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</si>
  <si>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</si>
  <si>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</si>
  <si>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</si>
  <si>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</si>
  <si>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</si>
  <si>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</si>
  <si>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</si>
  <si>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</si>
  <si>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</si>
  <si>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</si>
  <si>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</si>
  <si>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</si>
  <si>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</si>
  <si>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</si>
  <si>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</si>
  <si>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</si>
  <si>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</si>
  <si>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</si>
  <si>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</si>
  <si>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</si>
  <si>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</si>
  <si>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</si>
  <si>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</si>
  <si>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</si>
  <si>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</si>
  <si>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</si>
  <si>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</si>
  <si>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</si>
  <si>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</si>
  <si>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</si>
  <si>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</si>
  <si>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</si>
  <si>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</si>
  <si>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</si>
  <si>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</si>
  <si>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</si>
  <si>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</si>
  <si>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</si>
  <si>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</si>
  <si>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</si>
  <si>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</si>
  <si>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</si>
  <si>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</si>
  <si>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</si>
  <si>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</si>
  <si>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</si>
  <si>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</si>
  <si>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</si>
  <si>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</si>
  <si>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</si>
  <si>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</si>
  <si>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</si>
  <si>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</si>
  <si>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</si>
  <si>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</si>
  <si>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</si>
  <si>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</si>
  <si>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</si>
  <si>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</si>
  <si>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</si>
  <si>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</si>
  <si>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</si>
  <si>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</si>
  <si>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</si>
  <si>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</si>
  <si>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</si>
  <si>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</si>
  <si>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</si>
  <si>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</si>
  <si>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</si>
  <si>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</si>
  <si>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</si>
  <si>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</si>
  <si>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</si>
  <si>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</si>
  <si>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</si>
  <si>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</si>
  <si>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</si>
  <si>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</si>
  <si>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</si>
  <si>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</si>
  <si>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</si>
  <si>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</si>
  <si>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</si>
  <si>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</si>
  <si>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</si>
  <si>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</si>
  <si>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</si>
  <si>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</si>
  <si>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</si>
  <si>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</si>
  <si>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</si>
  <si>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</si>
  <si>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</si>
  <si>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</si>
  <si>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</si>
  <si>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</si>
  <si>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</si>
  <si>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</si>
  <si>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</si>
  <si>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</si>
  <si>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</si>
  <si>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</si>
  <si>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</si>
  <si>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</si>
  <si>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</si>
  <si>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</si>
  <si>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</si>
  <si>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</si>
  <si>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</si>
  <si>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</si>
  <si>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</si>
  <si>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</si>
  <si>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</si>
  <si>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</si>
  <si>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</si>
  <si>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</si>
  <si>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</si>
  <si>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</si>
  <si>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</si>
  <si>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</si>
  <si>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</si>
  <si>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</si>
  <si>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</si>
  <si>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</si>
  <si>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</si>
  <si>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</si>
  <si>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</si>
  <si>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</si>
  <si>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</si>
  <si>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</si>
  <si>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</si>
  <si>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</si>
  <si>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</si>
  <si>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</si>
  <si>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</si>
  <si>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</si>
  <si>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</si>
  <si>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</si>
  <si>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</si>
  <si>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</si>
  <si>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</si>
  <si>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</si>
  <si>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</si>
  <si>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</si>
  <si>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</si>
  <si>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</si>
  <si>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</si>
  <si>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</si>
  <si>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</si>
  <si>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</si>
  <si>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</si>
  <si>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</si>
  <si>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</si>
  <si>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</si>
  <si>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</si>
  <si>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</si>
  <si>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</si>
  <si>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</si>
  <si>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</si>
  <si>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</si>
  <si>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</si>
  <si>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</si>
  <si>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</si>
  <si>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</si>
  <si>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</si>
  <si>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</si>
  <si>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</si>
  <si>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</si>
  <si>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</si>
  <si>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</si>
  <si>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</si>
  <si>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</si>
  <si>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</si>
  <si>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</si>
  <si>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</si>
  <si>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</si>
  <si>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</si>
  <si>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</si>
  <si>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</si>
  <si>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</si>
  <si>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</si>
  <si>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</si>
  <si>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</si>
  <si>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</si>
  <si>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</si>
  <si>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</si>
  <si>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</si>
  <si>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</si>
  <si>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</si>
  <si>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</si>
  <si>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</si>
  <si>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</si>
  <si>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</si>
  <si>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</si>
  <si>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</si>
  <si>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</si>
  <si>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</si>
  <si>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</si>
  <si>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</si>
  <si>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</si>
  <si>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</si>
  <si>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</si>
  <si>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</si>
  <si>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</si>
  <si>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</si>
  <si>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</si>
  <si>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</si>
  <si>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</si>
  <si>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</si>
  <si>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</si>
  <si>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</si>
  <si>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</si>
  <si>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</si>
  <si>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</si>
  <si>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</si>
  <si>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</si>
  <si>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</si>
  <si>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</si>
  <si>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</si>
  <si>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</si>
  <si>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</si>
  <si>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</si>
  <si>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</si>
  <si>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</si>
  <si>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</si>
  <si>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</si>
  <si>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</si>
  <si>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</si>
  <si>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</si>
  <si>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</si>
  <si>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</si>
  <si>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</si>
  <si>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</si>
  <si>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</si>
  <si>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</si>
  <si>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</si>
  <si>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</si>
  <si>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</si>
  <si>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</si>
  <si>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</si>
  <si>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</si>
  <si>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</si>
  <si>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</si>
  <si>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</si>
  <si>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</si>
  <si>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</si>
  <si>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</si>
  <si>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</si>
  <si>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</si>
  <si>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</si>
  <si>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</si>
  <si>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</si>
  <si>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</si>
  <si>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</si>
  <si>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</si>
  <si>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</si>
  <si>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</si>
  <si>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</si>
  <si>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</si>
  <si>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</si>
  <si>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</si>
  <si>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</si>
  <si>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</si>
  <si>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</si>
  <si>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</si>
  <si>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</si>
  <si>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</si>
  <si>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</si>
  <si>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</si>
  <si>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</si>
  <si>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</si>
  <si>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</si>
  <si>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</si>
  <si>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</si>
  <si>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</si>
  <si>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</si>
  <si>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</si>
  <si>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</si>
  <si>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</si>
  <si>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</si>
  <si>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</si>
  <si>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</si>
  <si>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</si>
  <si>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</si>
  <si>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</si>
  <si>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</si>
  <si>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</si>
  <si>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</si>
  <si>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</si>
  <si>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</si>
  <si>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</si>
  <si>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</si>
  <si>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</si>
  <si>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</si>
  <si>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</si>
  <si>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</si>
  <si>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</si>
  <si>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</si>
  <si>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</si>
  <si>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</si>
  <si>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</si>
  <si>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</si>
  <si>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</si>
  <si>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</si>
  <si>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</si>
  <si>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</si>
  <si>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</si>
  <si>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</si>
  <si>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</si>
  <si>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</si>
  <si>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</si>
  <si>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</si>
  <si>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</si>
  <si>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</si>
  <si>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</si>
  <si>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</si>
  <si>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</si>
  <si>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</si>
  <si>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</si>
  <si>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</si>
  <si>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</si>
  <si>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</si>
  <si>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</si>
  <si>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</si>
  <si>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</si>
  <si>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</si>
  <si>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</si>
  <si>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</si>
  <si>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</si>
  <si>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</si>
  <si>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</si>
  <si>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</si>
  <si>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</si>
  <si>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</si>
  <si>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</si>
  <si>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</si>
  <si>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</si>
  <si>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</si>
  <si>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</si>
  <si>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</si>
  <si>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</si>
  <si>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</si>
  <si>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</si>
  <si>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</si>
  <si>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pas248_region</t>
  </si>
  <si>
    <t>pas248_subdivision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</si>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</sst>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2"/>
  <sheetViews>
    <sheetView tabSelected="1" zoomScale="115" zoomScaleNormal="115" workbookViewId="0">
      <pane ySplit="3" topLeftCell="A63" activePane="bottomLeft" state="frozen"/>
      <selection pane="bottomLeft" activeCell="A69" sqref="A69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8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7" t="s">
        <v>446</v>
      </c>
      <c r="B5" s="29" t="s">
        <v>922</v>
      </c>
      <c r="C5" s="29" t="s">
        <v>922</v>
      </c>
      <c r="D5" s="1" t="str">
        <f t="shared" ref="D5:D82" si="0">A5&amp;".csv"</f>
        <v>pas_summary.csv</v>
      </c>
      <c r="E5" s="6" t="s">
        <v>407</v>
      </c>
      <c r="F5" s="6" t="s">
        <v>407</v>
      </c>
    </row>
    <row r="6" spans="1:7">
      <c r="A6" s="109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09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7" t="s">
        <v>3432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09" t="s">
        <v>3433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09" t="s">
        <v>3434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7" t="s">
        <v>3435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7" t="s">
        <v>3436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7" t="s">
        <v>3437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7" t="s">
        <v>3440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7" t="s">
        <v>3444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7" t="s">
        <v>3445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7" t="s">
        <v>3449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7" t="s">
        <v>3453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7" t="s">
        <v>3464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7" t="s">
        <v>3492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7" t="s">
        <v>3498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7" t="s">
        <v>3499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7" t="s">
        <v>3509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7" t="s">
        <v>3518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7" t="s">
        <v>3525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7" t="s">
        <v>3538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7" t="s">
        <v>3539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7" t="s">
        <v>3557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7" t="s">
        <v>3558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7" t="s">
        <v>3575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7" t="s">
        <v>3581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7" t="s">
        <v>3582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7" t="s">
        <v>3597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7" t="s">
        <v>3615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7" t="s">
        <v>3616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7" t="s">
        <v>3622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7" t="s">
        <v>3623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7" t="s">
        <v>3631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7" t="s">
        <v>3642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7" t="s">
        <v>3647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7" t="s">
        <v>3649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7" t="s">
        <v>3655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7" t="s">
        <v>3661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7" t="s">
        <v>3667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7" t="s">
        <v>3673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7" t="s">
        <v>3679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7" t="s">
        <v>1400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7" t="s">
        <v>1401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8" t="s">
        <v>3715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7" t="s">
        <v>3733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7" t="s">
        <v>3734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7" t="s">
        <v>3735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7" t="s">
        <v>3741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7" t="s">
        <v>3751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7" t="s">
        <v>3752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7" t="s">
        <v>3889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7" t="s">
        <v>3890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s="107" t="s">
        <v>3901</v>
      </c>
      <c r="B58" s="6">
        <v>227</v>
      </c>
      <c r="C58" t="str">
        <f>dxcc!D223</f>
        <v>FRANCE</v>
      </c>
      <c r="D58" s="1" t="str">
        <f t="shared" si="0"/>
        <v>pas227.csv</v>
      </c>
      <c r="E58" s="6" t="s">
        <v>407</v>
      </c>
      <c r="F58" s="6" t="s">
        <v>407</v>
      </c>
      <c r="G58" t="s">
        <v>1883</v>
      </c>
    </row>
    <row r="59" spans="1:7">
      <c r="A59" s="107" t="s">
        <v>3925</v>
      </c>
      <c r="B59" s="6">
        <v>230</v>
      </c>
      <c r="C59" t="str">
        <f>dxcc!D226</f>
        <v>FEDERAL REPUBLIC OF GERMANY</v>
      </c>
      <c r="D59" s="1" t="str">
        <f t="shared" si="0"/>
        <v>pas230.csv</v>
      </c>
      <c r="E59" s="6" t="s">
        <v>407</v>
      </c>
      <c r="F59" s="6" t="s">
        <v>407</v>
      </c>
    </row>
    <row r="60" spans="1:7">
      <c r="A60" s="107" t="s">
        <v>3930</v>
      </c>
      <c r="B60" s="6">
        <v>239</v>
      </c>
      <c r="C60" t="str">
        <f>dxcc!D235</f>
        <v>HUNGARY</v>
      </c>
      <c r="D60" s="1" t="str">
        <f t="shared" si="0"/>
        <v>pas239.csv</v>
      </c>
      <c r="E60" s="6" t="s">
        <v>407</v>
      </c>
      <c r="F60" s="6" t="s">
        <v>407</v>
      </c>
    </row>
    <row r="61" spans="1:7">
      <c r="A61" s="107" t="s">
        <v>3948</v>
      </c>
      <c r="B61" s="6">
        <v>245</v>
      </c>
      <c r="C61" t="str">
        <f>dxcc!D241</f>
        <v>IRELAND</v>
      </c>
      <c r="D61" s="1" t="str">
        <f t="shared" si="0"/>
        <v>pas245.csv</v>
      </c>
      <c r="E61" s="6" t="s">
        <v>407</v>
      </c>
      <c r="F61" s="6" t="s">
        <v>407</v>
      </c>
    </row>
    <row r="62" spans="1:7">
      <c r="A62" s="107" t="s">
        <v>3954</v>
      </c>
      <c r="B62" s="6">
        <v>248</v>
      </c>
      <c r="C62" t="str">
        <f>dxcc!D244</f>
        <v>ITALY</v>
      </c>
      <c r="D62" s="1" t="str">
        <f t="shared" si="0"/>
        <v>pas248_region.csv</v>
      </c>
      <c r="E62" s="6" t="s">
        <v>407</v>
      </c>
      <c r="F62" s="6" t="s">
        <v>407</v>
      </c>
    </row>
    <row r="63" spans="1:7">
      <c r="A63" s="107" t="s">
        <v>3955</v>
      </c>
      <c r="B63" s="6">
        <v>248</v>
      </c>
      <c r="C63" t="str">
        <f>dxcc!D244</f>
        <v>ITALY</v>
      </c>
      <c r="D63" s="1" t="str">
        <f t="shared" ref="D63" si="1">A63&amp;".csv"</f>
        <v>pas248_subdivision.csv</v>
      </c>
      <c r="E63" s="6" t="s">
        <v>407</v>
      </c>
      <c r="F63" s="6" t="s">
        <v>407</v>
      </c>
    </row>
    <row r="64" spans="1:7">
      <c r="A64" s="107" t="s">
        <v>3967</v>
      </c>
      <c r="B64" s="6">
        <v>256</v>
      </c>
      <c r="C64" t="str">
        <f>dxcc!D252</f>
        <v>MADEIRA IS.</v>
      </c>
      <c r="D64" s="1" t="str">
        <f t="shared" si="0"/>
        <v>pas256.csv</v>
      </c>
      <c r="E64" s="6" t="s">
        <v>407</v>
      </c>
      <c r="F64" s="6" t="s">
        <v>407</v>
      </c>
    </row>
    <row r="65" spans="1:6">
      <c r="A65" s="107" t="s">
        <v>3973</v>
      </c>
      <c r="B65" s="6">
        <v>263</v>
      </c>
      <c r="C65" t="str">
        <f>dxcc!D259</f>
        <v>NETHERLANDS</v>
      </c>
      <c r="D65" s="1" t="str">
        <f t="shared" si="0"/>
        <v>pas263.csv</v>
      </c>
      <c r="E65" s="6" t="s">
        <v>407</v>
      </c>
      <c r="F65" s="6" t="s">
        <v>407</v>
      </c>
    </row>
    <row r="66" spans="1:6">
      <c r="A66" s="107" t="s">
        <v>3979</v>
      </c>
      <c r="B66" s="6">
        <v>269</v>
      </c>
      <c r="C66" t="str">
        <f>dxcc!D265</f>
        <v>POLAND</v>
      </c>
      <c r="D66" s="1" t="str">
        <f t="shared" si="0"/>
        <v>pas269.csv</v>
      </c>
      <c r="E66" s="6" t="s">
        <v>407</v>
      </c>
      <c r="F66" s="6" t="s">
        <v>407</v>
      </c>
    </row>
    <row r="67" spans="1:6">
      <c r="A67" s="107" t="s">
        <v>3986</v>
      </c>
      <c r="B67" s="6">
        <v>272</v>
      </c>
      <c r="C67" t="str">
        <f>dxcc!D268</f>
        <v>PORTUGAL</v>
      </c>
      <c r="D67" s="1" t="str">
        <f t="shared" si="0"/>
        <v>pas272.csv</v>
      </c>
      <c r="E67" s="6" t="s">
        <v>407</v>
      </c>
      <c r="F67" s="6" t="s">
        <v>407</v>
      </c>
    </row>
    <row r="68" spans="1:6">
      <c r="A68" s="107" t="s">
        <v>3992</v>
      </c>
      <c r="B68" s="6">
        <v>275</v>
      </c>
      <c r="C68" t="str">
        <f>dxcc!D271</f>
        <v>ROMANIA</v>
      </c>
      <c r="D68" s="1" t="str">
        <f t="shared" si="0"/>
        <v>pas275.csv</v>
      </c>
      <c r="E68" s="6" t="s">
        <v>407</v>
      </c>
      <c r="F68" s="6" t="s">
        <v>407</v>
      </c>
    </row>
    <row r="69" spans="1:6">
      <c r="A69" t="s">
        <v>4024</v>
      </c>
      <c r="B69" s="6">
        <v>281</v>
      </c>
      <c r="C69" t="str">
        <f>dxcc!D277</f>
        <v>SPAIN</v>
      </c>
      <c r="D69" s="1" t="str">
        <f t="shared" si="0"/>
        <v>pas281.csv</v>
      </c>
      <c r="E69" s="6" t="s">
        <v>407</v>
      </c>
      <c r="F69" s="6" t="s">
        <v>407</v>
      </c>
    </row>
    <row r="70" spans="1:6">
      <c r="A70" s="107" t="s">
        <v>1948</v>
      </c>
      <c r="B70" s="6">
        <v>284</v>
      </c>
      <c r="C70" t="str">
        <f>dxcc!D280</f>
        <v>SWEDEN</v>
      </c>
      <c r="D70" s="1" t="str">
        <f t="shared" si="0"/>
        <v>pas_284.csv</v>
      </c>
      <c r="E70" s="6" t="s">
        <v>407</v>
      </c>
      <c r="F70" s="6" t="s">
        <v>407</v>
      </c>
    </row>
    <row r="71" spans="1:6">
      <c r="A71" t="s">
        <v>1949</v>
      </c>
      <c r="B71" s="6">
        <v>287</v>
      </c>
      <c r="C71" t="str">
        <f>dxcc!D283</f>
        <v>SWITZERLAND</v>
      </c>
      <c r="D71" s="1" t="str">
        <f t="shared" si="0"/>
        <v>pas_287.csv</v>
      </c>
      <c r="E71" s="6" t="s">
        <v>407</v>
      </c>
      <c r="F71" s="6" t="s">
        <v>407</v>
      </c>
    </row>
    <row r="72" spans="1:6">
      <c r="A72" t="s">
        <v>1950</v>
      </c>
      <c r="B72" s="6">
        <v>288</v>
      </c>
      <c r="C72" t="str">
        <f>dxcc!D284</f>
        <v>UKRAINE</v>
      </c>
      <c r="D72" s="1" t="str">
        <f t="shared" si="0"/>
        <v>pas_288.csv</v>
      </c>
      <c r="E72" s="6" t="s">
        <v>407</v>
      </c>
      <c r="F72" s="6" t="s">
        <v>407</v>
      </c>
    </row>
    <row r="73" spans="1:6">
      <c r="A73" t="s">
        <v>1951</v>
      </c>
      <c r="B73" s="6">
        <v>291</v>
      </c>
      <c r="C73" t="str">
        <f>dxcc!D286</f>
        <v>UNITED STATES OF AMERICA</v>
      </c>
      <c r="D73" s="1" t="str">
        <f t="shared" si="0"/>
        <v>pas_291.csv</v>
      </c>
      <c r="E73" s="6" t="s">
        <v>407</v>
      </c>
      <c r="F73" s="6" t="s">
        <v>407</v>
      </c>
    </row>
    <row r="74" spans="1:6">
      <c r="A74" t="s">
        <v>1952</v>
      </c>
      <c r="B74" s="6">
        <v>318</v>
      </c>
      <c r="C74" t="str">
        <f>dxcc!D306</f>
        <v>CHINA</v>
      </c>
      <c r="D74" s="1" t="str">
        <f t="shared" si="0"/>
        <v>pas_318.csv</v>
      </c>
      <c r="E74" s="6" t="s">
        <v>407</v>
      </c>
      <c r="F74" s="6" t="s">
        <v>407</v>
      </c>
    </row>
    <row r="75" spans="1:6">
      <c r="A75" t="s">
        <v>1953</v>
      </c>
      <c r="B75" s="6">
        <v>327</v>
      </c>
      <c r="C75" t="str">
        <f>dxcc!D309</f>
        <v>INDONESIA</v>
      </c>
      <c r="D75" s="1" t="str">
        <f t="shared" si="0"/>
        <v>pas_327.csv</v>
      </c>
      <c r="E75" s="6" t="s">
        <v>407</v>
      </c>
      <c r="F75" s="6" t="s">
        <v>407</v>
      </c>
    </row>
    <row r="76" spans="1:6">
      <c r="A76" t="s">
        <v>1954</v>
      </c>
      <c r="B76" s="6">
        <v>339</v>
      </c>
      <c r="C76" t="str">
        <f>dxcc!D313</f>
        <v>JAPAN</v>
      </c>
      <c r="D76" s="1" t="str">
        <f t="shared" si="0"/>
        <v>pas_339.csv</v>
      </c>
      <c r="E76" s="6" t="s">
        <v>407</v>
      </c>
      <c r="F76" s="6" t="s">
        <v>407</v>
      </c>
    </row>
    <row r="77" spans="1:6">
      <c r="A77" t="s">
        <v>1955</v>
      </c>
      <c r="B77" s="6">
        <v>375</v>
      </c>
      <c r="C77" t="str">
        <f>dxcc!D323</f>
        <v>PHILIPPINES</v>
      </c>
      <c r="D77" s="1" t="str">
        <f t="shared" si="0"/>
        <v>pas_375.csv</v>
      </c>
      <c r="E77" s="6" t="s">
        <v>407</v>
      </c>
      <c r="F77" s="6" t="s">
        <v>407</v>
      </c>
    </row>
    <row r="78" spans="1:6">
      <c r="A78" t="s">
        <v>1956</v>
      </c>
      <c r="B78" s="6">
        <v>386</v>
      </c>
      <c r="C78" t="str">
        <f>dxcc!D330</f>
        <v>TAIWAN</v>
      </c>
      <c r="D78" s="1" t="str">
        <f t="shared" si="0"/>
        <v>pas_386.csv</v>
      </c>
      <c r="E78" s="6" t="s">
        <v>407</v>
      </c>
      <c r="F78" s="6" t="s">
        <v>407</v>
      </c>
    </row>
    <row r="79" spans="1:6">
      <c r="A79" t="s">
        <v>1957</v>
      </c>
      <c r="B79" s="6">
        <v>387</v>
      </c>
      <c r="C79" t="str">
        <f>dxcc!D331</f>
        <v>THAILAND</v>
      </c>
      <c r="D79" s="1" t="str">
        <f t="shared" si="0"/>
        <v>pas_387.csv</v>
      </c>
      <c r="E79" s="6" t="s">
        <v>407</v>
      </c>
      <c r="F79" s="6" t="s">
        <v>407</v>
      </c>
    </row>
    <row r="80" spans="1:6">
      <c r="A80" s="107" t="s">
        <v>1958</v>
      </c>
      <c r="B80" s="6">
        <v>497</v>
      </c>
      <c r="C80" t="str">
        <f>dxcc!D381</f>
        <v>CROATIA</v>
      </c>
      <c r="D80" s="1" t="str">
        <f t="shared" si="0"/>
        <v>pas_497.csv</v>
      </c>
      <c r="E80" s="6" t="s">
        <v>407</v>
      </c>
      <c r="F80" s="6" t="s">
        <v>407</v>
      </c>
    </row>
    <row r="81" spans="1:6">
      <c r="A81" s="107" t="s">
        <v>1959</v>
      </c>
      <c r="B81" s="6">
        <v>503</v>
      </c>
      <c r="C81" t="str">
        <f>dxcc!D385</f>
        <v>CZECH REPUBLIC</v>
      </c>
      <c r="D81" s="1" t="str">
        <f t="shared" si="0"/>
        <v>pas_503.csv</v>
      </c>
      <c r="E81" s="6" t="s">
        <v>407</v>
      </c>
      <c r="F81" s="6" t="s">
        <v>407</v>
      </c>
    </row>
    <row r="82" spans="1:6">
      <c r="A82" s="107" t="s">
        <v>1960</v>
      </c>
      <c r="B82" s="6">
        <v>504</v>
      </c>
      <c r="C82" t="str">
        <f>dxcc!D386</f>
        <v>SLOVAK REPUBLIC</v>
      </c>
      <c r="D82" s="1" t="str">
        <f t="shared" si="0"/>
        <v>pas_504.csv</v>
      </c>
      <c r="E82" s="6" t="s">
        <v>407</v>
      </c>
      <c r="F82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1" location="pas_503!A1" display="pas_503" xr:uid="{3DDEAC52-F6D8-45D1-A4A1-F8AB5910E02A}"/>
    <hyperlink ref="A82" location="pas_504!A1" display="pas_504" xr:uid="{2C0DD7BD-8774-49B0-BD47-CF108A43E7D0}"/>
    <hyperlink ref="A80" location="pas_497!A1" display="pas_497" xr:uid="{9ECE6B11-C692-4E8F-9415-6C567BDCDAF2}"/>
    <hyperlink ref="A70" location="pas_284!A1" display="pas_284" xr:uid="{A3FF7D75-26BD-4179-80B9-9DB75BB5E2E7}"/>
    <hyperlink ref="A61" location="'pas245'!F1" display="pas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  <hyperlink ref="A58" location="'pas227'!F1" display="pas227" xr:uid="{1FE29BE7-FF0B-469F-87D5-A8CA052C1792}"/>
    <hyperlink ref="A59" location="'pas230'!F1" display="pas230" xr:uid="{1B4324AE-45EA-4D6A-A120-5FBD6D78C126}"/>
    <hyperlink ref="A60" location="'pas239'!F1" display="pas239" xr:uid="{0C123447-0DB2-46E6-B271-6D37DACD0DD8}"/>
    <hyperlink ref="A62" location="psa_248!A1" display="pas248_region" xr:uid="{D4661BF3-CD75-4D1D-A48D-4F7BFD9079C9}"/>
    <hyperlink ref="A63" location="psa_248!A1" display="pas248" xr:uid="{F563A155-4574-4718-BF87-48358C4E81DB}"/>
    <hyperlink ref="A64" location="'pas256'!F1" display="pas256" xr:uid="{88720492-49C9-4257-A99C-521916C0B443}"/>
    <hyperlink ref="A65" location="'pas263'!F1" display="pas263" xr:uid="{7B4CA1D1-24F8-4B63-97F5-2A7E75E1A10D}"/>
    <hyperlink ref="A66" location="'pas269'!F1" display="pas269" xr:uid="{E1CACBC4-C855-493F-806B-187934A25991}"/>
    <hyperlink ref="A67" location="'pas272'!A1" display="pas272" xr:uid="{532F20AD-8E73-477D-80E9-2535CBB042AE}"/>
    <hyperlink ref="A68" location="'pas275'!F1" display="pas275" xr:uid="{867D58CC-B192-4320-935E-FF21C1EDA67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7" t="s">
        <v>3271</v>
      </c>
      <c r="B1" s="21" t="s">
        <v>3446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4" t="s">
        <v>3477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4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5" t="s">
        <v>3447</v>
      </c>
    </row>
    <row r="4" spans="1:8">
      <c r="H4" s="115" t="s">
        <v>3368</v>
      </c>
    </row>
    <row r="5" spans="1:8">
      <c r="F5" s="26" t="s">
        <v>585</v>
      </c>
      <c r="H5" s="115" t="s">
        <v>3201</v>
      </c>
    </row>
    <row r="6" spans="1:8">
      <c r="F6" s="26" t="s">
        <v>575</v>
      </c>
      <c r="H6" s="115" t="s">
        <v>3448</v>
      </c>
    </row>
    <row r="7" spans="1:8">
      <c r="H7" s="114" t="s">
        <v>3478</v>
      </c>
    </row>
    <row r="8" spans="1:8">
      <c r="H8" s="114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1" t="s">
        <v>3451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4" t="s">
        <v>3475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4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5" t="s">
        <v>3452</v>
      </c>
    </row>
    <row r="4" spans="1:8">
      <c r="H4" s="115" t="s">
        <v>3368</v>
      </c>
    </row>
    <row r="5" spans="1:8">
      <c r="F5" s="26" t="s">
        <v>3450</v>
      </c>
      <c r="H5" s="115" t="s">
        <v>3202</v>
      </c>
    </row>
    <row r="6" spans="1:8">
      <c r="F6" s="26" t="s">
        <v>598</v>
      </c>
      <c r="H6" s="115" t="s">
        <v>3448</v>
      </c>
    </row>
    <row r="7" spans="1:8">
      <c r="H7" s="115" t="s">
        <v>3476</v>
      </c>
    </row>
    <row r="8" spans="1:8">
      <c r="H8" s="114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7" t="s">
        <v>3271</v>
      </c>
      <c r="B1" s="21" t="s">
        <v>3454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4" t="s">
        <v>3473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4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5" t="s">
        <v>3455</v>
      </c>
    </row>
    <row r="4" spans="1:8">
      <c r="B4">
        <v>3</v>
      </c>
      <c r="C4" s="6">
        <v>50</v>
      </c>
      <c r="D4" t="s">
        <v>603</v>
      </c>
      <c r="E4" t="s">
        <v>3457</v>
      </c>
      <c r="F4" s="50" t="str">
        <f t="shared" ref="F4:F33" si="0">B4&amp;"|"&amp;C4&amp;"|"&amp;D4&amp;"|"&amp;E4</f>
        <v>3|50|EMX|Estado de Mexico</v>
      </c>
      <c r="H4" s="115" t="s">
        <v>3368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5" t="s">
        <v>3203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5" t="s">
        <v>3448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5" t="s">
        <v>3474</v>
      </c>
    </row>
    <row r="8" spans="1:8">
      <c r="B8" s="6">
        <v>7</v>
      </c>
      <c r="C8" s="6">
        <v>50</v>
      </c>
      <c r="D8" t="s">
        <v>610</v>
      </c>
      <c r="E8" t="s">
        <v>3458</v>
      </c>
      <c r="F8" s="50" t="str">
        <f t="shared" si="0"/>
        <v>7|50|MIC|Michoacean de Ocampo</v>
      </c>
      <c r="H8" s="114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3459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3460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3456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7" t="s">
        <v>3271</v>
      </c>
      <c r="B1" s="22" t="s">
        <v>3462</v>
      </c>
      <c r="C1" s="22" t="s">
        <v>3366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4" t="s">
        <v>3470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4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5" t="s">
        <v>3463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5" t="s">
        <v>3368</v>
      </c>
    </row>
    <row r="5" spans="1:8">
      <c r="B5" s="6">
        <v>4</v>
      </c>
      <c r="C5" s="6">
        <v>52</v>
      </c>
      <c r="D5" s="56">
        <v>51</v>
      </c>
      <c r="E5" s="57" t="s">
        <v>3465</v>
      </c>
      <c r="F5" s="50" t="str">
        <f t="shared" si="0"/>
        <v>4|52|51|Jarva County (Jarvamaa)</v>
      </c>
      <c r="H5" s="115" t="s">
        <v>3472</v>
      </c>
    </row>
    <row r="6" spans="1:8">
      <c r="B6" s="6">
        <v>5</v>
      </c>
      <c r="C6" s="6">
        <v>52</v>
      </c>
      <c r="D6" s="56">
        <v>49</v>
      </c>
      <c r="E6" s="57" t="s">
        <v>3466</v>
      </c>
      <c r="F6" s="50" t="str">
        <f t="shared" si="0"/>
        <v>5|52|49|Joge County (Jogevamaa)</v>
      </c>
      <c r="H6" s="115" t="s">
        <v>3448</v>
      </c>
    </row>
    <row r="7" spans="1:8">
      <c r="B7" s="6">
        <v>6</v>
      </c>
      <c r="C7" s="6">
        <v>52</v>
      </c>
      <c r="D7" s="56">
        <v>57</v>
      </c>
      <c r="E7" s="57" t="s">
        <v>3467</v>
      </c>
      <c r="F7" s="50" t="str">
        <f t="shared" si="0"/>
        <v>6|52|57|Laane County (Laanemaa)</v>
      </c>
      <c r="H7" s="115" t="s">
        <v>3471</v>
      </c>
    </row>
    <row r="8" spans="1:8">
      <c r="B8" s="6">
        <v>7</v>
      </c>
      <c r="C8" s="6">
        <v>52</v>
      </c>
      <c r="D8" s="56">
        <v>59</v>
      </c>
      <c r="E8" s="57" t="s">
        <v>3468</v>
      </c>
      <c r="F8" s="50" t="str">
        <f t="shared" si="0"/>
        <v>7|52|59|Laane-Viru County (Laane-Virumaa)</v>
      </c>
      <c r="H8" s="114" t="s">
        <v>1235</v>
      </c>
    </row>
    <row r="9" spans="1:8">
      <c r="B9" s="6">
        <v>8</v>
      </c>
      <c r="C9" s="6">
        <v>52</v>
      </c>
      <c r="D9" s="56">
        <v>67</v>
      </c>
      <c r="E9" s="57" t="s">
        <v>3469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3484</v>
      </c>
      <c r="F16" s="50" t="str">
        <f t="shared" si="0"/>
        <v>15|52|86|Voru County (Vorumaa)</v>
      </c>
    </row>
    <row r="18" spans="6:6">
      <c r="F18" s="26" t="s">
        <v>3461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7" t="s">
        <v>3271</v>
      </c>
      <c r="B1" s="39" t="s">
        <v>3491</v>
      </c>
      <c r="C1" s="39" t="s">
        <v>3366</v>
      </c>
      <c r="D1" s="39" t="s">
        <v>405</v>
      </c>
      <c r="E1" s="58" t="s">
        <v>474</v>
      </c>
      <c r="F1" s="39" t="s">
        <v>544</v>
      </c>
      <c r="G1" s="39" t="s">
        <v>3381</v>
      </c>
      <c r="H1" s="39" t="s">
        <v>3389</v>
      </c>
      <c r="I1" s="36" t="str">
        <f>B1&amp;"|"&amp;C1&amp;"|"&amp;D1&amp;"|"&amp;E1&amp;"|"&amp;F1&amp;"|"&amp;G1&amp;"|"&amp;H1</f>
        <v>pas54_id|dxcc_code|code|subdivision|oblast|cqzone_id|ituzone_id</v>
      </c>
      <c r="K1" s="114" t="s">
        <v>3486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4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5" t="s">
        <v>3487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5" t="s">
        <v>3368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5" t="s">
        <v>3204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5" t="s">
        <v>3448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5" t="s">
        <v>3205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5" t="s">
        <v>3488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5" t="s">
        <v>3489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5" t="s">
        <v>3490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4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3485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7" t="s">
        <v>3271</v>
      </c>
      <c r="B1" s="21" t="s">
        <v>3496</v>
      </c>
      <c r="C1" s="21" t="s">
        <v>3366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4" t="s">
        <v>3493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4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5" t="s">
        <v>3494</v>
      </c>
    </row>
    <row r="4" spans="1:9">
      <c r="I4" s="115" t="s">
        <v>3368</v>
      </c>
    </row>
    <row r="5" spans="1:9">
      <c r="G5" s="26" t="s">
        <v>3497</v>
      </c>
      <c r="I5" s="115" t="s">
        <v>3206</v>
      </c>
    </row>
    <row r="6" spans="1:9">
      <c r="G6" s="26" t="s">
        <v>771</v>
      </c>
      <c r="I6" s="115" t="s">
        <v>3448</v>
      </c>
    </row>
    <row r="7" spans="1:9">
      <c r="I7" s="115" t="s">
        <v>1805</v>
      </c>
    </row>
    <row r="8" spans="1:9">
      <c r="I8" s="115" t="s">
        <v>3495</v>
      </c>
    </row>
    <row r="9" spans="1:9">
      <c r="I9" s="114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2" t="s">
        <v>3503</v>
      </c>
      <c r="C1" s="22" t="s">
        <v>3366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3500</v>
      </c>
    </row>
    <row r="2" spans="1:8">
      <c r="B2" s="6">
        <v>1</v>
      </c>
      <c r="C2" s="6">
        <v>70</v>
      </c>
      <c r="D2" s="6">
        <v>9</v>
      </c>
      <c r="E2" s="1" t="s">
        <v>3504</v>
      </c>
      <c r="F2" s="50" t="str">
        <f t="shared" ref="F2:F16" si="0">B2&amp;"|"&amp;C2&amp;"|"&amp;D2&amp;"|"&amp;E2</f>
        <v>1|70|9|Camaguey</v>
      </c>
      <c r="H2" s="114" t="s">
        <v>1231</v>
      </c>
    </row>
    <row r="3" spans="1:8">
      <c r="B3" s="6">
        <v>2</v>
      </c>
      <c r="C3" s="6">
        <v>70</v>
      </c>
      <c r="D3" s="6">
        <v>8</v>
      </c>
      <c r="E3" s="1" t="s">
        <v>3507</v>
      </c>
      <c r="F3" s="50" t="str">
        <f t="shared" si="0"/>
        <v>2|70|8|Ciego de vila</v>
      </c>
      <c r="H3" s="115" t="s">
        <v>3501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5" t="s">
        <v>3368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5" t="s">
        <v>3207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5" t="s">
        <v>3448</v>
      </c>
    </row>
    <row r="7" spans="1:8">
      <c r="B7" s="6">
        <v>6</v>
      </c>
      <c r="C7" s="6">
        <v>70</v>
      </c>
      <c r="D7" s="6">
        <v>14</v>
      </c>
      <c r="E7" s="1" t="s">
        <v>3505</v>
      </c>
      <c r="F7" s="50" t="str">
        <f t="shared" si="0"/>
        <v>6|70|14|Guantanamo</v>
      </c>
      <c r="H7" s="115" t="s">
        <v>3502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4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3506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3508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2" t="s">
        <v>3503</v>
      </c>
      <c r="C1" s="22" t="s">
        <v>3366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3516</v>
      </c>
    </row>
    <row r="2" spans="1:8">
      <c r="B2" s="6">
        <v>1</v>
      </c>
      <c r="C2" s="6">
        <v>74</v>
      </c>
      <c r="D2" t="s">
        <v>788</v>
      </c>
      <c r="E2" t="s">
        <v>3514</v>
      </c>
      <c r="F2" s="50" t="str">
        <f t="shared" ref="F2:F15" si="0">B2&amp;"|"&amp;C2&amp;"|"&amp;D2&amp;"|"&amp;E2</f>
        <v>1|74|AH|Ahuachapan</v>
      </c>
      <c r="H2" s="114" t="s">
        <v>1231</v>
      </c>
    </row>
    <row r="3" spans="1:8">
      <c r="B3" s="6">
        <v>2</v>
      </c>
      <c r="C3" s="6">
        <v>74</v>
      </c>
      <c r="D3" t="s">
        <v>789</v>
      </c>
      <c r="E3" t="s">
        <v>3513</v>
      </c>
      <c r="F3" s="50" t="str">
        <f t="shared" si="0"/>
        <v>2|74|CA|Cabanas</v>
      </c>
      <c r="H3" s="115" t="s">
        <v>3501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5" t="s">
        <v>3368</v>
      </c>
    </row>
    <row r="5" spans="1:8">
      <c r="B5" s="6">
        <v>4</v>
      </c>
      <c r="C5" s="6">
        <v>74</v>
      </c>
      <c r="D5" t="s">
        <v>744</v>
      </c>
      <c r="E5" t="s">
        <v>3510</v>
      </c>
      <c r="F5" s="50" t="str">
        <f t="shared" si="0"/>
        <v>4|74|CU|Cuscatlan</v>
      </c>
      <c r="H5" s="115" t="s">
        <v>3208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5" t="s">
        <v>3448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5" t="s">
        <v>3517</v>
      </c>
    </row>
    <row r="8" spans="1:8">
      <c r="B8" s="6">
        <v>7</v>
      </c>
      <c r="C8" s="6">
        <v>74</v>
      </c>
      <c r="D8" t="s">
        <v>793</v>
      </c>
      <c r="E8" t="s">
        <v>2581</v>
      </c>
      <c r="F8" s="50" t="str">
        <f t="shared" si="0"/>
        <v>7|74|UN|La Union</v>
      </c>
      <c r="H8" s="114" t="s">
        <v>1235</v>
      </c>
    </row>
    <row r="9" spans="1:8">
      <c r="B9" s="6">
        <v>8</v>
      </c>
      <c r="C9" s="6">
        <v>74</v>
      </c>
      <c r="D9" t="s">
        <v>689</v>
      </c>
      <c r="E9" t="s">
        <v>3511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3515</v>
      </c>
      <c r="F15" s="50" t="str">
        <f t="shared" si="0"/>
        <v>14|74|US|Usulutan</v>
      </c>
    </row>
    <row r="17" spans="6:6">
      <c r="F17" s="26" t="s">
        <v>3512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2" t="s">
        <v>3519</v>
      </c>
      <c r="C1" s="22" t="s">
        <v>3366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4" t="s">
        <v>3520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4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5" t="s">
        <v>3521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5" t="s">
        <v>3368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5" t="s">
        <v>3209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5" t="s">
        <v>3448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5" t="s">
        <v>3522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4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3524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3523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39" t="s">
        <v>3526</v>
      </c>
      <c r="C1" s="39" t="s">
        <v>3366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4" t="s">
        <v>3529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4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5" t="s">
        <v>3530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5" t="s">
        <v>3368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5" t="s">
        <v>3210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5" t="s">
        <v>3448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5" t="s">
        <v>3531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4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3528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3527</v>
      </c>
      <c r="F25" s="50" t="str">
        <f t="shared" si="0"/>
        <v>24|100|Q|Neuquen</v>
      </c>
    </row>
    <row r="27" spans="2:6">
      <c r="F27" s="26" t="s">
        <v>3532</v>
      </c>
    </row>
    <row r="28" spans="2:6">
      <c r="F28" s="26" t="s">
        <v>3189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7" t="s">
        <v>3271</v>
      </c>
      <c r="B1" s="4" t="s">
        <v>403</v>
      </c>
      <c r="C1" s="4" t="s">
        <v>405</v>
      </c>
      <c r="D1" s="4" t="s">
        <v>404</v>
      </c>
      <c r="E1" s="4" t="s">
        <v>406</v>
      </c>
      <c r="F1" s="110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1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1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1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1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1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1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1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1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1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1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1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1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1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1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1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1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1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1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1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1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1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1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1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1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1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1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1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1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1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1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1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1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1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1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1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1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1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1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1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1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1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1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1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1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1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1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1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1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1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1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1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1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1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1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1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1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1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1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1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1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1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1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1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1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1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1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1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1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1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1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1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1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1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1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1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1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1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1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1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1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1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1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1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1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1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1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1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1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1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1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1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1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1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1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1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1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1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1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1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1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1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1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1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1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1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1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1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1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1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1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1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1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1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1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1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1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1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1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1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1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1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1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1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1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1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1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1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1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1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1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1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1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1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1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1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1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1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1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1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1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1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1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1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1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1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1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1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1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1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1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1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1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1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1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1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1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1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1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1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1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1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1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1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1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1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1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1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1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1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1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1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1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1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1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1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1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1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1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1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1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1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1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1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1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1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1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1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1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1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1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1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1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1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1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1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1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1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1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1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1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1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1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1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1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1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1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1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1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1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1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1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1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1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1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1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1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1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1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1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1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1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1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1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1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1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1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1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1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1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1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1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1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1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1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1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1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1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1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1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1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1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1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1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1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1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1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1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1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1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1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1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1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1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1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1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1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1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1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1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1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1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1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1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1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1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1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1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1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1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1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1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1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1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1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1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1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1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1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1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1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1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1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1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1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1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1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1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1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1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1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1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1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1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1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1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1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1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1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1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1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1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1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1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1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1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1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1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1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1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1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1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1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1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1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1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1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1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1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1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1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1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1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1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1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1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1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1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1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1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1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1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1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1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1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1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1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1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1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1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1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1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1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1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1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1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1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1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1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1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1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1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1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1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1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1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1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1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1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1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1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1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1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1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1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1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1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1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1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1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1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1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1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1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1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1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1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1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1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1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1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1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1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1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1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1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1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1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1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1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1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1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1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1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1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1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1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1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1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1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1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1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1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1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7" t="s">
        <v>3271</v>
      </c>
      <c r="B1" s="39" t="s">
        <v>3533</v>
      </c>
      <c r="C1" s="39" t="s">
        <v>3366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4" t="s">
        <v>3535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4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5" t="s">
        <v>3536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5" t="s">
        <v>3368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5" t="s">
        <v>3211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5" t="s">
        <v>3448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5" t="s">
        <v>3537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4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3534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7" t="s">
        <v>3271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4" t="s">
        <v>3548</v>
      </c>
    </row>
    <row r="2" spans="1:8">
      <c r="B2" s="6">
        <v>1</v>
      </c>
      <c r="C2" s="6">
        <v>108</v>
      </c>
      <c r="D2" t="s">
        <v>807</v>
      </c>
      <c r="E2" t="s">
        <v>3540</v>
      </c>
      <c r="F2" s="50" t="str">
        <f t="shared" ref="F2:F28" si="0">B2&amp;"|"&amp;C2&amp;"|"&amp;D2&amp;"|"&amp;E2</f>
        <v>1|108|ES|Espirito Santo</v>
      </c>
      <c r="H2" s="114" t="s">
        <v>1231</v>
      </c>
    </row>
    <row r="3" spans="1:8">
      <c r="B3" s="6">
        <v>2</v>
      </c>
      <c r="C3" s="6">
        <v>108</v>
      </c>
      <c r="D3" t="s">
        <v>887</v>
      </c>
      <c r="E3" t="s">
        <v>3541</v>
      </c>
      <c r="F3" s="50" t="str">
        <f t="shared" si="0"/>
        <v>2|108|GO|Goias</v>
      </c>
      <c r="H3" s="116" t="s">
        <v>3549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6" t="s">
        <v>3368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6" t="s">
        <v>3212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6" t="s">
        <v>3448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6" t="s">
        <v>3550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4" t="s">
        <v>1235</v>
      </c>
    </row>
    <row r="9" spans="1:8">
      <c r="B9" s="6">
        <v>8</v>
      </c>
      <c r="C9" s="6">
        <v>108</v>
      </c>
      <c r="D9" t="s">
        <v>895</v>
      </c>
      <c r="E9" t="s">
        <v>3542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3543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3544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3551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3545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3546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3547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1" t="s">
        <v>3555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4" t="s">
        <v>3552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4" t="s">
        <v>1231</v>
      </c>
    </row>
    <row r="3" spans="1:8">
      <c r="H3" s="106" t="s">
        <v>3553</v>
      </c>
    </row>
    <row r="4" spans="1:8">
      <c r="F4" s="26" t="s">
        <v>3556</v>
      </c>
      <c r="H4" s="106" t="s">
        <v>3368</v>
      </c>
    </row>
    <row r="5" spans="1:8">
      <c r="F5" s="26" t="s">
        <v>918</v>
      </c>
      <c r="H5" s="106" t="s">
        <v>3213</v>
      </c>
    </row>
    <row r="6" spans="1:8">
      <c r="H6" s="106" t="s">
        <v>3448</v>
      </c>
    </row>
    <row r="7" spans="1:8">
      <c r="H7" s="106" t="s">
        <v>3554</v>
      </c>
    </row>
    <row r="8" spans="1:8">
      <c r="H8" s="104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7" t="s">
        <v>3271</v>
      </c>
      <c r="B1" s="39" t="s">
        <v>3560</v>
      </c>
      <c r="C1" s="39" t="s">
        <v>3366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4" t="s">
        <v>3567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4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6" t="s">
        <v>3568</v>
      </c>
    </row>
    <row r="4" spans="1:8">
      <c r="B4" s="6">
        <v>3</v>
      </c>
      <c r="C4" s="6">
        <v>112</v>
      </c>
      <c r="D4" s="6" t="s">
        <v>930</v>
      </c>
      <c r="E4" t="s">
        <v>3561</v>
      </c>
      <c r="F4" s="50" t="str">
        <f t="shared" si="0"/>
        <v>3|112|I|Tarapaca</v>
      </c>
      <c r="H4" s="106" t="s">
        <v>3368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6" t="s">
        <v>3214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6" t="s">
        <v>3448</v>
      </c>
    </row>
    <row r="7" spans="1:8">
      <c r="B7" s="6">
        <v>6</v>
      </c>
      <c r="C7" s="6">
        <v>112</v>
      </c>
      <c r="D7" s="6" t="s">
        <v>874</v>
      </c>
      <c r="E7" t="s">
        <v>3562</v>
      </c>
      <c r="F7" s="50" t="str">
        <f t="shared" si="0"/>
        <v>6|112|V|Valparaiso</v>
      </c>
      <c r="H7" s="106" t="s">
        <v>3569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4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3563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3564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3565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3566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3559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7" t="s">
        <v>3271</v>
      </c>
      <c r="B1" s="39" t="s">
        <v>3571</v>
      </c>
      <c r="C1" s="39" t="s">
        <v>3366</v>
      </c>
      <c r="D1" s="39" t="s">
        <v>405</v>
      </c>
      <c r="E1" s="58" t="s">
        <v>474</v>
      </c>
      <c r="F1" s="39" t="s">
        <v>544</v>
      </c>
      <c r="G1" s="39" t="s">
        <v>3381</v>
      </c>
      <c r="H1" s="39" t="s">
        <v>3389</v>
      </c>
      <c r="I1" s="36" t="str">
        <f>B1&amp;"|"&amp;C1&amp;"|"&amp;D1&amp;"|"&amp;E1&amp;"|"&amp;F1&amp;"|"&amp;G1&amp;"|"&amp;H1</f>
        <v>pas126_id|dxcc_code|code|subdivision|oblast|cqzone_id|ituzone_id</v>
      </c>
      <c r="K1" s="104" t="s">
        <v>3572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4" t="s">
        <v>1231</v>
      </c>
    </row>
    <row r="3" spans="1:11">
      <c r="K3" s="106" t="s">
        <v>3573</v>
      </c>
    </row>
    <row r="4" spans="1:11">
      <c r="I4" s="26" t="s">
        <v>3570</v>
      </c>
      <c r="K4" s="106" t="s">
        <v>3368</v>
      </c>
    </row>
    <row r="5" spans="1:11">
      <c r="I5" s="26" t="s">
        <v>948</v>
      </c>
      <c r="K5" s="106" t="s">
        <v>3215</v>
      </c>
    </row>
    <row r="6" spans="1:11">
      <c r="K6" s="106" t="s">
        <v>3448</v>
      </c>
    </row>
    <row r="7" spans="1:11">
      <c r="K7" s="106" t="s">
        <v>3216</v>
      </c>
    </row>
    <row r="8" spans="1:11">
      <c r="K8" s="106" t="s">
        <v>3488</v>
      </c>
    </row>
    <row r="9" spans="1:11">
      <c r="K9" s="106" t="s">
        <v>3489</v>
      </c>
    </row>
    <row r="10" spans="1:11">
      <c r="K10" s="106" t="s">
        <v>3574</v>
      </c>
    </row>
    <row r="11" spans="1:11">
      <c r="K11" s="104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7" t="s">
        <v>3271</v>
      </c>
      <c r="B1" s="39" t="s">
        <v>3577</v>
      </c>
      <c r="C1" s="39" t="s">
        <v>3366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4" t="s">
        <v>3578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4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6" t="s">
        <v>3579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6" t="s">
        <v>3368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6" t="s">
        <v>3217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6" t="s">
        <v>3448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6" t="s">
        <v>3218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4" t="s">
        <v>3580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4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3576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7" t="s">
        <v>3271</v>
      </c>
      <c r="B1" s="39" t="s">
        <v>3583</v>
      </c>
      <c r="C1" s="39" t="s">
        <v>3366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4" t="s">
        <v>3584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4" t="s">
        <v>1231</v>
      </c>
    </row>
    <row r="3" spans="1:8">
      <c r="B3" s="6">
        <v>2</v>
      </c>
      <c r="C3" s="6">
        <v>132</v>
      </c>
      <c r="D3" s="1">
        <v>19</v>
      </c>
      <c r="E3" s="1" t="s">
        <v>3587</v>
      </c>
      <c r="F3" s="50" t="str">
        <f t="shared" si="0"/>
        <v>2|132|19|Boqueron</v>
      </c>
      <c r="H3" s="106" t="s">
        <v>3585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6" t="s">
        <v>3368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6" t="s">
        <v>3219</v>
      </c>
    </row>
    <row r="6" spans="1:8">
      <c r="B6" s="6">
        <v>5</v>
      </c>
      <c r="C6" s="6">
        <v>132</v>
      </c>
      <c r="D6" s="1">
        <v>1</v>
      </c>
      <c r="E6" s="1" t="s">
        <v>3588</v>
      </c>
      <c r="F6" s="50" t="str">
        <f t="shared" si="0"/>
        <v>5|132|1|Concepcion</v>
      </c>
      <c r="H6" s="106" t="s">
        <v>3448</v>
      </c>
    </row>
    <row r="7" spans="1:8">
      <c r="B7" s="6">
        <v>6</v>
      </c>
      <c r="C7" s="6">
        <v>132</v>
      </c>
      <c r="D7" s="1">
        <v>14</v>
      </c>
      <c r="E7" s="1" t="s">
        <v>3589</v>
      </c>
      <c r="F7" s="50" t="str">
        <f t="shared" si="0"/>
        <v>6|132|14|Canindeyu</v>
      </c>
      <c r="H7" s="106" t="s">
        <v>3586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4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3590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3591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3592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3593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3595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3594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3596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7" t="s">
        <v>3271</v>
      </c>
      <c r="B1" s="39" t="s">
        <v>3599</v>
      </c>
      <c r="C1" s="39" t="s">
        <v>3366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4" t="s">
        <v>3600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4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6" t="s">
        <v>3601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6" t="s">
        <v>3368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6" t="s">
        <v>3220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6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6" t="s">
        <v>3602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4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3598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1" t="s">
        <v>3607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4" t="s">
        <v>3603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4" t="s">
        <v>1231</v>
      </c>
    </row>
    <row r="3" spans="1:8">
      <c r="H3" s="106" t="s">
        <v>3604</v>
      </c>
    </row>
    <row r="4" spans="1:8">
      <c r="F4" s="26" t="s">
        <v>3608</v>
      </c>
      <c r="H4" s="106" t="s">
        <v>3368</v>
      </c>
    </row>
    <row r="5" spans="1:8">
      <c r="F5" s="26" t="s">
        <v>1002</v>
      </c>
      <c r="H5" s="106" t="s">
        <v>3605</v>
      </c>
    </row>
    <row r="6" spans="1:8">
      <c r="H6" s="106" t="s">
        <v>3448</v>
      </c>
    </row>
    <row r="7" spans="1:8">
      <c r="H7" s="106" t="s">
        <v>3606</v>
      </c>
    </row>
    <row r="8" spans="1:8">
      <c r="H8" s="104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7" t="s">
        <v>3271</v>
      </c>
      <c r="B1" s="21" t="s">
        <v>3610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4" t="s">
        <v>3611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4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6" t="s">
        <v>3612</v>
      </c>
    </row>
    <row r="4" spans="1:8">
      <c r="B4" s="6">
        <v>3</v>
      </c>
      <c r="C4" s="6">
        <v>144</v>
      </c>
      <c r="D4" t="s">
        <v>814</v>
      </c>
      <c r="E4" t="s">
        <v>3609</v>
      </c>
      <c r="F4" s="50" t="str">
        <f t="shared" si="0"/>
        <v>3|144|SJ|San Jose</v>
      </c>
      <c r="H4" s="106" t="s">
        <v>3368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6" t="s">
        <v>3221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6" t="s">
        <v>3448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6" t="s">
        <v>3613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4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3614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7" t="s">
        <v>3271</v>
      </c>
      <c r="B1" s="3" t="s">
        <v>3365</v>
      </c>
      <c r="C1" s="3" t="s">
        <v>3366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2" t="s">
        <v>3347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2" t="s">
        <v>3348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2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3363</v>
      </c>
      <c r="Q4" s="48" t="str">
        <f t="shared" si="2"/>
        <v>3|Cities/Gun</v>
      </c>
      <c r="S4" s="113" t="s">
        <v>3367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3" t="s">
        <v>3368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3" t="s">
        <v>3349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3" t="s">
        <v>3350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3" t="s">
        <v>3351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3" t="s">
        <v>3352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3" t="s">
        <v>3353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2" t="s">
        <v>3354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2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2" t="s">
        <v>3355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2" t="s">
        <v>3356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2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3" t="s">
        <v>3369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3" t="s">
        <v>3357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3" t="s">
        <v>3358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2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2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2" t="s">
        <v>3359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2" t="s">
        <v>3360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2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3" t="s">
        <v>3370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3" t="s">
        <v>3361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3" t="s">
        <v>3362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2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21" t="s">
        <v>3618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4" t="s">
        <v>3619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4" t="s">
        <v>1231</v>
      </c>
    </row>
    <row r="3" spans="1:8">
      <c r="H3" s="106" t="s">
        <v>3620</v>
      </c>
    </row>
    <row r="4" spans="1:8">
      <c r="F4" s="26" t="s">
        <v>3617</v>
      </c>
      <c r="H4" s="106" t="s">
        <v>3368</v>
      </c>
    </row>
    <row r="5" spans="1:8">
      <c r="F5" s="26" t="s">
        <v>1036</v>
      </c>
      <c r="H5" s="106" t="s">
        <v>3222</v>
      </c>
    </row>
    <row r="6" spans="1:8">
      <c r="H6" s="106" t="s">
        <v>3448</v>
      </c>
    </row>
    <row r="7" spans="1:8">
      <c r="H7" s="106" t="s">
        <v>3621</v>
      </c>
    </row>
    <row r="8" spans="1:8">
      <c r="H8" s="104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55" t="s">
        <v>3624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4" t="s">
        <v>3632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4" t="s">
        <v>1231</v>
      </c>
    </row>
    <row r="3" spans="1:8">
      <c r="B3" s="6">
        <v>2</v>
      </c>
      <c r="C3" s="6">
        <v>148</v>
      </c>
      <c r="D3" t="s">
        <v>816</v>
      </c>
      <c r="E3" t="s">
        <v>3625</v>
      </c>
      <c r="F3" s="50" t="str">
        <f t="shared" ref="F3:F25" si="0">B3&amp;"|"&amp;C3&amp;"|"&amp;D3&amp;"|"&amp;E3</f>
        <v>2|148|AN|Anzoategui</v>
      </c>
      <c r="H3" s="106" t="s">
        <v>3633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6" t="s">
        <v>3368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6" t="s">
        <v>3224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6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6" t="s">
        <v>3634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4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3626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3627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3628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3629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3630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3271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3223</v>
      </c>
    </row>
    <row r="2" spans="1:8">
      <c r="B2" s="6">
        <v>1</v>
      </c>
      <c r="C2" s="6">
        <v>149</v>
      </c>
      <c r="D2" t="s">
        <v>903</v>
      </c>
      <c r="E2" t="s">
        <v>3635</v>
      </c>
      <c r="F2" s="50" t="str">
        <f>B2&amp;"|"&amp;C2&amp;"|"&amp;D2&amp;"|"&amp;E2</f>
        <v>1|149|AC|Acores</v>
      </c>
      <c r="H2" s="104" t="s">
        <v>1231</v>
      </c>
    </row>
    <row r="3" spans="1:8">
      <c r="H3" s="106" t="s">
        <v>1232</v>
      </c>
    </row>
    <row r="4" spans="1:8">
      <c r="F4" s="26" t="s">
        <v>3636</v>
      </c>
      <c r="H4" s="106" t="s">
        <v>1236</v>
      </c>
    </row>
    <row r="5" spans="1:8">
      <c r="F5" s="26" t="s">
        <v>1067</v>
      </c>
      <c r="H5" s="106" t="s">
        <v>3224</v>
      </c>
    </row>
    <row r="6" spans="1:8">
      <c r="H6" s="106" t="s">
        <v>1234</v>
      </c>
    </row>
    <row r="7" spans="1:8">
      <c r="H7" s="106" t="s">
        <v>3225</v>
      </c>
    </row>
    <row r="8" spans="1:8">
      <c r="H8" s="104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7" t="s">
        <v>3271</v>
      </c>
      <c r="B1" s="55" t="s">
        <v>3640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4" t="s">
        <v>3637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4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6" t="s">
        <v>3638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6" t="s">
        <v>3368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6" t="s">
        <v>3226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6" t="s">
        <v>3448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6" t="s">
        <v>3639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4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3641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7" t="s">
        <v>3271</v>
      </c>
      <c r="B1" s="55" t="s">
        <v>3646</v>
      </c>
      <c r="C1" s="55" t="s">
        <v>3366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4" t="s">
        <v>3643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4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6" t="s">
        <v>3644</v>
      </c>
    </row>
    <row r="4" spans="1:9">
      <c r="F4" s="6">
        <v>0</v>
      </c>
      <c r="I4" s="106" t="s">
        <v>3368</v>
      </c>
    </row>
    <row r="5" spans="1:9">
      <c r="G5" s="26" t="s">
        <v>3648</v>
      </c>
      <c r="I5" s="106" t="s">
        <v>3227</v>
      </c>
    </row>
    <row r="6" spans="1:9">
      <c r="G6" s="26" t="s">
        <v>1083</v>
      </c>
      <c r="I6" s="106" t="s">
        <v>3448</v>
      </c>
    </row>
    <row r="7" spans="1:9">
      <c r="I7" s="106" t="s">
        <v>1805</v>
      </c>
    </row>
    <row r="8" spans="1:9">
      <c r="I8" s="104" t="s">
        <v>3645</v>
      </c>
    </row>
    <row r="9" spans="1:9">
      <c r="I9" s="104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7" t="s">
        <v>3271</v>
      </c>
      <c r="B1" s="55" t="s">
        <v>3653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4" t="s">
        <v>3650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4" t="s">
        <v>1231</v>
      </c>
    </row>
    <row r="3" spans="1:8">
      <c r="H3" s="106" t="s">
        <v>3651</v>
      </c>
    </row>
    <row r="4" spans="1:8">
      <c r="F4" s="26" t="s">
        <v>3654</v>
      </c>
      <c r="H4" s="106" t="s">
        <v>3368</v>
      </c>
    </row>
    <row r="5" spans="1:8">
      <c r="F5" s="26" t="s">
        <v>1086</v>
      </c>
      <c r="H5" s="106" t="s">
        <v>3228</v>
      </c>
    </row>
    <row r="6" spans="1:8">
      <c r="H6" s="106" t="s">
        <v>3448</v>
      </c>
    </row>
    <row r="7" spans="1:8">
      <c r="H7" s="106" t="s">
        <v>3652</v>
      </c>
    </row>
    <row r="8" spans="1:8">
      <c r="H8" s="104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7" t="s">
        <v>3271</v>
      </c>
      <c r="B1" s="55" t="s">
        <v>3660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4" t="s">
        <v>3656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4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6" t="s">
        <v>3657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6" t="s">
        <v>3368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6" t="s">
        <v>3229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6" t="s">
        <v>3448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6" t="s">
        <v>3658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4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3659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7" t="s">
        <v>3271</v>
      </c>
      <c r="B1" s="55" t="s">
        <v>3666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4" t="s">
        <v>3663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4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6" t="s">
        <v>3664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6" t="s">
        <v>3368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6" t="s">
        <v>3230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6" t="s">
        <v>3448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6" t="s">
        <v>3665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4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3662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55" t="s">
        <v>3672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4" t="s">
        <v>3668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4" t="s">
        <v>1231</v>
      </c>
    </row>
    <row r="3" spans="1:8">
      <c r="H3" s="106" t="s">
        <v>3669</v>
      </c>
    </row>
    <row r="4" spans="1:8">
      <c r="F4" s="26" t="s">
        <v>3671</v>
      </c>
      <c r="H4" s="106" t="s">
        <v>3368</v>
      </c>
    </row>
    <row r="5" spans="1:8">
      <c r="F5" s="26" t="s">
        <v>1159</v>
      </c>
      <c r="H5" s="106" t="s">
        <v>3231</v>
      </c>
    </row>
    <row r="6" spans="1:8">
      <c r="H6" s="106" t="s">
        <v>3448</v>
      </c>
    </row>
    <row r="7" spans="1:8">
      <c r="H7" s="106" t="s">
        <v>3670</v>
      </c>
    </row>
    <row r="8" spans="1:8">
      <c r="H8" s="104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7" t="s">
        <v>3271</v>
      </c>
      <c r="B1" s="55" t="s">
        <v>3678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4" t="s">
        <v>3674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4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6" t="s">
        <v>3675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6" t="s">
        <v>3368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6" t="s">
        <v>3232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6" t="s">
        <v>3448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6" t="s">
        <v>3676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4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3677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7" t="s">
        <v>3271</v>
      </c>
      <c r="B1" s="39" t="s">
        <v>3371</v>
      </c>
      <c r="C1" s="39" t="s">
        <v>3366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7" t="s">
        <v>3380</v>
      </c>
      <c r="I1" s="117" t="s">
        <v>3371</v>
      </c>
      <c r="J1" s="117" t="s">
        <v>3381</v>
      </c>
      <c r="K1" s="52" t="str">
        <f>H1&amp;"|"&amp;I1&amp;"|"&amp;J1</f>
        <v>pas_cqzone_id|pas1_id|cqzone_id</v>
      </c>
      <c r="M1" s="35" t="s">
        <v>3388</v>
      </c>
      <c r="N1" s="35" t="s">
        <v>3371</v>
      </c>
      <c r="O1" s="35" t="s">
        <v>3389</v>
      </c>
      <c r="P1" s="36" t="str">
        <f>M1&amp;"|"&amp;N1&amp;"|"&amp;O1</f>
        <v>pas1_ituzone_id|pas1_id|ituzone_id</v>
      </c>
      <c r="R1" s="112" t="s">
        <v>3373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2" t="s">
        <v>1231</v>
      </c>
    </row>
    <row r="3" spans="1:18">
      <c r="B3" s="6">
        <v>2</v>
      </c>
      <c r="C3" s="6">
        <v>1</v>
      </c>
      <c r="D3" t="s">
        <v>1003</v>
      </c>
      <c r="E3" t="s">
        <v>3364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3" t="s">
        <v>3372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3" t="s">
        <v>3368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3" t="s">
        <v>3190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3" t="s">
        <v>3448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3" t="s">
        <v>3382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2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2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2" t="s">
        <v>3383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2" t="s">
        <v>3374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2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3" t="s">
        <v>3376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3" t="s">
        <v>3378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3" t="s">
        <v>3384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2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2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2" t="s">
        <v>3385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2" t="s">
        <v>3375</v>
      </c>
    </row>
    <row r="20" spans="1:18">
      <c r="K20" s="53" t="s">
        <v>3379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2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3" t="s">
        <v>3377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3387</v>
      </c>
      <c r="R22" s="113" t="s">
        <v>3378</v>
      </c>
    </row>
    <row r="23" spans="1:18">
      <c r="R23" s="113" t="s">
        <v>3386</v>
      </c>
    </row>
    <row r="24" spans="1:18">
      <c r="R24" s="112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55" t="s">
        <v>3685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4" t="s">
        <v>3680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4" t="s">
        <v>1231</v>
      </c>
    </row>
    <row r="3" spans="1:8">
      <c r="H3" s="106" t="s">
        <v>3681</v>
      </c>
    </row>
    <row r="4" spans="1:8">
      <c r="F4" s="26" t="s">
        <v>3684</v>
      </c>
      <c r="H4" s="106" t="s">
        <v>3682</v>
      </c>
    </row>
    <row r="5" spans="1:8">
      <c r="F5" s="26" t="s">
        <v>1230</v>
      </c>
      <c r="H5" s="106" t="s">
        <v>3233</v>
      </c>
    </row>
    <row r="6" spans="1:8">
      <c r="H6" s="106" t="s">
        <v>3448</v>
      </c>
    </row>
    <row r="7" spans="1:8">
      <c r="H7" s="106" t="s">
        <v>3683</v>
      </c>
    </row>
    <row r="8" spans="1:8">
      <c r="H8" s="104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6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7" t="s">
        <v>3271</v>
      </c>
      <c r="B1" s="100" t="s">
        <v>3688</v>
      </c>
      <c r="C1" s="100" t="s">
        <v>3366</v>
      </c>
      <c r="D1" s="100" t="s">
        <v>1238</v>
      </c>
      <c r="E1" s="36" t="str">
        <f>B1&amp;"|"&amp;C1&amp;"|"&amp;D1</f>
        <v>pas206_region_id|dxcc_code|region</v>
      </c>
      <c r="G1" s="124" t="s">
        <v>3693</v>
      </c>
      <c r="H1" s="124" t="s">
        <v>3688</v>
      </c>
      <c r="I1" s="124" t="s">
        <v>405</v>
      </c>
      <c r="J1" s="124" t="s">
        <v>474</v>
      </c>
      <c r="K1" s="125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3686</v>
      </c>
    </row>
    <row r="2" spans="1:14">
      <c r="B2" s="1">
        <v>1</v>
      </c>
      <c r="C2" s="1">
        <v>206</v>
      </c>
      <c r="D2" s="1" t="s">
        <v>1240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1241</v>
      </c>
      <c r="J2" s="1" t="s">
        <v>1242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1243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1244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3710</v>
      </c>
    </row>
    <row r="4" spans="1:14">
      <c r="B4" s="1">
        <v>3</v>
      </c>
      <c r="C4" s="1">
        <v>206</v>
      </c>
      <c r="D4" s="1" t="s">
        <v>3689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1245</v>
      </c>
      <c r="J4" s="1" t="s">
        <v>1246</v>
      </c>
      <c r="L4" s="50" t="str">
        <f t="shared" si="1"/>
        <v>3|2|JO|St. Johann|</v>
      </c>
      <c r="N4" s="64" t="s">
        <v>3368</v>
      </c>
    </row>
    <row r="5" spans="1:14">
      <c r="B5" s="1">
        <v>4</v>
      </c>
      <c r="C5" s="1">
        <v>206</v>
      </c>
      <c r="D5" s="1" t="s">
        <v>1289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1243</v>
      </c>
      <c r="L5" s="50" t="str">
        <f t="shared" si="1"/>
        <v>4|2|SC|Salzburg|</v>
      </c>
      <c r="N5" s="64" t="s">
        <v>3728</v>
      </c>
    </row>
    <row r="6" spans="1:14">
      <c r="B6" s="1">
        <v>5</v>
      </c>
      <c r="C6" s="1">
        <v>206</v>
      </c>
      <c r="D6" s="1" t="s">
        <v>3690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1247</v>
      </c>
      <c r="L6" s="50" t="str">
        <f t="shared" si="1"/>
        <v>5|2|SL|Salzburg-Land|</v>
      </c>
      <c r="N6" s="64" t="s">
        <v>3687</v>
      </c>
    </row>
    <row r="7" spans="1:14">
      <c r="B7" s="1">
        <v>6</v>
      </c>
      <c r="C7" s="1">
        <v>206</v>
      </c>
      <c r="D7" s="1" t="s">
        <v>1330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1248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1354</v>
      </c>
      <c r="E8" s="50" t="str">
        <f t="shared" si="0"/>
        <v>7|206|Tyrol (Tirol)</v>
      </c>
      <c r="G8" s="1">
        <v>7</v>
      </c>
      <c r="H8" s="1">
        <v>2</v>
      </c>
      <c r="I8" s="1" t="s">
        <v>1249</v>
      </c>
      <c r="J8" s="1" t="s">
        <v>1250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3691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1251</v>
      </c>
      <c r="L9" s="50" t="str">
        <f t="shared" si="1"/>
        <v>8|3|AM|Amstetten|</v>
      </c>
      <c r="N9" s="63" t="s">
        <v>3711</v>
      </c>
    </row>
    <row r="10" spans="1:14">
      <c r="B10" s="1">
        <v>9</v>
      </c>
      <c r="C10" s="1">
        <v>206</v>
      </c>
      <c r="D10" s="1" t="s">
        <v>1382</v>
      </c>
      <c r="E10" s="50" t="str">
        <f t="shared" si="0"/>
        <v>9|206|Vorarlberg</v>
      </c>
      <c r="G10" s="1">
        <v>9</v>
      </c>
      <c r="H10" s="1">
        <v>3</v>
      </c>
      <c r="I10" s="1" t="s">
        <v>1252</v>
      </c>
      <c r="J10" s="1" t="s">
        <v>1253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1254</v>
      </c>
      <c r="J11" s="1" t="s">
        <v>1255</v>
      </c>
      <c r="L11" s="50" t="str">
        <f t="shared" si="1"/>
        <v>10|3|BN|Baden|</v>
      </c>
      <c r="N11" s="64" t="s">
        <v>3712</v>
      </c>
    </row>
    <row r="12" spans="1:14">
      <c r="E12" s="26" t="s">
        <v>3692</v>
      </c>
      <c r="G12" s="1">
        <v>11</v>
      </c>
      <c r="H12" s="1">
        <v>3</v>
      </c>
      <c r="I12" s="1" t="s">
        <v>1256</v>
      </c>
      <c r="J12" s="1" t="s">
        <v>3694</v>
      </c>
      <c r="L12" s="50" t="str">
        <f t="shared" si="1"/>
        <v>11|3|GD|Gmund|</v>
      </c>
      <c r="N12" s="64" t="s">
        <v>3713</v>
      </c>
    </row>
    <row r="13" spans="1:14">
      <c r="E13" s="26" t="s">
        <v>1239</v>
      </c>
      <c r="G13" s="1">
        <v>12</v>
      </c>
      <c r="H13" s="1">
        <v>3</v>
      </c>
      <c r="I13" s="1" t="s">
        <v>1257</v>
      </c>
      <c r="J13" s="1" t="s">
        <v>3695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1258</v>
      </c>
      <c r="J14" s="1" t="s">
        <v>1259</v>
      </c>
      <c r="L14" s="50" t="str">
        <f t="shared" si="1"/>
        <v>13|3|HL|Hollabrunn|</v>
      </c>
      <c r="N14" s="64" t="s">
        <v>3448</v>
      </c>
    </row>
    <row r="15" spans="1:14">
      <c r="G15" s="1">
        <v>14</v>
      </c>
      <c r="H15" s="1">
        <v>3</v>
      </c>
      <c r="I15" s="1" t="s">
        <v>571</v>
      </c>
      <c r="J15" s="1" t="s">
        <v>1260</v>
      </c>
      <c r="L15" s="50" t="str">
        <f t="shared" si="1"/>
        <v>14|3|HO|Horn|</v>
      </c>
      <c r="N15" s="64" t="s">
        <v>1399</v>
      </c>
    </row>
    <row r="16" spans="1:14">
      <c r="G16" s="1">
        <v>15</v>
      </c>
      <c r="H16" s="1">
        <v>3</v>
      </c>
      <c r="I16" s="1" t="s">
        <v>506</v>
      </c>
      <c r="J16" s="1" t="s">
        <v>1261</v>
      </c>
      <c r="L16" s="50" t="str">
        <f t="shared" si="1"/>
        <v>15|3|KO|Korneuburg|</v>
      </c>
      <c r="N16" s="64" t="s">
        <v>3714</v>
      </c>
    </row>
    <row r="17" spans="5:14">
      <c r="G17" s="1">
        <v>16</v>
      </c>
      <c r="H17" s="1">
        <v>3</v>
      </c>
      <c r="I17" s="1" t="s">
        <v>746</v>
      </c>
      <c r="J17" s="1" t="s">
        <v>1262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1263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1264</v>
      </c>
      <c r="J19" s="1" t="s">
        <v>1265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3696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1266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1267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1268</v>
      </c>
      <c r="J23" s="1" t="s">
        <v>1269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1270</v>
      </c>
      <c r="J24" s="1" t="s">
        <v>3697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1271</v>
      </c>
      <c r="J25" s="1" t="s">
        <v>3698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1272</v>
      </c>
      <c r="J26" s="1" t="s">
        <v>1273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1274</v>
      </c>
      <c r="J27" s="1" t="s">
        <v>1275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1276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1277</v>
      </c>
      <c r="J29" s="1" t="s">
        <v>1278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1279</v>
      </c>
      <c r="J30" s="1" t="s">
        <v>1280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1281</v>
      </c>
      <c r="J31" s="1" t="s">
        <v>1282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1283</v>
      </c>
      <c r="J32" s="1" t="s">
        <v>1284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1285</v>
      </c>
      <c r="J33" s="1" t="s">
        <v>1286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1287</v>
      </c>
      <c r="J34" s="1" t="s">
        <v>1288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1290</v>
      </c>
      <c r="J35" s="1" t="s">
        <v>1291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1292</v>
      </c>
      <c r="J36" s="1" t="s">
        <v>1293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1294</v>
      </c>
      <c r="J37" s="1" t="s">
        <v>3709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1295</v>
      </c>
      <c r="J38" s="1" t="s">
        <v>1296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1297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1298</v>
      </c>
      <c r="J40" s="1" t="s">
        <v>1299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1300</v>
      </c>
      <c r="J41" s="1" t="s">
        <v>1301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1302</v>
      </c>
      <c r="J42" s="1" t="s">
        <v>1303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1304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1305</v>
      </c>
      <c r="J44" s="1" t="s">
        <v>1306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1307</v>
      </c>
      <c r="J45" s="1" t="s">
        <v>1308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1309</v>
      </c>
      <c r="J46" s="1" t="s">
        <v>1310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1311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1312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1313</v>
      </c>
      <c r="J49" s="1" t="s">
        <v>1314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1315</v>
      </c>
      <c r="J50" s="1" t="s">
        <v>1316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1317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1318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1319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1320</v>
      </c>
      <c r="J54" s="1" t="s">
        <v>3699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1321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1322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1323</v>
      </c>
      <c r="J57" s="1" t="s">
        <v>1324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1325</v>
      </c>
      <c r="J58" s="1" t="s">
        <v>3700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1326</v>
      </c>
      <c r="J59" s="1" t="s">
        <v>1327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1328</v>
      </c>
      <c r="J60" s="1" t="s">
        <v>1329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1390</v>
      </c>
      <c r="K61" s="126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1331</v>
      </c>
      <c r="J62" s="1" t="s">
        <v>1391</v>
      </c>
      <c r="K62" s="126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1331</v>
      </c>
      <c r="J63" s="1" t="s">
        <v>3701</v>
      </c>
      <c r="K63" s="126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1332</v>
      </c>
      <c r="J64" s="1" t="s">
        <v>1333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1334</v>
      </c>
      <c r="J65" s="1" t="s">
        <v>1392</v>
      </c>
      <c r="K65" s="126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1335</v>
      </c>
      <c r="J66" s="1" t="s">
        <v>3702</v>
      </c>
      <c r="K66" s="126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1336</v>
      </c>
      <c r="J67" s="1" t="s">
        <v>3703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1337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1338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1339</v>
      </c>
      <c r="J70" s="1" t="s">
        <v>1393</v>
      </c>
      <c r="K70" s="126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1340</v>
      </c>
      <c r="J71" s="1" t="s">
        <v>1394</v>
      </c>
      <c r="K71" s="126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1341</v>
      </c>
      <c r="J72" s="1" t="s">
        <v>1395</v>
      </c>
      <c r="K72" s="126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1342</v>
      </c>
      <c r="J73" s="1" t="s">
        <v>1396</v>
      </c>
      <c r="K73" s="126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1343</v>
      </c>
      <c r="J74" s="1" t="s">
        <v>1344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1345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1346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1347</v>
      </c>
      <c r="J77" s="1" t="s">
        <v>1348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1397</v>
      </c>
      <c r="K78" s="126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1349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1350</v>
      </c>
      <c r="J80" s="1" t="s">
        <v>3704</v>
      </c>
      <c r="K80" s="126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1398</v>
      </c>
      <c r="K81" s="126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3705</v>
      </c>
      <c r="K82" s="126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1351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1352</v>
      </c>
      <c r="J84" s="1" t="s">
        <v>1353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1355</v>
      </c>
      <c r="J85" s="1" t="s">
        <v>1356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1357</v>
      </c>
      <c r="J86" s="1" t="s">
        <v>1358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1359</v>
      </c>
      <c r="J87" s="1" t="s">
        <v>1360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3706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1361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1362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1363</v>
      </c>
      <c r="J91" s="1" t="s">
        <v>1364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1365</v>
      </c>
      <c r="J92" s="1" t="s">
        <v>1366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1367</v>
      </c>
      <c r="J93" s="1" t="s">
        <v>1368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1369</v>
      </c>
      <c r="J94" s="1" t="s">
        <v>1370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1371</v>
      </c>
      <c r="J95" s="1" t="s">
        <v>1372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1373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1374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1375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1376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1377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1378</v>
      </c>
      <c r="J101" s="1" t="s">
        <v>3707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1379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1380</v>
      </c>
      <c r="J103" s="1" t="s">
        <v>1381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1383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1384</v>
      </c>
      <c r="J105" s="1" t="s">
        <v>1385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1386</v>
      </c>
      <c r="J106" s="1" t="s">
        <v>1387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1388</v>
      </c>
      <c r="J107" s="1" t="s">
        <v>1389</v>
      </c>
      <c r="L107" s="50" t="str">
        <f t="shared" si="4"/>
        <v>106|9|FK|Feldkirch|</v>
      </c>
    </row>
    <row r="109" spans="5:12">
      <c r="L109" s="26" t="s">
        <v>3708</v>
      </c>
    </row>
    <row r="110" spans="5:12">
      <c r="L110" s="26" t="s">
        <v>1239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7" t="s">
        <v>3271</v>
      </c>
      <c r="B1" s="55" t="s">
        <v>3716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pas209_id|dxcc_code|code|subdivision</v>
      </c>
      <c r="H1" s="104" t="s">
        <v>3718</v>
      </c>
    </row>
    <row r="2" spans="1:8">
      <c r="B2" s="6">
        <v>1</v>
      </c>
      <c r="C2" s="6">
        <v>209</v>
      </c>
      <c r="D2" t="s">
        <v>816</v>
      </c>
      <c r="E2" t="s">
        <v>1403</v>
      </c>
      <c r="F2" s="50" t="str">
        <f>B2&amp;"|"&amp;C2&amp;"|"&amp;D2&amp;"|"&amp;E2</f>
        <v>1|209|AN|Antwerpen</v>
      </c>
      <c r="H2" s="104" t="s">
        <v>1231</v>
      </c>
    </row>
    <row r="3" spans="1:8">
      <c r="B3" s="6">
        <v>2</v>
      </c>
      <c r="C3" s="6">
        <v>209</v>
      </c>
      <c r="D3" t="s">
        <v>563</v>
      </c>
      <c r="E3" t="s">
        <v>1404</v>
      </c>
      <c r="F3" s="50" t="str">
        <f t="shared" ref="F3:F12" si="0">B3&amp;"|"&amp;C3&amp;"|"&amp;D3&amp;"|"&amp;E3</f>
        <v>2|209|BR|Brussels</v>
      </c>
      <c r="H3" s="106" t="s">
        <v>3719</v>
      </c>
    </row>
    <row r="4" spans="1:8">
      <c r="B4" s="6">
        <v>3</v>
      </c>
      <c r="C4" s="6">
        <v>209</v>
      </c>
      <c r="D4" t="s">
        <v>1405</v>
      </c>
      <c r="E4" t="s">
        <v>1406</v>
      </c>
      <c r="F4" s="50" t="str">
        <f t="shared" si="0"/>
        <v>3|209|BW|Brabant Wallon</v>
      </c>
      <c r="H4" s="106" t="s">
        <v>3368</v>
      </c>
    </row>
    <row r="5" spans="1:8">
      <c r="B5" s="6">
        <v>4</v>
      </c>
      <c r="C5" s="6">
        <v>209</v>
      </c>
      <c r="D5" t="s">
        <v>1407</v>
      </c>
      <c r="E5" t="s">
        <v>1408</v>
      </c>
      <c r="F5" s="50" t="str">
        <f t="shared" si="0"/>
        <v>4|209|HT|Hainaut</v>
      </c>
      <c r="H5" s="106" t="s">
        <v>3234</v>
      </c>
    </row>
    <row r="6" spans="1:8">
      <c r="B6" s="6">
        <v>5</v>
      </c>
      <c r="C6" s="6">
        <v>209</v>
      </c>
      <c r="D6" t="s">
        <v>1343</v>
      </c>
      <c r="E6" t="s">
        <v>1409</v>
      </c>
      <c r="F6" s="50" t="str">
        <f t="shared" si="0"/>
        <v>5|209|LB|Limburg</v>
      </c>
      <c r="H6" s="106" t="s">
        <v>3448</v>
      </c>
    </row>
    <row r="7" spans="1:8">
      <c r="B7" s="6">
        <v>6</v>
      </c>
      <c r="C7" s="6">
        <v>209</v>
      </c>
      <c r="D7" t="s">
        <v>1410</v>
      </c>
      <c r="E7" t="s">
        <v>1411</v>
      </c>
      <c r="F7" s="50" t="str">
        <f t="shared" si="0"/>
        <v>6|209|LG|Liêge</v>
      </c>
      <c r="H7" s="106" t="s">
        <v>3720</v>
      </c>
    </row>
    <row r="8" spans="1:8">
      <c r="B8" s="6">
        <v>7</v>
      </c>
      <c r="C8" s="6">
        <v>209</v>
      </c>
      <c r="D8" t="s">
        <v>1412</v>
      </c>
      <c r="E8" t="s">
        <v>1413</v>
      </c>
      <c r="F8" s="50" t="str">
        <f t="shared" si="0"/>
        <v>7|209|NM|Namur</v>
      </c>
      <c r="H8" s="104" t="s">
        <v>1235</v>
      </c>
    </row>
    <row r="9" spans="1:8">
      <c r="B9" s="6">
        <v>8</v>
      </c>
      <c r="C9" s="6">
        <v>209</v>
      </c>
      <c r="D9" t="s">
        <v>1414</v>
      </c>
      <c r="E9" t="s">
        <v>1415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1416</v>
      </c>
      <c r="E10" t="s">
        <v>1417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1325</v>
      </c>
      <c r="E11" t="s">
        <v>1418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1419</v>
      </c>
      <c r="E12" t="s">
        <v>1420</v>
      </c>
      <c r="F12" s="50" t="str">
        <f t="shared" si="0"/>
        <v>11|209|WV|West-Vlaanderen</v>
      </c>
    </row>
    <row r="14" spans="1:8">
      <c r="F14" s="26" t="s">
        <v>3717</v>
      </c>
    </row>
    <row r="15" spans="1:8">
      <c r="F15" s="26" t="s">
        <v>1402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3271</v>
      </c>
      <c r="B1" s="100" t="s">
        <v>3730</v>
      </c>
      <c r="C1" s="100" t="s">
        <v>3366</v>
      </c>
      <c r="D1" s="100" t="s">
        <v>1238</v>
      </c>
      <c r="E1" s="36" t="str">
        <f>B1&amp;"|"&amp;C1&amp;"|"&amp;D1</f>
        <v>pas212_region_id|dxcc_code|region</v>
      </c>
      <c r="G1" s="124" t="s">
        <v>3731</v>
      </c>
      <c r="H1" s="124" t="s">
        <v>3730</v>
      </c>
      <c r="I1" s="124" t="s">
        <v>405</v>
      </c>
      <c r="J1" s="124" t="s">
        <v>474</v>
      </c>
      <c r="K1" s="36" t="str">
        <f>G1&amp;"|"&amp;H1&amp;"|"&amp;I1&amp;"|"&amp;J1</f>
        <v>pas212_subdivision_id|pas212_region_id|code|subdivision</v>
      </c>
      <c r="M1" s="63" t="s">
        <v>3721</v>
      </c>
    </row>
    <row r="2" spans="1:13">
      <c r="B2" s="1">
        <v>1</v>
      </c>
      <c r="C2" s="1">
        <v>212</v>
      </c>
      <c r="D2" s="1" t="s">
        <v>1422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530</v>
      </c>
      <c r="J2" s="1" t="s">
        <v>1422</v>
      </c>
      <c r="K2" s="50" t="str">
        <f>G2&amp;"|"&amp;H2&amp;"|"&amp;I2&amp;"|"&amp;J2</f>
        <v>1|1|BU|Burgas</v>
      </c>
      <c r="M2" s="63" t="s">
        <v>1231</v>
      </c>
    </row>
    <row r="3" spans="1:13">
      <c r="B3" s="1">
        <v>2</v>
      </c>
      <c r="C3" s="1">
        <v>212</v>
      </c>
      <c r="D3" s="1" t="s">
        <v>1425</v>
      </c>
      <c r="E3" s="50" t="str">
        <f t="shared" si="0"/>
        <v>2|212|City of Sofia</v>
      </c>
      <c r="G3" s="1">
        <v>2</v>
      </c>
      <c r="H3" s="1">
        <v>1</v>
      </c>
      <c r="I3" s="1" t="s">
        <v>519</v>
      </c>
      <c r="J3" s="1" t="s">
        <v>1423</v>
      </c>
      <c r="K3" s="50" t="str">
        <f t="shared" ref="K3:K29" si="1">G3&amp;"|"&amp;H3&amp;"|"&amp;I3&amp;"|"&amp;J3</f>
        <v>2|1|SL|Sliven</v>
      </c>
      <c r="M3" s="64" t="s">
        <v>3722</v>
      </c>
    </row>
    <row r="4" spans="1:13">
      <c r="B4" s="1">
        <v>3</v>
      </c>
      <c r="C4" s="1">
        <v>212</v>
      </c>
      <c r="D4" s="1" t="s">
        <v>1427</v>
      </c>
      <c r="E4" s="50" t="str">
        <f t="shared" si="0"/>
        <v>3|212|Hashkovo</v>
      </c>
      <c r="G4" s="1">
        <v>3</v>
      </c>
      <c r="H4" s="1">
        <v>1</v>
      </c>
      <c r="I4" s="1" t="s">
        <v>532</v>
      </c>
      <c r="J4" s="1" t="s">
        <v>1424</v>
      </c>
      <c r="K4" s="50" t="str">
        <f t="shared" si="1"/>
        <v>3|1|YA|Yambol (Jambol)</v>
      </c>
      <c r="M4" s="64" t="s">
        <v>3368</v>
      </c>
    </row>
    <row r="5" spans="1:13">
      <c r="B5" s="1">
        <v>4</v>
      </c>
      <c r="C5" s="1">
        <v>212</v>
      </c>
      <c r="D5" s="1" t="s">
        <v>1430</v>
      </c>
      <c r="E5" s="50" t="str">
        <f t="shared" si="0"/>
        <v>4|212|Plovdiv</v>
      </c>
      <c r="G5" s="1">
        <v>4</v>
      </c>
      <c r="H5" s="1">
        <v>2</v>
      </c>
      <c r="I5" s="1" t="s">
        <v>754</v>
      </c>
      <c r="J5" s="1" t="s">
        <v>1426</v>
      </c>
      <c r="K5" s="50" t="str">
        <f t="shared" si="1"/>
        <v>4|2|SO|Sofija Grad</v>
      </c>
      <c r="M5" s="64" t="s">
        <v>3728</v>
      </c>
    </row>
    <row r="6" spans="1:13">
      <c r="B6" s="1">
        <v>5</v>
      </c>
      <c r="C6" s="1">
        <v>212</v>
      </c>
      <c r="D6" s="1" t="s">
        <v>1433</v>
      </c>
      <c r="E6" s="50" t="str">
        <f t="shared" si="0"/>
        <v>5|212|Sofia</v>
      </c>
      <c r="G6" s="1">
        <v>5</v>
      </c>
      <c r="H6" s="1">
        <v>3</v>
      </c>
      <c r="I6" s="1" t="s">
        <v>537</v>
      </c>
      <c r="J6" s="1" t="s">
        <v>1428</v>
      </c>
      <c r="K6" s="50" t="str">
        <f t="shared" si="1"/>
        <v>5|3|HA|Haskovo</v>
      </c>
      <c r="M6" s="64" t="s">
        <v>3723</v>
      </c>
    </row>
    <row r="7" spans="1:13">
      <c r="B7" s="1">
        <v>6</v>
      </c>
      <c r="C7" s="1">
        <v>212</v>
      </c>
      <c r="D7" s="1" t="s">
        <v>3346</v>
      </c>
      <c r="E7" s="50" t="str">
        <f t="shared" si="0"/>
        <v>6|212|Lovec</v>
      </c>
      <c r="G7" s="1">
        <v>6</v>
      </c>
      <c r="H7" s="1">
        <v>3</v>
      </c>
      <c r="I7" s="1" t="s">
        <v>946</v>
      </c>
      <c r="J7" s="1" t="s">
        <v>3339</v>
      </c>
      <c r="K7" s="50" t="str">
        <f t="shared" si="1"/>
        <v>6|3|KA|Kardzali</v>
      </c>
      <c r="M7" s="63" t="s">
        <v>1235</v>
      </c>
    </row>
    <row r="8" spans="1:13">
      <c r="B8" s="1">
        <v>7</v>
      </c>
      <c r="C8" s="1">
        <v>212</v>
      </c>
      <c r="D8" s="1" t="s">
        <v>1444</v>
      </c>
      <c r="E8" s="50" t="str">
        <f t="shared" si="0"/>
        <v>7|212|Montanta</v>
      </c>
      <c r="G8" s="1">
        <v>7</v>
      </c>
      <c r="H8" s="1">
        <v>3</v>
      </c>
      <c r="I8" s="1" t="s">
        <v>1367</v>
      </c>
      <c r="J8" s="1" t="s">
        <v>1429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1449</v>
      </c>
      <c r="E9" s="50" t="str">
        <f t="shared" si="0"/>
        <v>8|212|Ruse</v>
      </c>
      <c r="G9" s="1">
        <v>8</v>
      </c>
      <c r="H9" s="1">
        <v>4</v>
      </c>
      <c r="I9" s="1" t="s">
        <v>792</v>
      </c>
      <c r="J9" s="1" t="s">
        <v>3340</v>
      </c>
      <c r="K9" s="50" t="str">
        <f t="shared" si="1"/>
        <v>8|4|PA|Pazardzik</v>
      </c>
      <c r="M9" s="63" t="s">
        <v>3724</v>
      </c>
    </row>
    <row r="10" spans="1:13">
      <c r="B10" s="1">
        <v>9</v>
      </c>
      <c r="C10" s="1">
        <v>212</v>
      </c>
      <c r="D10" s="1" t="s">
        <v>1453</v>
      </c>
      <c r="E10" s="50" t="str">
        <f t="shared" si="0"/>
        <v>9|212|Varna</v>
      </c>
      <c r="G10" s="1">
        <v>9</v>
      </c>
      <c r="H10" s="1">
        <v>4</v>
      </c>
      <c r="I10" s="1" t="s">
        <v>1431</v>
      </c>
      <c r="J10" s="1" t="s">
        <v>1430</v>
      </c>
      <c r="K10" s="50" t="str">
        <f t="shared" si="1"/>
        <v>9|4|PD|Plovdiv</v>
      </c>
      <c r="M10" s="63" t="s">
        <v>1231</v>
      </c>
    </row>
    <row r="11" spans="1:13">
      <c r="G11" s="1">
        <v>10</v>
      </c>
      <c r="H11" s="1">
        <v>4</v>
      </c>
      <c r="I11" s="1" t="s">
        <v>697</v>
      </c>
      <c r="J11" s="1" t="s">
        <v>1432</v>
      </c>
      <c r="K11" s="50" t="str">
        <f t="shared" si="1"/>
        <v>10|4|SM|Smoljan</v>
      </c>
      <c r="M11" s="64" t="s">
        <v>3725</v>
      </c>
    </row>
    <row r="12" spans="1:13">
      <c r="E12" s="26" t="s">
        <v>3729</v>
      </c>
      <c r="G12" s="1">
        <v>11</v>
      </c>
      <c r="H12" s="1">
        <v>5</v>
      </c>
      <c r="I12" s="1" t="s">
        <v>1252</v>
      </c>
      <c r="J12" s="1" t="s">
        <v>1434</v>
      </c>
      <c r="K12" s="50" t="str">
        <f t="shared" si="1"/>
        <v>11|5|BL|Blagoevgrad</v>
      </c>
      <c r="M12" s="64" t="s">
        <v>3726</v>
      </c>
    </row>
    <row r="13" spans="1:13">
      <c r="E13" s="26" t="s">
        <v>1421</v>
      </c>
      <c r="G13" s="1">
        <v>12</v>
      </c>
      <c r="H13" s="1">
        <v>5</v>
      </c>
      <c r="I13" s="1" t="s">
        <v>1435</v>
      </c>
      <c r="J13" s="1" t="s">
        <v>1436</v>
      </c>
      <c r="K13" s="50" t="str">
        <f t="shared" si="1"/>
        <v>12|5|KD|Kjustendil</v>
      </c>
      <c r="M13" s="64" t="s">
        <v>1233</v>
      </c>
    </row>
    <row r="14" spans="1:13">
      <c r="G14" s="1">
        <v>13</v>
      </c>
      <c r="H14" s="1">
        <v>5</v>
      </c>
      <c r="I14" s="1" t="s">
        <v>528</v>
      </c>
      <c r="J14" s="1" t="s">
        <v>1437</v>
      </c>
      <c r="K14" s="50" t="str">
        <f t="shared" si="1"/>
        <v>13|5|PK|Pernik</v>
      </c>
      <c r="M14" s="64" t="s">
        <v>3448</v>
      </c>
    </row>
    <row r="15" spans="1:13">
      <c r="G15" s="1">
        <v>14</v>
      </c>
      <c r="H15" s="1">
        <v>5</v>
      </c>
      <c r="I15" s="1" t="s">
        <v>1438</v>
      </c>
      <c r="J15" s="1" t="s">
        <v>1439</v>
      </c>
      <c r="K15" s="50" t="str">
        <f t="shared" si="1"/>
        <v>14|5|SF|Sofija (Sofia)</v>
      </c>
      <c r="M15" s="64" t="s">
        <v>3727</v>
      </c>
    </row>
    <row r="16" spans="1:13">
      <c r="G16" s="1">
        <v>15</v>
      </c>
      <c r="H16" s="1">
        <v>6</v>
      </c>
      <c r="I16" s="1" t="s">
        <v>510</v>
      </c>
      <c r="J16" s="1" t="s">
        <v>1440</v>
      </c>
      <c r="K16" s="50" t="str">
        <f t="shared" si="1"/>
        <v>15|6|GA|Gabrovo</v>
      </c>
      <c r="M16" s="63" t="s">
        <v>1235</v>
      </c>
    </row>
    <row r="17" spans="3:11">
      <c r="G17" s="1">
        <v>16</v>
      </c>
      <c r="H17" s="1">
        <v>6</v>
      </c>
      <c r="I17" s="1" t="s">
        <v>1441</v>
      </c>
      <c r="J17" s="1" t="s">
        <v>3341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1271</v>
      </c>
      <c r="J18" s="1" t="s">
        <v>1442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1443</v>
      </c>
      <c r="J19" s="1" t="s">
        <v>3342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811</v>
      </c>
      <c r="J20" s="1" t="s">
        <v>1445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1446</v>
      </c>
      <c r="J21" s="1" t="s">
        <v>1447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705</v>
      </c>
      <c r="J22" s="1" t="s">
        <v>1448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1450</v>
      </c>
      <c r="J23" s="1" t="s">
        <v>1451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911</v>
      </c>
      <c r="J24" s="1" t="s">
        <v>1449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794</v>
      </c>
      <c r="J25" s="1" t="s">
        <v>1452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736</v>
      </c>
      <c r="J26" s="1" t="s">
        <v>3343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1386</v>
      </c>
      <c r="J27" s="1" t="s">
        <v>3344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1225</v>
      </c>
      <c r="J28" s="1" t="s">
        <v>3345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1454</v>
      </c>
      <c r="J29" s="1" t="s">
        <v>1453</v>
      </c>
      <c r="K29" s="50" t="str">
        <f t="shared" si="1"/>
        <v>28|9|VN|Varna</v>
      </c>
    </row>
    <row r="31" spans="3:11">
      <c r="K31" s="26" t="s">
        <v>3732</v>
      </c>
    </row>
    <row r="32" spans="3:11">
      <c r="K32" s="26" t="s">
        <v>1421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55" t="s">
        <v>3736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pas214_id|dxcc_code|code|subdivision</v>
      </c>
      <c r="H1" s="104" t="s">
        <v>3737</v>
      </c>
    </row>
    <row r="2" spans="1:8">
      <c r="B2" s="6">
        <v>1</v>
      </c>
      <c r="C2" s="6">
        <v>214</v>
      </c>
      <c r="D2" t="s">
        <v>1456</v>
      </c>
      <c r="E2" t="s">
        <v>1457</v>
      </c>
      <c r="F2" s="50" t="str">
        <f>B2&amp;"|"&amp;C2&amp;"|"&amp;D2&amp;"|"&amp;E2</f>
        <v>1|214|2A|Corse-du-Sud</v>
      </c>
      <c r="H2" s="104" t="s">
        <v>1231</v>
      </c>
    </row>
    <row r="3" spans="1:8">
      <c r="B3" s="6">
        <v>2</v>
      </c>
      <c r="C3" s="6">
        <v>214</v>
      </c>
      <c r="D3" t="s">
        <v>1458</v>
      </c>
      <c r="E3" t="s">
        <v>1459</v>
      </c>
      <c r="F3" s="50" t="str">
        <f t="shared" ref="F3" si="0">B3&amp;"|"&amp;C3&amp;"|"&amp;D3&amp;"|"&amp;E3</f>
        <v>2|214|2B|Haute-Corse</v>
      </c>
      <c r="H3" s="106" t="s">
        <v>3738</v>
      </c>
    </row>
    <row r="4" spans="1:8">
      <c r="H4" s="106" t="s">
        <v>3368</v>
      </c>
    </row>
    <row r="5" spans="1:8">
      <c r="F5" s="26" t="s">
        <v>3740</v>
      </c>
      <c r="H5" s="106" t="s">
        <v>3235</v>
      </c>
    </row>
    <row r="6" spans="1:8">
      <c r="F6" s="26" t="s">
        <v>1455</v>
      </c>
      <c r="H6" s="106" t="s">
        <v>3448</v>
      </c>
    </row>
    <row r="7" spans="1:8">
      <c r="H7" s="106" t="s">
        <v>3739</v>
      </c>
    </row>
    <row r="8" spans="1:8">
      <c r="H8" s="104" t="s">
        <v>1235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7" t="s">
        <v>3271</v>
      </c>
      <c r="B1" s="39" t="s">
        <v>3743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pas221_id|dxcc_code|code|subdivision</v>
      </c>
      <c r="H1" s="104" t="s">
        <v>3748</v>
      </c>
    </row>
    <row r="2" spans="1:8">
      <c r="B2" s="6">
        <v>1</v>
      </c>
      <c r="C2" s="6">
        <v>221</v>
      </c>
      <c r="D2" s="6">
        <v>15</v>
      </c>
      <c r="E2" t="s">
        <v>1461</v>
      </c>
      <c r="F2" s="50" t="str">
        <f>B2&amp;"|"&amp;C2&amp;"|"&amp;D2&amp;"|"&amp;E2</f>
        <v>1|221|15|Koebenhavns amt</v>
      </c>
      <c r="H2" s="104" t="s">
        <v>1231</v>
      </c>
    </row>
    <row r="3" spans="1:8">
      <c r="B3" s="6">
        <v>2</v>
      </c>
      <c r="C3" s="6">
        <v>221</v>
      </c>
      <c r="D3" s="6">
        <v>20</v>
      </c>
      <c r="E3" t="s">
        <v>1462</v>
      </c>
      <c r="F3" s="50" t="str">
        <f t="shared" ref="F3:F17" si="0">B3&amp;"|"&amp;C3&amp;"|"&amp;D3&amp;"|"&amp;E3</f>
        <v>2|221|20|Frederiksborg amt</v>
      </c>
      <c r="H3" s="106" t="s">
        <v>3749</v>
      </c>
    </row>
    <row r="4" spans="1:8">
      <c r="B4" s="6">
        <v>3</v>
      </c>
      <c r="C4" s="6">
        <v>221</v>
      </c>
      <c r="D4" s="6">
        <v>25</v>
      </c>
      <c r="E4" t="s">
        <v>1463</v>
      </c>
      <c r="F4" s="50" t="str">
        <f t="shared" si="0"/>
        <v>3|221|25|Roskilde amt</v>
      </c>
      <c r="H4" s="106" t="s">
        <v>3368</v>
      </c>
    </row>
    <row r="5" spans="1:8">
      <c r="B5" s="6">
        <v>4</v>
      </c>
      <c r="C5" s="6">
        <v>221</v>
      </c>
      <c r="D5" s="6">
        <v>30</v>
      </c>
      <c r="E5" t="s">
        <v>1464</v>
      </c>
      <c r="F5" s="50" t="str">
        <f t="shared" si="0"/>
        <v>4|221|30|Vestsjaellands amt</v>
      </c>
      <c r="H5" s="106" t="s">
        <v>3236</v>
      </c>
    </row>
    <row r="6" spans="1:8">
      <c r="B6" s="6">
        <v>5</v>
      </c>
      <c r="C6" s="6">
        <v>221</v>
      </c>
      <c r="D6" s="6">
        <v>35</v>
      </c>
      <c r="E6" t="s">
        <v>3747</v>
      </c>
      <c r="F6" s="50" t="str">
        <f t="shared" si="0"/>
        <v>5|221|35|Storstrom amt (Storstroems)</v>
      </c>
      <c r="H6" s="106" t="s">
        <v>3448</v>
      </c>
    </row>
    <row r="7" spans="1:8">
      <c r="B7" s="6">
        <v>6</v>
      </c>
      <c r="C7" s="6">
        <v>221</v>
      </c>
      <c r="D7" s="6">
        <v>40</v>
      </c>
      <c r="E7" t="s">
        <v>1465</v>
      </c>
      <c r="F7" s="50" t="str">
        <f t="shared" si="0"/>
        <v>6|221|40|Bornholms amt</v>
      </c>
      <c r="H7" s="106" t="s">
        <v>3750</v>
      </c>
    </row>
    <row r="8" spans="1:8">
      <c r="B8" s="6">
        <v>7</v>
      </c>
      <c r="C8" s="6">
        <v>221</v>
      </c>
      <c r="D8" s="6">
        <v>42</v>
      </c>
      <c r="E8" t="s">
        <v>1466</v>
      </c>
      <c r="F8" s="50" t="str">
        <f t="shared" si="0"/>
        <v>7|221|42|Fyns amt</v>
      </c>
      <c r="H8" s="104" t="s">
        <v>1235</v>
      </c>
    </row>
    <row r="9" spans="1:8">
      <c r="B9" s="6">
        <v>8</v>
      </c>
      <c r="C9" s="6">
        <v>221</v>
      </c>
      <c r="D9" s="6">
        <v>50</v>
      </c>
      <c r="E9" t="s">
        <v>3744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1467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1468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3745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3746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1469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1470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1471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1472</v>
      </c>
      <c r="F17" s="50" t="str">
        <f t="shared" si="0"/>
        <v>16|221|147|Frederiksberg</v>
      </c>
    </row>
    <row r="19" spans="2:6">
      <c r="F19" s="26" t="s">
        <v>3742</v>
      </c>
    </row>
    <row r="20" spans="2:6">
      <c r="F20" s="26" t="s">
        <v>1460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3271</v>
      </c>
      <c r="B1" s="100" t="s">
        <v>3760</v>
      </c>
      <c r="C1" s="100" t="s">
        <v>3366</v>
      </c>
      <c r="D1" s="100" t="s">
        <v>1238</v>
      </c>
      <c r="E1" s="36" t="str">
        <f>B1&amp;"|"&amp;C1&amp;"|"&amp;D1</f>
        <v>pas224_region_id|dxcc_code|region</v>
      </c>
      <c r="G1" s="124" t="s">
        <v>3761</v>
      </c>
      <c r="H1" s="124" t="s">
        <v>3760</v>
      </c>
      <c r="I1" s="124" t="s">
        <v>405</v>
      </c>
      <c r="J1" s="124" t="s">
        <v>474</v>
      </c>
      <c r="K1" s="36" t="str">
        <f>G1&amp;"|"&amp;H1&amp;"|"&amp;I1&amp;"|"&amp;J1</f>
        <v>pas224_subdivision_id|pas224_region_id|code|subdivision</v>
      </c>
      <c r="M1" s="63" t="s">
        <v>3753</v>
      </c>
    </row>
    <row r="2" spans="1:13">
      <c r="B2" s="1">
        <v>1</v>
      </c>
      <c r="C2" s="1">
        <v>224</v>
      </c>
      <c r="D2" s="1" t="s">
        <v>3762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1474</v>
      </c>
      <c r="K2" s="50" t="str">
        <f>G2&amp;"|"&amp;H2&amp;"|"&amp;I2&amp;"|"&amp;J2</f>
        <v>1|1|100|Somero</v>
      </c>
      <c r="M2" s="63" t="s">
        <v>1231</v>
      </c>
    </row>
    <row r="3" spans="1:13">
      <c r="B3" s="1">
        <v>2</v>
      </c>
      <c r="C3" s="1">
        <v>224</v>
      </c>
      <c r="D3" s="1" t="s">
        <v>3763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1475</v>
      </c>
      <c r="K3" s="50" t="str">
        <f t="shared" ref="K3:K66" si="1">G3&amp;"|"&amp;H3&amp;"|"&amp;I3&amp;"|"&amp;J3</f>
        <v>2|1|102|Alastaro</v>
      </c>
      <c r="M3" s="64" t="s">
        <v>3754</v>
      </c>
    </row>
    <row r="4" spans="1:13">
      <c r="B4" s="1">
        <v>3</v>
      </c>
      <c r="C4" s="1">
        <v>224</v>
      </c>
      <c r="D4" s="1" t="s">
        <v>3842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1476</v>
      </c>
      <c r="K4" s="50" t="str">
        <f t="shared" si="1"/>
        <v>3|1|103|Askainen</v>
      </c>
      <c r="M4" s="64" t="s">
        <v>3368</v>
      </c>
    </row>
    <row r="5" spans="1:13">
      <c r="B5" s="1">
        <v>4</v>
      </c>
      <c r="C5" s="1">
        <v>224</v>
      </c>
      <c r="D5" s="1" t="s">
        <v>3764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1477</v>
      </c>
      <c r="K5" s="50" t="str">
        <f t="shared" si="1"/>
        <v>4|1|104|Aura</v>
      </c>
      <c r="M5" s="64" t="s">
        <v>3728</v>
      </c>
    </row>
    <row r="6" spans="1:13">
      <c r="B6" s="1">
        <v>5</v>
      </c>
      <c r="C6" s="1">
        <v>224</v>
      </c>
      <c r="D6" s="1" t="s">
        <v>3765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3770</v>
      </c>
      <c r="K6" s="50" t="str">
        <f t="shared" si="1"/>
        <v>5|1|105|Dragsfjard</v>
      </c>
      <c r="M6" s="64" t="s">
        <v>3755</v>
      </c>
    </row>
    <row r="7" spans="1:13">
      <c r="B7" s="1">
        <v>6</v>
      </c>
      <c r="C7" s="1">
        <v>224</v>
      </c>
      <c r="D7" s="1" t="s">
        <v>3766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1478</v>
      </c>
      <c r="K7" s="50" t="str">
        <f t="shared" si="1"/>
        <v>6|1|106|Eura</v>
      </c>
      <c r="M7" s="63" t="s">
        <v>1235</v>
      </c>
    </row>
    <row r="8" spans="1:13">
      <c r="B8" s="1">
        <v>7</v>
      </c>
      <c r="C8" s="1">
        <v>224</v>
      </c>
      <c r="D8" s="1" t="s">
        <v>3767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1479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3768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1480</v>
      </c>
      <c r="K9" s="50" t="str">
        <f t="shared" si="1"/>
        <v>8|1|108|Halikko</v>
      </c>
      <c r="M9" s="63" t="s">
        <v>3756</v>
      </c>
    </row>
    <row r="10" spans="1:13">
      <c r="B10" s="1">
        <v>9</v>
      </c>
      <c r="C10" s="1">
        <v>224</v>
      </c>
      <c r="D10" s="1" t="s">
        <v>3769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1481</v>
      </c>
      <c r="K10" s="50" t="str">
        <f t="shared" si="1"/>
        <v>9|1|109|Harjavalta</v>
      </c>
      <c r="M10" s="63" t="s">
        <v>1231</v>
      </c>
    </row>
    <row r="11" spans="1:13">
      <c r="G11" s="1">
        <v>10</v>
      </c>
      <c r="H11" s="1">
        <v>1</v>
      </c>
      <c r="I11" s="1">
        <v>110</v>
      </c>
      <c r="J11" s="1" t="s">
        <v>1482</v>
      </c>
      <c r="K11" s="50" t="str">
        <f t="shared" si="1"/>
        <v>10|1|110|Honkajoki</v>
      </c>
      <c r="M11" s="64" t="s">
        <v>3757</v>
      </c>
    </row>
    <row r="12" spans="1:13">
      <c r="E12" s="26" t="s">
        <v>3888</v>
      </c>
      <c r="G12" s="1">
        <v>11</v>
      </c>
      <c r="H12" s="1">
        <v>1</v>
      </c>
      <c r="I12" s="1">
        <v>111</v>
      </c>
      <c r="J12" s="1" t="s">
        <v>1483</v>
      </c>
      <c r="K12" s="50" t="str">
        <f t="shared" si="1"/>
        <v>11|1|111|Houtskari</v>
      </c>
      <c r="M12" s="64" t="s">
        <v>3758</v>
      </c>
    </row>
    <row r="13" spans="1:13">
      <c r="E13" s="26" t="s">
        <v>1788</v>
      </c>
      <c r="G13" s="1">
        <v>12</v>
      </c>
      <c r="H13" s="1">
        <v>1</v>
      </c>
      <c r="I13" s="1">
        <v>112</v>
      </c>
      <c r="J13" s="1" t="s">
        <v>1484</v>
      </c>
      <c r="K13" s="50" t="str">
        <f t="shared" si="1"/>
        <v>12|1|112|Huittinen</v>
      </c>
      <c r="M13" s="64" t="s">
        <v>1473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3879</v>
      </c>
      <c r="K14" s="50" t="str">
        <f t="shared" si="1"/>
        <v>13|1|115|Inio</v>
      </c>
      <c r="M14" s="64" t="s">
        <v>3448</v>
      </c>
    </row>
    <row r="15" spans="1:13">
      <c r="G15" s="1">
        <v>14</v>
      </c>
      <c r="H15" s="1">
        <v>1</v>
      </c>
      <c r="I15" s="1">
        <v>116</v>
      </c>
      <c r="J15" s="1" t="s">
        <v>3771</v>
      </c>
      <c r="K15" s="50" t="str">
        <f t="shared" si="1"/>
        <v>14|1|116|Jaijarvi</v>
      </c>
      <c r="M15" s="64" t="s">
        <v>3759</v>
      </c>
    </row>
    <row r="16" spans="1:13">
      <c r="G16" s="1">
        <v>15</v>
      </c>
      <c r="H16" s="1">
        <v>1</v>
      </c>
      <c r="I16" s="1">
        <v>117</v>
      </c>
      <c r="J16" s="1" t="s">
        <v>1485</v>
      </c>
      <c r="K16" s="50" t="str">
        <f t="shared" si="1"/>
        <v>15|1|117|Kaarina</v>
      </c>
      <c r="M16" s="63" t="s">
        <v>1235</v>
      </c>
    </row>
    <row r="17" spans="5:11">
      <c r="G17" s="1">
        <v>16</v>
      </c>
      <c r="H17" s="1">
        <v>1</v>
      </c>
      <c r="I17" s="1">
        <v>119</v>
      </c>
      <c r="J17" s="1" t="s">
        <v>3772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1486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1487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3773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3774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1488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1489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1490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1491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1492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3775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1493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1494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1495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1496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1497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3776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1498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1499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1500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1501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1502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1503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1504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1505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1506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1507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3777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1508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1509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1510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1511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3778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1512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1513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1514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1515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1516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3779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1517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1518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3780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1519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3781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1520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1521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1522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3782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3783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1523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1524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1525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3784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1526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1527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1528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1529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3785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3786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3787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1530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1531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1532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1533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1534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1535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1536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1537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1538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1539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3788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3789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3790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1540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1541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1542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1543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3791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1544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3792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1545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1546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1547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1548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1549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1550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3793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1551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1552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1553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3794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3795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1554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3796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1555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1556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1557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1558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1559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1560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3797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1561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1562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1563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1564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1565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1566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1567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1568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1569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1570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1571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3798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1572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1573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3799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1574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1575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1576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1577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1578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3800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1579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1580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3801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3802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1581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1582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3803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1583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1584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3804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3805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1585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1586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1587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1588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1589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3806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1590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3807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1591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1592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1593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1594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1595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1596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1597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1598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1599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1600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1601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1602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3808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3809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3810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1603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3811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3812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1604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1605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1606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1607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1608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1609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3813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1610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1611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1612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3814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1613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1614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3815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1615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3843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1616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3816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3817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1617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1618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1619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1620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1621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1622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1623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3818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3819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1624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1625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1626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1627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1628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1629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1630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1631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1632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1633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3820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3821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1634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3822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3823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1635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1636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1637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1638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1639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1640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1641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1642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3824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1643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3825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3826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1644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3827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1645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1646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1647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1648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1649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3828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3829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1650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1651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3830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3831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3832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3833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1652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1653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1654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1655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1656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1657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1658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1659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1660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1661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3834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1662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1663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1664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3835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3836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1665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1666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1667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1668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1669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3837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3838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1670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3839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1671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1672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3844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3840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3841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1673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1674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1675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1676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1677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1678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1679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1680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1681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3880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1682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1683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3845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3846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1684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3881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1685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3882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3847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3848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1686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1687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1688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1689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1690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1691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3883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1692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1693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1694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1695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1696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1697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1698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3884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3885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3849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1699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3850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3851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1700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1701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1702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1703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1704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1705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1706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1707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1708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3852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1709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1710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1711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1712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1713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1714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3853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1715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1716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1717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3854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1718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1719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1720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3855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3856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1721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1722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3857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3858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3859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1723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1724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3860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1725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1726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1727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1728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3861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1729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1730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3862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3863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1731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3864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1732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1733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1734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1735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1736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1737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1738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1739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3865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1740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1741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1742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1743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3866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1744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1745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3867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1746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1747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1748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1749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1750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1751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1752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1753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3868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1754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1755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3869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3870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3871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1756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1757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3872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3873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1758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1759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1760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1761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1762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1763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3874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3875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1764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1765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1766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1767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1768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1769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3886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1770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1771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1772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3876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3877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1773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1774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1775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1776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1777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1778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1779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1780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1781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1782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1783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3878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1784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1785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1786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1787</v>
      </c>
      <c r="K431" s="50" t="str">
        <f t="shared" si="7"/>
        <v>430|9|923|Ylitornio</v>
      </c>
    </row>
    <row r="433" spans="11:11">
      <c r="K433" s="26" t="s">
        <v>3887</v>
      </c>
    </row>
    <row r="434" spans="11:11">
      <c r="K434" s="26" t="s">
        <v>1788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7" t="s">
        <v>3271</v>
      </c>
      <c r="B1" s="67" t="s">
        <v>3898</v>
      </c>
      <c r="C1" s="67" t="s">
        <v>3366</v>
      </c>
      <c r="D1" s="65" t="s">
        <v>1238</v>
      </c>
      <c r="E1" s="36" t="str">
        <f>B1&amp;"|"&amp;C1&amp;"|"&amp;D1</f>
        <v>pas225_region_id|dxcc_code|region</v>
      </c>
      <c r="G1" s="124" t="s">
        <v>3900</v>
      </c>
      <c r="H1" s="124" t="s">
        <v>3898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pas225_subdivision_id|pas225_region_id|code|subdivision|import_only</v>
      </c>
      <c r="N1" s="63" t="s">
        <v>3891</v>
      </c>
    </row>
    <row r="2" spans="1:14">
      <c r="B2" s="6">
        <v>1</v>
      </c>
      <c r="C2" s="6">
        <v>225</v>
      </c>
      <c r="D2" t="s">
        <v>1791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789</v>
      </c>
      <c r="J2" s="1" t="s">
        <v>1792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1:14">
      <c r="G3" s="1">
        <v>2</v>
      </c>
      <c r="H3" s="1">
        <v>1</v>
      </c>
      <c r="I3" s="1" t="s">
        <v>805</v>
      </c>
      <c r="J3" s="1" t="s">
        <v>1793</v>
      </c>
      <c r="K3" s="1">
        <v>0</v>
      </c>
      <c r="L3" s="50" t="str">
        <f t="shared" si="1"/>
        <v>2|1|CI|Carbonia-Iglesias|0</v>
      </c>
      <c r="N3" s="64" t="s">
        <v>3892</v>
      </c>
    </row>
    <row r="4" spans="1:14">
      <c r="E4" s="26" t="s">
        <v>3899</v>
      </c>
      <c r="G4" s="1">
        <v>3</v>
      </c>
      <c r="H4" s="1">
        <v>1</v>
      </c>
      <c r="I4" s="1" t="s">
        <v>740</v>
      </c>
      <c r="J4" s="1" t="s">
        <v>1803</v>
      </c>
      <c r="K4" s="1">
        <v>1</v>
      </c>
      <c r="L4" s="50" t="str">
        <f t="shared" si="1"/>
        <v>3|1|MD|Medio Campidano|1</v>
      </c>
      <c r="N4" s="64" t="s">
        <v>3368</v>
      </c>
    </row>
    <row r="5" spans="1:14">
      <c r="E5" s="26" t="s">
        <v>1789</v>
      </c>
      <c r="G5" s="1">
        <v>4</v>
      </c>
      <c r="H5" s="1">
        <v>1</v>
      </c>
      <c r="I5" s="1" t="s">
        <v>1009</v>
      </c>
      <c r="J5" s="1" t="s">
        <v>1794</v>
      </c>
      <c r="K5" s="1">
        <v>0</v>
      </c>
      <c r="L5" s="50" t="str">
        <f t="shared" si="1"/>
        <v>4|1|NU|Nuoro|0</v>
      </c>
      <c r="N5" s="64" t="s">
        <v>3728</v>
      </c>
    </row>
    <row r="6" spans="1:14">
      <c r="G6" s="1">
        <v>5</v>
      </c>
      <c r="H6" s="1">
        <v>1</v>
      </c>
      <c r="I6" s="1" t="s">
        <v>1795</v>
      </c>
      <c r="J6" s="1" t="s">
        <v>1796</v>
      </c>
      <c r="K6" s="1">
        <v>0</v>
      </c>
      <c r="L6" s="50" t="str">
        <f t="shared" si="1"/>
        <v>5|1|OG|Ogliastra|0</v>
      </c>
      <c r="N6" s="64" t="s">
        <v>3893</v>
      </c>
    </row>
    <row r="7" spans="1:14">
      <c r="G7" s="1">
        <v>6</v>
      </c>
      <c r="H7" s="1">
        <v>1</v>
      </c>
      <c r="I7" s="1" t="s">
        <v>691</v>
      </c>
      <c r="J7" s="1" t="s">
        <v>1797</v>
      </c>
      <c r="K7" s="1">
        <v>0</v>
      </c>
      <c r="L7" s="50" t="str">
        <f t="shared" si="1"/>
        <v>6|1|OR|Oristano|0</v>
      </c>
      <c r="N7" s="63" t="s">
        <v>1235</v>
      </c>
    </row>
    <row r="8" spans="1:14">
      <c r="G8" s="1">
        <v>7</v>
      </c>
      <c r="H8" s="1">
        <v>1</v>
      </c>
      <c r="I8" s="1" t="s">
        <v>1798</v>
      </c>
      <c r="J8" s="1" t="s">
        <v>1799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794</v>
      </c>
      <c r="J9" s="1" t="s">
        <v>1800</v>
      </c>
      <c r="K9" s="1">
        <v>0</v>
      </c>
      <c r="L9" s="50" t="str">
        <f t="shared" si="1"/>
        <v>8|1|SS|Sassari|0</v>
      </c>
      <c r="N9" s="63" t="s">
        <v>3894</v>
      </c>
    </row>
    <row r="10" spans="1:14">
      <c r="G10" s="1">
        <v>9</v>
      </c>
      <c r="H10" s="1">
        <v>1</v>
      </c>
      <c r="I10" s="1" t="s">
        <v>1801</v>
      </c>
      <c r="J10" s="1" t="s">
        <v>1802</v>
      </c>
      <c r="K10" s="1">
        <v>0</v>
      </c>
      <c r="L10" s="50" t="str">
        <f t="shared" si="1"/>
        <v>9|1|VS|MedioCampidano|0</v>
      </c>
      <c r="N10" s="63" t="s">
        <v>1231</v>
      </c>
    </row>
    <row r="11" spans="1:14">
      <c r="N11" s="64" t="s">
        <v>3895</v>
      </c>
    </row>
    <row r="12" spans="1:14">
      <c r="L12" s="26" t="s">
        <v>1790</v>
      </c>
      <c r="N12" s="64" t="s">
        <v>3896</v>
      </c>
    </row>
    <row r="13" spans="1:14">
      <c r="L13" s="26" t="s">
        <v>1789</v>
      </c>
      <c r="N13" s="64" t="s">
        <v>1804</v>
      </c>
    </row>
    <row r="14" spans="1:14">
      <c r="N14" s="64" t="s">
        <v>3448</v>
      </c>
    </row>
    <row r="15" spans="1:14">
      <c r="N15" s="64" t="s">
        <v>1805</v>
      </c>
    </row>
    <row r="16" spans="1:14">
      <c r="N16" s="64" t="s">
        <v>3897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58" t="s">
        <v>3905</v>
      </c>
      <c r="C1" s="58" t="s">
        <v>3366</v>
      </c>
      <c r="D1" s="58" t="s">
        <v>405</v>
      </c>
      <c r="E1" s="58" t="s">
        <v>474</v>
      </c>
      <c r="F1" s="36" t="str">
        <f>B1&amp;"|"&amp;C1&amp;"|"&amp;D1&amp;"|"&amp;E1</f>
        <v>pas227_id|dxcc_code|code|subdivision</v>
      </c>
      <c r="H1" s="104" t="s">
        <v>3902</v>
      </c>
    </row>
    <row r="2" spans="1:8">
      <c r="B2" s="1">
        <v>1</v>
      </c>
      <c r="C2" s="1">
        <v>227</v>
      </c>
      <c r="D2" s="1">
        <v>1</v>
      </c>
      <c r="E2" s="1" t="s">
        <v>1807</v>
      </c>
      <c r="F2" s="50" t="str">
        <f>B2&amp;"|"&amp;C2&amp;"|"&amp;D2&amp;"|"&amp;E2</f>
        <v>1|227|1|Ain</v>
      </c>
      <c r="H2" s="104" t="s">
        <v>1231</v>
      </c>
    </row>
    <row r="3" spans="1:8">
      <c r="B3" s="1">
        <v>2</v>
      </c>
      <c r="C3" s="1">
        <v>227</v>
      </c>
      <c r="D3" s="1">
        <v>2</v>
      </c>
      <c r="E3" s="1" t="s">
        <v>1808</v>
      </c>
      <c r="F3" s="50" t="str">
        <f t="shared" ref="F3:F66" si="0">B3&amp;"|"&amp;C3&amp;"|"&amp;D3&amp;"|"&amp;E3</f>
        <v>2|227|2|Aisne</v>
      </c>
      <c r="H3" s="106" t="s">
        <v>3903</v>
      </c>
    </row>
    <row r="4" spans="1:8">
      <c r="B4" s="1">
        <v>3</v>
      </c>
      <c r="C4" s="1">
        <v>227</v>
      </c>
      <c r="D4" s="1">
        <v>3</v>
      </c>
      <c r="E4" s="1" t="s">
        <v>1809</v>
      </c>
      <c r="F4" s="50" t="str">
        <f t="shared" si="0"/>
        <v>3|227|3|Allier</v>
      </c>
      <c r="H4" s="106" t="s">
        <v>3368</v>
      </c>
    </row>
    <row r="5" spans="1:8">
      <c r="B5" s="1">
        <v>4</v>
      </c>
      <c r="C5" s="1">
        <v>227</v>
      </c>
      <c r="D5" s="1">
        <v>4</v>
      </c>
      <c r="E5" s="1" t="s">
        <v>1810</v>
      </c>
      <c r="F5" s="50" t="str">
        <f t="shared" si="0"/>
        <v>4|227|4|Alpes-de-Haute-Provence</v>
      </c>
      <c r="H5" s="106" t="s">
        <v>2548</v>
      </c>
    </row>
    <row r="6" spans="1:8">
      <c r="B6" s="1">
        <v>5</v>
      </c>
      <c r="C6" s="1">
        <v>227</v>
      </c>
      <c r="D6" s="1">
        <v>5</v>
      </c>
      <c r="E6" s="1" t="s">
        <v>1811</v>
      </c>
      <c r="F6" s="50" t="str">
        <f t="shared" si="0"/>
        <v>5|227|5|Hautes-Alpes</v>
      </c>
      <c r="H6" s="106" t="s">
        <v>3448</v>
      </c>
    </row>
    <row r="7" spans="1:8">
      <c r="B7" s="1">
        <v>6</v>
      </c>
      <c r="C7" s="1">
        <v>227</v>
      </c>
      <c r="D7" s="1">
        <v>6</v>
      </c>
      <c r="E7" s="1" t="s">
        <v>1812</v>
      </c>
      <c r="F7" s="50" t="str">
        <f t="shared" si="0"/>
        <v>6|227|6|Alpes-Maritimes</v>
      </c>
      <c r="H7" s="106" t="s">
        <v>3904</v>
      </c>
    </row>
    <row r="8" spans="1:8">
      <c r="B8" s="1">
        <v>7</v>
      </c>
      <c r="C8" s="1">
        <v>227</v>
      </c>
      <c r="D8" s="1">
        <v>7</v>
      </c>
      <c r="E8" s="1" t="s">
        <v>3909</v>
      </c>
      <c r="F8" s="50" t="str">
        <f t="shared" si="0"/>
        <v>7|227|7|Ardeche</v>
      </c>
      <c r="H8" s="104" t="s">
        <v>1235</v>
      </c>
    </row>
    <row r="9" spans="1:8">
      <c r="B9" s="1">
        <v>8</v>
      </c>
      <c r="C9" s="1">
        <v>227</v>
      </c>
      <c r="D9" s="1">
        <v>8</v>
      </c>
      <c r="E9" s="1" t="s">
        <v>1813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3908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1814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1815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1816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1817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1818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1819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1820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1821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1822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3907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1823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1824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1825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1826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1827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3924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1828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1829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3910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1830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1831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1832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1833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3914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1834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1835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1836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3911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1837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1838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1839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1840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1841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1842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1843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1844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1845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3912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1846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1847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1848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1849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1850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1851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1852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1853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1854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3923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1855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1856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1857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1858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3919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3915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3916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3917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1859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1860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3922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3920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3921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1861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1862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1863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1864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1865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1866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1867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3913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1868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1869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1870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1871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1872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3918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1873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1874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1875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1876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1877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1878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1879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1880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1881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1882</v>
      </c>
      <c r="F95" s="50" t="str">
        <f t="shared" si="1"/>
        <v>94|227|95|Val-d'Oise</v>
      </c>
    </row>
    <row r="97" spans="6:6">
      <c r="F97" s="26" t="s">
        <v>3906</v>
      </c>
    </row>
    <row r="98" spans="6:6">
      <c r="F98" s="26" t="s">
        <v>1806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7" t="s">
        <v>3271</v>
      </c>
      <c r="B1" s="39" t="s">
        <v>3925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pas230|dxcc_code|code|subdivision</v>
      </c>
      <c r="H1" s="104" t="s">
        <v>3927</v>
      </c>
    </row>
    <row r="2" spans="1:8">
      <c r="B2" s="6">
        <v>1</v>
      </c>
      <c r="C2" s="6">
        <v>230</v>
      </c>
      <c r="D2" s="6" t="s">
        <v>1885</v>
      </c>
      <c r="E2" t="s">
        <v>1886</v>
      </c>
      <c r="F2" s="50" t="str">
        <f>B2&amp;"|"&amp;C2&amp;"|"&amp;D2&amp;"|"&amp;E2</f>
        <v>1|230|BB|Brandenburg</v>
      </c>
      <c r="H2" s="104" t="s">
        <v>1231</v>
      </c>
    </row>
    <row r="3" spans="1:8">
      <c r="B3" s="6">
        <v>2</v>
      </c>
      <c r="C3" s="6">
        <v>230</v>
      </c>
      <c r="D3" s="6" t="s">
        <v>1887</v>
      </c>
      <c r="E3" t="s">
        <v>1888</v>
      </c>
      <c r="F3" s="50" t="str">
        <f t="shared" ref="F3:F17" si="0">B3&amp;"|"&amp;C3&amp;"|"&amp;D3&amp;"|"&amp;E3</f>
        <v>2|230|BE|Berlin</v>
      </c>
      <c r="H3" s="106" t="s">
        <v>3928</v>
      </c>
    </row>
    <row r="4" spans="1:8">
      <c r="B4" s="6">
        <v>3</v>
      </c>
      <c r="C4" s="6">
        <v>230</v>
      </c>
      <c r="D4" s="6" t="s">
        <v>1405</v>
      </c>
      <c r="E4" t="s">
        <v>1889</v>
      </c>
      <c r="F4" s="50" t="str">
        <f t="shared" si="0"/>
        <v>3|230|BW|Baden-Württemberg</v>
      </c>
      <c r="H4" s="106" t="s">
        <v>3368</v>
      </c>
    </row>
    <row r="5" spans="1:8">
      <c r="B5" s="6">
        <v>4</v>
      </c>
      <c r="C5" s="6">
        <v>230</v>
      </c>
      <c r="D5" s="6" t="s">
        <v>959</v>
      </c>
      <c r="E5" t="s">
        <v>1890</v>
      </c>
      <c r="F5" s="50" t="str">
        <f t="shared" si="0"/>
        <v>4|230|BY|Freistaat Bayern</v>
      </c>
      <c r="H5" s="106" t="s">
        <v>3237</v>
      </c>
    </row>
    <row r="6" spans="1:8">
      <c r="B6" s="6">
        <v>5</v>
      </c>
      <c r="C6" s="6">
        <v>230</v>
      </c>
      <c r="D6" s="6" t="s">
        <v>1339</v>
      </c>
      <c r="E6" t="s">
        <v>1891</v>
      </c>
      <c r="F6" s="50" t="str">
        <f t="shared" si="0"/>
        <v>5|230|HB|Freie Hansestadt Bremen</v>
      </c>
      <c r="H6" s="106" t="s">
        <v>3448</v>
      </c>
    </row>
    <row r="7" spans="1:8">
      <c r="B7" s="6">
        <v>6</v>
      </c>
      <c r="C7" s="6">
        <v>230</v>
      </c>
      <c r="D7" s="6" t="s">
        <v>1371</v>
      </c>
      <c r="E7" t="s">
        <v>1892</v>
      </c>
      <c r="F7" s="50" t="str">
        <f t="shared" si="0"/>
        <v>6|230|HE|Hessen</v>
      </c>
      <c r="H7" s="106" t="s">
        <v>3929</v>
      </c>
    </row>
    <row r="8" spans="1:8">
      <c r="B8" s="6">
        <v>7</v>
      </c>
      <c r="C8" s="6">
        <v>230</v>
      </c>
      <c r="D8" s="6" t="s">
        <v>1893</v>
      </c>
      <c r="E8" t="s">
        <v>1894</v>
      </c>
      <c r="F8" s="50" t="str">
        <f t="shared" si="0"/>
        <v>7|230|HH|Freie und Hansestadt Hamburg</v>
      </c>
      <c r="H8" s="104" t="s">
        <v>1235</v>
      </c>
    </row>
    <row r="9" spans="1:8">
      <c r="B9" s="6">
        <v>8</v>
      </c>
      <c r="C9" s="6">
        <v>230</v>
      </c>
      <c r="D9" s="6" t="s">
        <v>1085</v>
      </c>
      <c r="E9" t="s">
        <v>1895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1896</v>
      </c>
      <c r="E10" t="s">
        <v>1897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1898</v>
      </c>
      <c r="E11" t="s">
        <v>1899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1900</v>
      </c>
      <c r="E12" t="s">
        <v>1901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519</v>
      </c>
      <c r="E13" t="s">
        <v>1902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1903</v>
      </c>
      <c r="E14" t="s">
        <v>1904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1225</v>
      </c>
      <c r="E15" t="s">
        <v>1905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750</v>
      </c>
      <c r="E16" t="s">
        <v>1906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1907</v>
      </c>
      <c r="E17" t="s">
        <v>1908</v>
      </c>
      <c r="F17" s="50" t="str">
        <f t="shared" si="0"/>
        <v>16|230|TH|Freistaat Thüringen</v>
      </c>
    </row>
    <row r="19" spans="2:6">
      <c r="F19" s="26" t="s">
        <v>3926</v>
      </c>
    </row>
    <row r="20" spans="2:6">
      <c r="F20" s="26" t="s">
        <v>1884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0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7" t="s">
        <v>3271</v>
      </c>
      <c r="B1" s="22" t="s">
        <v>3414</v>
      </c>
      <c r="C1" s="22" t="s">
        <v>3366</v>
      </c>
      <c r="D1" s="118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4" t="s">
        <v>3416</v>
      </c>
    </row>
    <row r="2" spans="1:9">
      <c r="B2" s="6">
        <v>1</v>
      </c>
      <c r="C2" s="6">
        <v>5</v>
      </c>
      <c r="D2" s="38" t="s">
        <v>3390</v>
      </c>
      <c r="E2" s="34" t="s">
        <v>3407</v>
      </c>
      <c r="F2" s="33">
        <v>0</v>
      </c>
      <c r="G2" s="50" t="str">
        <f t="shared" ref="G2:G18" si="0">B2&amp;"|"&amp;C2&amp;"|"&amp;D2&amp;"|"&amp;E2&amp;"|"&amp;F2</f>
        <v>1|5|001|Brando|0</v>
      </c>
      <c r="I2" s="114" t="s">
        <v>1231</v>
      </c>
    </row>
    <row r="3" spans="1:9">
      <c r="B3" s="6">
        <v>2</v>
      </c>
      <c r="C3" s="6">
        <v>5</v>
      </c>
      <c r="D3" s="38" t="s">
        <v>3391</v>
      </c>
      <c r="E3" s="34" t="s">
        <v>3408</v>
      </c>
      <c r="F3" s="33">
        <v>0</v>
      </c>
      <c r="G3" s="50" t="str">
        <f t="shared" si="0"/>
        <v>2|5|002|Eckero|0</v>
      </c>
      <c r="I3" s="116" t="s">
        <v>3417</v>
      </c>
    </row>
    <row r="4" spans="1:9">
      <c r="B4" s="6">
        <v>3</v>
      </c>
      <c r="C4" s="6">
        <v>5</v>
      </c>
      <c r="D4" s="38" t="s">
        <v>3392</v>
      </c>
      <c r="E4" s="34" t="s">
        <v>3409</v>
      </c>
      <c r="F4" s="33">
        <v>0</v>
      </c>
      <c r="G4" s="50" t="str">
        <f t="shared" si="0"/>
        <v>3|5|003|Finstrom|0</v>
      </c>
      <c r="I4" s="116" t="s">
        <v>3368</v>
      </c>
    </row>
    <row r="5" spans="1:9">
      <c r="B5" s="6">
        <v>4</v>
      </c>
      <c r="C5" s="6">
        <v>5</v>
      </c>
      <c r="D5" s="38" t="s">
        <v>3393</v>
      </c>
      <c r="E5" s="34" t="s">
        <v>3410</v>
      </c>
      <c r="F5" s="33">
        <v>0</v>
      </c>
      <c r="G5" s="50" t="str">
        <f t="shared" si="0"/>
        <v>4|5|004|Foglo|0</v>
      </c>
      <c r="I5" s="116" t="s">
        <v>3191</v>
      </c>
    </row>
    <row r="6" spans="1:9">
      <c r="B6" s="6">
        <v>5</v>
      </c>
      <c r="C6" s="6">
        <v>5</v>
      </c>
      <c r="D6" s="38" t="s">
        <v>3394</v>
      </c>
      <c r="E6" s="34" t="s">
        <v>464</v>
      </c>
      <c r="F6" s="33">
        <v>0</v>
      </c>
      <c r="G6" s="50" t="str">
        <f t="shared" si="0"/>
        <v>5|5|005|Geta|0</v>
      </c>
      <c r="I6" s="116" t="s">
        <v>3448</v>
      </c>
    </row>
    <row r="7" spans="1:9">
      <c r="B7" s="6">
        <v>6</v>
      </c>
      <c r="C7" s="6">
        <v>5</v>
      </c>
      <c r="D7" s="38" t="s">
        <v>3395</v>
      </c>
      <c r="E7" s="34" t="s">
        <v>465</v>
      </c>
      <c r="F7" s="33">
        <v>0</v>
      </c>
      <c r="G7" s="50" t="str">
        <f t="shared" si="0"/>
        <v>6|5|006|Hammarland|0</v>
      </c>
      <c r="I7" s="116" t="s">
        <v>3192</v>
      </c>
    </row>
    <row r="8" spans="1:9">
      <c r="B8" s="6">
        <v>7</v>
      </c>
      <c r="C8" s="6">
        <v>5</v>
      </c>
      <c r="D8" s="38" t="s">
        <v>3396</v>
      </c>
      <c r="E8" s="34" t="s">
        <v>466</v>
      </c>
      <c r="F8" s="33">
        <v>0</v>
      </c>
      <c r="G8" s="50" t="str">
        <f t="shared" si="0"/>
        <v>7|5|007|Jomala|0</v>
      </c>
      <c r="I8" s="116" t="s">
        <v>3418</v>
      </c>
    </row>
    <row r="9" spans="1:9">
      <c r="B9" s="6">
        <v>8</v>
      </c>
      <c r="C9" s="6">
        <v>5</v>
      </c>
      <c r="D9" s="38" t="s">
        <v>3397</v>
      </c>
      <c r="E9" s="34" t="s">
        <v>467</v>
      </c>
      <c r="F9" s="33">
        <v>0</v>
      </c>
      <c r="G9" s="50" t="str">
        <f t="shared" si="0"/>
        <v>8|5|008|Kumlinge|0</v>
      </c>
      <c r="I9" s="114" t="s">
        <v>1235</v>
      </c>
    </row>
    <row r="10" spans="1:9">
      <c r="B10" s="6">
        <v>9</v>
      </c>
      <c r="C10" s="6">
        <v>5</v>
      </c>
      <c r="D10" s="38" t="s">
        <v>3398</v>
      </c>
      <c r="E10" s="34" t="s">
        <v>3412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3399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3400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3401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3402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3403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3404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3405</v>
      </c>
      <c r="E17" s="34" t="s">
        <v>3411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3406</v>
      </c>
      <c r="E18" s="34" t="s">
        <v>3413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9"/>
      <c r="E19" s="46"/>
      <c r="F19" s="46"/>
      <c r="G19" s="46"/>
    </row>
    <row r="20" spans="2:7">
      <c r="G20" s="53" t="s">
        <v>3415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7" t="s">
        <v>3271</v>
      </c>
      <c r="B1" s="39" t="s">
        <v>3943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pas239_id|dxcc_code|code|subdivision</v>
      </c>
      <c r="H1" s="104" t="s">
        <v>3944</v>
      </c>
    </row>
    <row r="2" spans="1:8">
      <c r="B2" s="6">
        <v>1</v>
      </c>
      <c r="C2" s="6">
        <v>239</v>
      </c>
      <c r="D2" s="6" t="s">
        <v>1910</v>
      </c>
      <c r="E2" t="s">
        <v>3931</v>
      </c>
      <c r="F2" s="50" t="str">
        <f>B2&amp;"|"&amp;C2&amp;"|"&amp;D2&amp;"|"&amp;E2</f>
        <v>1|239|GY|Gyor (Gyor-Moson-Sopron)</v>
      </c>
      <c r="H2" s="104" t="s">
        <v>1231</v>
      </c>
    </row>
    <row r="3" spans="1:8">
      <c r="B3" s="6">
        <v>2</v>
      </c>
      <c r="C3" s="6">
        <v>239</v>
      </c>
      <c r="D3" s="6" t="s">
        <v>1062</v>
      </c>
      <c r="E3" t="s">
        <v>1911</v>
      </c>
      <c r="F3" s="50" t="str">
        <f t="shared" ref="F3:F21" si="0">B3&amp;"|"&amp;C3&amp;"|"&amp;D3&amp;"|"&amp;E3</f>
        <v>2|239|VA|Vas</v>
      </c>
      <c r="H3" s="106" t="s">
        <v>3945</v>
      </c>
    </row>
    <row r="4" spans="1:8">
      <c r="B4" s="6">
        <v>3</v>
      </c>
      <c r="C4" s="6">
        <v>239</v>
      </c>
      <c r="D4" s="6" t="s">
        <v>1912</v>
      </c>
      <c r="E4" t="s">
        <v>1913</v>
      </c>
      <c r="F4" s="50" t="str">
        <f t="shared" si="0"/>
        <v>3|239|ZA|Zala</v>
      </c>
      <c r="H4" s="106" t="s">
        <v>3368</v>
      </c>
    </row>
    <row r="5" spans="1:8">
      <c r="B5" s="6">
        <v>4</v>
      </c>
      <c r="C5" s="6">
        <v>239</v>
      </c>
      <c r="D5" s="6" t="s">
        <v>506</v>
      </c>
      <c r="E5" t="s">
        <v>3932</v>
      </c>
      <c r="F5" s="50" t="str">
        <f t="shared" si="0"/>
        <v>4|239|KO|Komarom (Komarom-Esztergom)</v>
      </c>
      <c r="H5" s="106" t="s">
        <v>3238</v>
      </c>
    </row>
    <row r="6" spans="1:8">
      <c r="B6" s="6">
        <v>5</v>
      </c>
      <c r="C6" s="6">
        <v>239</v>
      </c>
      <c r="D6" s="6" t="s">
        <v>1914</v>
      </c>
      <c r="E6" t="s">
        <v>3937</v>
      </c>
      <c r="F6" s="50" t="str">
        <f t="shared" si="0"/>
        <v>5|239|VE|Veszprem</v>
      </c>
      <c r="H6" s="106" t="s">
        <v>3448</v>
      </c>
    </row>
    <row r="7" spans="1:8">
      <c r="B7" s="6">
        <v>6</v>
      </c>
      <c r="C7" s="6">
        <v>239</v>
      </c>
      <c r="D7" s="6" t="s">
        <v>504</v>
      </c>
      <c r="E7" t="s">
        <v>1915</v>
      </c>
      <c r="F7" s="50" t="str">
        <f t="shared" si="0"/>
        <v>6|239|BA|Baranya</v>
      </c>
      <c r="H7" s="106" t="s">
        <v>3946</v>
      </c>
    </row>
    <row r="8" spans="1:8">
      <c r="B8" s="6">
        <v>7</v>
      </c>
      <c r="C8" s="6">
        <v>239</v>
      </c>
      <c r="D8" s="6" t="s">
        <v>754</v>
      </c>
      <c r="E8" t="s">
        <v>1916</v>
      </c>
      <c r="F8" s="50" t="str">
        <f t="shared" si="0"/>
        <v>7|239|SO|Somogy</v>
      </c>
      <c r="H8" s="104" t="s">
        <v>1235</v>
      </c>
    </row>
    <row r="9" spans="1:8">
      <c r="B9" s="6">
        <v>8</v>
      </c>
      <c r="C9" s="6">
        <v>239</v>
      </c>
      <c r="D9" s="6" t="s">
        <v>486</v>
      </c>
      <c r="E9" t="s">
        <v>1917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1369</v>
      </c>
      <c r="E10" t="s">
        <v>3938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1918</v>
      </c>
      <c r="E11" t="s">
        <v>1919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1371</v>
      </c>
      <c r="E12" t="s">
        <v>1920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1921</v>
      </c>
      <c r="E13" t="s">
        <v>3942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728</v>
      </c>
      <c r="E14" t="s">
        <v>1922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1367</v>
      </c>
      <c r="E15" t="s">
        <v>3933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1887</v>
      </c>
      <c r="E16" t="s">
        <v>3939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1254</v>
      </c>
      <c r="E17" t="s">
        <v>3934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1923</v>
      </c>
      <c r="E18" t="s">
        <v>3935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722</v>
      </c>
      <c r="E19" t="s">
        <v>3940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1339</v>
      </c>
      <c r="E20" t="s">
        <v>3941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726</v>
      </c>
      <c r="E21" t="s">
        <v>3936</v>
      </c>
      <c r="F21" s="50" t="str">
        <f t="shared" si="0"/>
        <v>20|239|SA|Szabolcs (Szabolcs-Szatmar-Bereg)</v>
      </c>
    </row>
    <row r="23" spans="2:6">
      <c r="F23" s="26" t="s">
        <v>3947</v>
      </c>
    </row>
    <row r="24" spans="2:6">
      <c r="F24" s="26" t="s">
        <v>1909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7" t="s">
        <v>3271</v>
      </c>
      <c r="B1" s="39" t="s">
        <v>3949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pas245_id|dxcc_code|code|subdivision</v>
      </c>
      <c r="H1" s="104" t="s">
        <v>3951</v>
      </c>
    </row>
    <row r="2" spans="1:8">
      <c r="B2" s="6">
        <v>1</v>
      </c>
      <c r="C2" s="6">
        <v>245</v>
      </c>
      <c r="D2" s="6" t="s">
        <v>1925</v>
      </c>
      <c r="E2" t="s">
        <v>1926</v>
      </c>
      <c r="F2" s="50" t="str">
        <f>B2&amp;"|"&amp;C2&amp;"|"&amp;D2&amp;"|"&amp;E2</f>
        <v>1|245|CW|Carlow (Ceatharlach)</v>
      </c>
      <c r="H2" s="104" t="s">
        <v>1231</v>
      </c>
    </row>
    <row r="3" spans="1:8">
      <c r="B3" s="6">
        <v>2</v>
      </c>
      <c r="C3" s="6">
        <v>245</v>
      </c>
      <c r="D3" s="6" t="s">
        <v>758</v>
      </c>
      <c r="E3" t="s">
        <v>3325</v>
      </c>
      <c r="F3" s="50" t="str">
        <f t="shared" ref="F3:F27" si="0">B3&amp;"|"&amp;C3&amp;"|"&amp;D3&amp;"|"&amp;E3</f>
        <v>2|245|CN|Cavan (An Cabhan)</v>
      </c>
      <c r="H3" s="105" t="s">
        <v>3952</v>
      </c>
    </row>
    <row r="4" spans="1:8">
      <c r="B4" s="6">
        <v>3</v>
      </c>
      <c r="C4" s="6">
        <v>245</v>
      </c>
      <c r="D4" s="6" t="s">
        <v>594</v>
      </c>
      <c r="E4" t="s">
        <v>3326</v>
      </c>
      <c r="F4" s="50" t="str">
        <f t="shared" si="0"/>
        <v>3|245|CE|Clare (An Clar)</v>
      </c>
      <c r="H4" s="105" t="s">
        <v>3368</v>
      </c>
    </row>
    <row r="5" spans="1:8">
      <c r="B5" s="6">
        <v>4</v>
      </c>
      <c r="C5" s="6">
        <v>245</v>
      </c>
      <c r="D5" s="6" t="s">
        <v>834</v>
      </c>
      <c r="E5" t="s">
        <v>1927</v>
      </c>
      <c r="F5" s="50" t="str">
        <f t="shared" si="0"/>
        <v>4|245|C|Cork (Corcaigh)</v>
      </c>
      <c r="H5" s="105" t="s">
        <v>3239</v>
      </c>
    </row>
    <row r="6" spans="1:8">
      <c r="B6" s="6">
        <v>5</v>
      </c>
      <c r="C6" s="6">
        <v>245</v>
      </c>
      <c r="D6" s="6" t="s">
        <v>1332</v>
      </c>
      <c r="E6" t="s">
        <v>3334</v>
      </c>
      <c r="F6" s="50" t="str">
        <f t="shared" si="0"/>
        <v>5|245|DL|Donegal (Dun na nGall)</v>
      </c>
      <c r="H6" s="105" t="s">
        <v>3448</v>
      </c>
    </row>
    <row r="7" spans="1:8">
      <c r="B7" s="6">
        <v>6</v>
      </c>
      <c r="C7" s="6">
        <v>245</v>
      </c>
      <c r="D7" s="6" t="s">
        <v>861</v>
      </c>
      <c r="E7" t="s">
        <v>3327</v>
      </c>
      <c r="F7" s="50" t="str">
        <f t="shared" si="0"/>
        <v>6|245|D|Dublin (Baile Ath Cliath)</v>
      </c>
      <c r="H7" s="105" t="s">
        <v>3953</v>
      </c>
    </row>
    <row r="8" spans="1:8">
      <c r="B8" s="6">
        <v>7</v>
      </c>
      <c r="C8" s="6">
        <v>245</v>
      </c>
      <c r="D8" s="6" t="s">
        <v>855</v>
      </c>
      <c r="E8" t="s">
        <v>1928</v>
      </c>
      <c r="F8" s="50" t="str">
        <f t="shared" si="0"/>
        <v>7|245|G|Galway (Gaillimh)</v>
      </c>
      <c r="H8" s="104" t="s">
        <v>1235</v>
      </c>
    </row>
    <row r="9" spans="1:8">
      <c r="B9" s="6">
        <v>8</v>
      </c>
      <c r="C9" s="6">
        <v>245</v>
      </c>
      <c r="D9" s="6" t="s">
        <v>539</v>
      </c>
      <c r="E9" t="s">
        <v>3335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1929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1930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1931</v>
      </c>
      <c r="E12" t="s">
        <v>1932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1933</v>
      </c>
      <c r="E13" t="s">
        <v>1934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1935</v>
      </c>
      <c r="E14" t="s">
        <v>1936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1937</v>
      </c>
      <c r="E15" t="s">
        <v>1938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3328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1939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1940</v>
      </c>
      <c r="E18" t="s">
        <v>3329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3330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1941</v>
      </c>
      <c r="E20" t="s">
        <v>3336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3331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1942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3332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1943</v>
      </c>
      <c r="E24" t="s">
        <v>3333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1944</v>
      </c>
      <c r="E25" t="s">
        <v>3338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1945</v>
      </c>
      <c r="E26" t="s">
        <v>1946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1947</v>
      </c>
      <c r="E27" t="s">
        <v>3337</v>
      </c>
      <c r="F27" s="50" t="str">
        <f t="shared" si="0"/>
        <v>26|245|WW|Wicklow (Cill Mhantain)</v>
      </c>
    </row>
    <row r="29" spans="2:6">
      <c r="F29" s="26" t="s">
        <v>3950</v>
      </c>
    </row>
    <row r="30" spans="2:6">
      <c r="F30" s="26" t="s">
        <v>1924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7" t="s">
        <v>3271</v>
      </c>
      <c r="B1" s="67" t="s">
        <v>3963</v>
      </c>
      <c r="C1" s="67" t="s">
        <v>3366</v>
      </c>
      <c r="D1" s="65" t="s">
        <v>1238</v>
      </c>
      <c r="E1" s="36" t="str">
        <f>B1&amp;"|"&amp;C1&amp;"|"&amp;D1</f>
        <v>pas248_region_id|dxcc_code|region</v>
      </c>
      <c r="G1" s="124" t="s">
        <v>3964</v>
      </c>
      <c r="H1" s="124" t="s">
        <v>3963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pas248_subdivision_id|pas248_region_id|code|subdivision|import_only</v>
      </c>
      <c r="N1" s="63" t="s">
        <v>3956</v>
      </c>
    </row>
    <row r="2" spans="1:14">
      <c r="B2" s="6">
        <v>1</v>
      </c>
      <c r="C2" s="6">
        <v>248</v>
      </c>
      <c r="D2" t="s">
        <v>1963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1964</v>
      </c>
      <c r="J2" s="1" t="s">
        <v>1965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1:14">
      <c r="B3" s="6">
        <v>2</v>
      </c>
      <c r="C3" s="6">
        <v>248</v>
      </c>
      <c r="D3" t="s">
        <v>1969</v>
      </c>
      <c r="E3" s="50" t="str">
        <f t="shared" si="0"/>
        <v>2|248|Piedmont (Piemonte)</v>
      </c>
      <c r="G3" s="1">
        <v>2</v>
      </c>
      <c r="H3" s="1">
        <v>1</v>
      </c>
      <c r="I3" s="1" t="s">
        <v>1359</v>
      </c>
      <c r="J3" s="1" t="s">
        <v>1966</v>
      </c>
      <c r="K3" s="1">
        <v>0</v>
      </c>
      <c r="L3" s="50" t="str">
        <f t="shared" si="1"/>
        <v>2|1|IM|Imperia|0</v>
      </c>
      <c r="N3" s="64" t="s">
        <v>3957</v>
      </c>
    </row>
    <row r="4" spans="1:14">
      <c r="B4" s="6">
        <v>3</v>
      </c>
      <c r="C4" s="6">
        <v>248</v>
      </c>
      <c r="D4" t="s">
        <v>1980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670</v>
      </c>
      <c r="J4" s="1" t="s">
        <v>1967</v>
      </c>
      <c r="K4" s="1">
        <v>0</v>
      </c>
      <c r="L4" s="50" t="str">
        <f t="shared" si="1"/>
        <v>3|1|SP|La Spezia|0</v>
      </c>
      <c r="N4" s="64" t="s">
        <v>3368</v>
      </c>
    </row>
    <row r="5" spans="1:14">
      <c r="B5" s="6">
        <v>4</v>
      </c>
      <c r="C5" s="6">
        <v>248</v>
      </c>
      <c r="D5" t="s">
        <v>1982</v>
      </c>
      <c r="E5" s="50" t="str">
        <f t="shared" si="0"/>
        <v>4|248|Lombardy (Lombardia)</v>
      </c>
      <c r="G5" s="1">
        <v>4</v>
      </c>
      <c r="H5" s="1">
        <v>1</v>
      </c>
      <c r="I5" s="1" t="s">
        <v>482</v>
      </c>
      <c r="J5" s="1" t="s">
        <v>1968</v>
      </c>
      <c r="K5" s="1">
        <v>0</v>
      </c>
      <c r="L5" s="50" t="str">
        <f t="shared" si="1"/>
        <v>4|1|SV|Savona|0</v>
      </c>
      <c r="N5" s="64" t="s">
        <v>1237</v>
      </c>
    </row>
    <row r="6" spans="1:14">
      <c r="B6" s="6">
        <v>5</v>
      </c>
      <c r="C6" s="6">
        <v>248</v>
      </c>
      <c r="D6" t="s">
        <v>1998</v>
      </c>
      <c r="E6" s="50" t="str">
        <f t="shared" si="0"/>
        <v>5|248|Veneto</v>
      </c>
      <c r="G6" s="1">
        <v>5</v>
      </c>
      <c r="H6" s="1">
        <v>2</v>
      </c>
      <c r="I6" s="1" t="s">
        <v>508</v>
      </c>
      <c r="J6" s="1" t="s">
        <v>1970</v>
      </c>
      <c r="K6" s="1">
        <v>0</v>
      </c>
      <c r="L6" s="50" t="str">
        <f t="shared" si="1"/>
        <v>5|2|AL|Alessandria|0</v>
      </c>
      <c r="N6" s="64" t="s">
        <v>3958</v>
      </c>
    </row>
    <row r="7" spans="1:14">
      <c r="B7" s="6">
        <v>6</v>
      </c>
      <c r="C7" s="6">
        <v>248</v>
      </c>
      <c r="D7" t="s">
        <v>1999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950</v>
      </c>
      <c r="J7" s="1" t="s">
        <v>1971</v>
      </c>
      <c r="K7" s="1">
        <v>0</v>
      </c>
      <c r="L7" s="50" t="str">
        <f t="shared" si="1"/>
        <v>6|2|AT|Asti|0</v>
      </c>
      <c r="N7" s="63" t="s">
        <v>1235</v>
      </c>
    </row>
    <row r="8" spans="1:14">
      <c r="B8" s="6">
        <v>7</v>
      </c>
      <c r="C8" s="6">
        <v>248</v>
      </c>
      <c r="D8" t="s">
        <v>2002</v>
      </c>
      <c r="E8" s="50" t="str">
        <f t="shared" si="0"/>
        <v>7|248|Friuli-Venezia Giulia</v>
      </c>
      <c r="G8" s="1">
        <v>7</v>
      </c>
      <c r="H8" s="1">
        <v>2</v>
      </c>
      <c r="I8" s="1" t="s">
        <v>1972</v>
      </c>
      <c r="J8" s="1" t="s">
        <v>1973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2009</v>
      </c>
      <c r="E9" s="50" t="str">
        <f t="shared" si="0"/>
        <v>8|248|Emilia Romagna</v>
      </c>
      <c r="G9" s="1">
        <v>8</v>
      </c>
      <c r="H9" s="1">
        <v>2</v>
      </c>
      <c r="I9" s="1" t="s">
        <v>758</v>
      </c>
      <c r="J9" s="1" t="s">
        <v>1974</v>
      </c>
      <c r="K9" s="1">
        <v>0</v>
      </c>
      <c r="L9" s="50" t="str">
        <f t="shared" si="1"/>
        <v>8|2|CN|Cuneo|0</v>
      </c>
      <c r="N9" s="63" t="s">
        <v>3959</v>
      </c>
    </row>
    <row r="10" spans="1:14">
      <c r="B10" s="6">
        <v>9</v>
      </c>
      <c r="C10" s="6">
        <v>248</v>
      </c>
      <c r="D10" t="s">
        <v>2021</v>
      </c>
      <c r="E10" s="50" t="str">
        <f t="shared" si="0"/>
        <v>9|248|Tuscany (Toscana)</v>
      </c>
      <c r="G10" s="1">
        <v>9</v>
      </c>
      <c r="H10" s="1">
        <v>2</v>
      </c>
      <c r="I10" s="1" t="s">
        <v>678</v>
      </c>
      <c r="J10" s="1" t="s">
        <v>1975</v>
      </c>
      <c r="K10" s="1">
        <v>0</v>
      </c>
      <c r="L10" s="50" t="str">
        <f t="shared" si="1"/>
        <v>9|2|NO|Novara|0</v>
      </c>
      <c r="N10" s="63" t="s">
        <v>1231</v>
      </c>
    </row>
    <row r="11" spans="1:14">
      <c r="B11" s="6">
        <v>10</v>
      </c>
      <c r="C11" s="6">
        <v>248</v>
      </c>
      <c r="D11" t="s">
        <v>2035</v>
      </c>
      <c r="E11" s="50" t="str">
        <f t="shared" si="0"/>
        <v>10|248|Abruzzo</v>
      </c>
      <c r="G11" s="1">
        <v>10</v>
      </c>
      <c r="H11" s="1">
        <v>2</v>
      </c>
      <c r="I11" s="1" t="s">
        <v>486</v>
      </c>
      <c r="J11" s="1" t="s">
        <v>1976</v>
      </c>
      <c r="K11" s="1">
        <v>0</v>
      </c>
      <c r="L11" s="50" t="str">
        <f t="shared" si="1"/>
        <v>10|2|TO|Torino|0</v>
      </c>
      <c r="N11" s="64" t="s">
        <v>3960</v>
      </c>
    </row>
    <row r="12" spans="1:14">
      <c r="B12" s="6">
        <v>11</v>
      </c>
      <c r="C12" s="6">
        <v>248</v>
      </c>
      <c r="D12" t="s">
        <v>2042</v>
      </c>
      <c r="E12" s="50" t="str">
        <f t="shared" si="0"/>
        <v>11|248|Marche</v>
      </c>
      <c r="G12" s="1">
        <v>11</v>
      </c>
      <c r="H12" s="1">
        <v>2</v>
      </c>
      <c r="I12" s="1" t="s">
        <v>1325</v>
      </c>
      <c r="J12" s="1" t="s">
        <v>1977</v>
      </c>
      <c r="K12" s="1">
        <v>0</v>
      </c>
      <c r="L12" s="50" t="str">
        <f t="shared" si="1"/>
        <v>11|2|VB|Verbano Cusio Ossola|0</v>
      </c>
      <c r="N12" s="64" t="s">
        <v>3961</v>
      </c>
    </row>
    <row r="13" spans="1:14">
      <c r="B13" s="6">
        <v>12</v>
      </c>
      <c r="C13" s="6">
        <v>248</v>
      </c>
      <c r="D13" t="s">
        <v>2051</v>
      </c>
      <c r="E13" s="50" t="str">
        <f t="shared" si="0"/>
        <v>12|248|Basilicata</v>
      </c>
      <c r="G13" s="1">
        <v>12</v>
      </c>
      <c r="H13" s="1">
        <v>2</v>
      </c>
      <c r="I13" s="1" t="s">
        <v>1978</v>
      </c>
      <c r="J13" s="1" t="s">
        <v>1979</v>
      </c>
      <c r="K13" s="1">
        <v>0</v>
      </c>
      <c r="L13" s="50" t="str">
        <f t="shared" si="1"/>
        <v>12|2|VC|Vercelli|0</v>
      </c>
      <c r="N13" s="64" t="s">
        <v>1962</v>
      </c>
    </row>
    <row r="14" spans="1:14">
      <c r="B14" s="6">
        <v>13</v>
      </c>
      <c r="C14" s="6">
        <v>248</v>
      </c>
      <c r="D14" t="s">
        <v>2055</v>
      </c>
      <c r="E14" s="50" t="str">
        <f t="shared" si="0"/>
        <v>13|248|Puglia</v>
      </c>
      <c r="G14" s="1">
        <v>13</v>
      </c>
      <c r="H14" s="1">
        <v>3</v>
      </c>
      <c r="I14" s="1" t="s">
        <v>762</v>
      </c>
      <c r="J14" s="1" t="s">
        <v>1981</v>
      </c>
      <c r="K14" s="1">
        <v>0</v>
      </c>
      <c r="L14" s="50" t="str">
        <f t="shared" si="1"/>
        <v>13|3|AO|Aosta|0</v>
      </c>
      <c r="N14" s="64" t="s">
        <v>3448</v>
      </c>
    </row>
    <row r="15" spans="1:14">
      <c r="B15" s="6">
        <v>14</v>
      </c>
      <c r="C15" s="6">
        <v>248</v>
      </c>
      <c r="D15" t="s">
        <v>2064</v>
      </c>
      <c r="E15" s="50" t="str">
        <f t="shared" si="0"/>
        <v>14|248|Calabria</v>
      </c>
      <c r="G15" s="1">
        <v>14</v>
      </c>
      <c r="H15" s="1">
        <v>4</v>
      </c>
      <c r="I15" s="1" t="s">
        <v>1983</v>
      </c>
      <c r="J15" s="1" t="s">
        <v>1984</v>
      </c>
      <c r="K15" s="1">
        <v>0</v>
      </c>
      <c r="L15" s="50" t="str">
        <f t="shared" si="1"/>
        <v>14|4|BG|Bergamo|0</v>
      </c>
      <c r="N15" s="64" t="s">
        <v>1805</v>
      </c>
    </row>
    <row r="16" spans="1:14">
      <c r="B16" s="6">
        <v>15</v>
      </c>
      <c r="C16" s="6">
        <v>248</v>
      </c>
      <c r="D16" t="s">
        <v>2073</v>
      </c>
      <c r="E16" s="50" t="str">
        <f t="shared" si="0"/>
        <v>15|248|Campania</v>
      </c>
      <c r="G16" s="1">
        <v>15</v>
      </c>
      <c r="H16" s="1">
        <v>4</v>
      </c>
      <c r="I16" s="1" t="s">
        <v>1985</v>
      </c>
      <c r="J16" s="1" t="s">
        <v>1986</v>
      </c>
      <c r="K16" s="1">
        <v>0</v>
      </c>
      <c r="L16" s="50" t="str">
        <f t="shared" si="1"/>
        <v>15|4|BS|Brescia|0</v>
      </c>
      <c r="N16" s="64" t="s">
        <v>3962</v>
      </c>
    </row>
    <row r="17" spans="2:14">
      <c r="B17" s="6">
        <v>16</v>
      </c>
      <c r="C17" s="6">
        <v>248</v>
      </c>
      <c r="D17" t="s">
        <v>2081</v>
      </c>
      <c r="E17" s="50" t="str">
        <f t="shared" si="0"/>
        <v>16|248|Molise</v>
      </c>
      <c r="G17" s="1">
        <v>16</v>
      </c>
      <c r="H17" s="1">
        <v>4</v>
      </c>
      <c r="I17" s="1" t="s">
        <v>806</v>
      </c>
      <c r="J17" s="1" t="s">
        <v>1987</v>
      </c>
      <c r="K17" s="1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2085</v>
      </c>
      <c r="E18" s="50" t="str">
        <f t="shared" si="0"/>
        <v>17|248|Latium (Lazio)</v>
      </c>
      <c r="G18" s="1">
        <v>17</v>
      </c>
      <c r="H18" s="1">
        <v>4</v>
      </c>
      <c r="I18" s="1" t="s">
        <v>1988</v>
      </c>
      <c r="J18" s="1" t="s">
        <v>1989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2092</v>
      </c>
      <c r="E19" s="50" t="str">
        <f t="shared" si="0"/>
        <v>18|248|Umbria</v>
      </c>
      <c r="G19" s="1">
        <v>18</v>
      </c>
      <c r="H19" s="1">
        <v>4</v>
      </c>
      <c r="I19" s="1" t="s">
        <v>1313</v>
      </c>
      <c r="J19" s="1" t="s">
        <v>1990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2096</v>
      </c>
      <c r="E20" s="50" t="str">
        <f t="shared" si="0"/>
        <v>19|248|Sicliy (Sicilia)</v>
      </c>
      <c r="G20" s="1">
        <v>19</v>
      </c>
      <c r="H20" s="1">
        <v>4</v>
      </c>
      <c r="I20" s="1" t="s">
        <v>672</v>
      </c>
      <c r="J20" s="1" t="s">
        <v>1991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1004</v>
      </c>
      <c r="J21" s="1" t="s">
        <v>1992</v>
      </c>
      <c r="K21" s="1">
        <v>0</v>
      </c>
      <c r="L21" s="50" t="str">
        <f t="shared" si="1"/>
        <v>20|4|MB|Monza e Brianza|0</v>
      </c>
    </row>
    <row r="22" spans="2:14">
      <c r="E22" s="26" t="s">
        <v>3965</v>
      </c>
      <c r="G22" s="1">
        <v>21</v>
      </c>
      <c r="H22" s="1">
        <v>4</v>
      </c>
      <c r="I22" s="1" t="s">
        <v>811</v>
      </c>
      <c r="J22" s="1" t="s">
        <v>1993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1961</v>
      </c>
      <c r="G23" s="1">
        <v>22</v>
      </c>
      <c r="H23" s="1">
        <v>4</v>
      </c>
      <c r="I23" s="1" t="s">
        <v>561</v>
      </c>
      <c r="J23" s="1" t="s">
        <v>1994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965</v>
      </c>
      <c r="J24" s="1" t="s">
        <v>1995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754</v>
      </c>
      <c r="J25" s="1" t="s">
        <v>1996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1062</v>
      </c>
      <c r="J26" s="1" t="s">
        <v>1997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1384</v>
      </c>
      <c r="J27" s="1" t="s">
        <v>2000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492</v>
      </c>
      <c r="J28" s="1" t="s">
        <v>2001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1384</v>
      </c>
      <c r="J29" s="1" t="s">
        <v>2000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492</v>
      </c>
      <c r="J30" s="1" t="s">
        <v>2001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887</v>
      </c>
      <c r="J31" s="1" t="s">
        <v>2003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2004</v>
      </c>
      <c r="J32" s="1" t="s">
        <v>2005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2006</v>
      </c>
      <c r="J33" s="1" t="s">
        <v>2007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742</v>
      </c>
      <c r="J34" s="1" t="s">
        <v>2008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722</v>
      </c>
      <c r="J35" s="1" t="s">
        <v>2010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1369</v>
      </c>
      <c r="J36" s="1" t="s">
        <v>2011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2012</v>
      </c>
      <c r="J37" s="1" t="s">
        <v>2110</v>
      </c>
      <c r="K37" s="127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2013</v>
      </c>
      <c r="J38" s="1" t="s">
        <v>2014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689</v>
      </c>
      <c r="J39" s="1" t="s">
        <v>2015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914</v>
      </c>
      <c r="J40" s="1" t="s">
        <v>2016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1270</v>
      </c>
      <c r="J41" s="1" t="s">
        <v>2017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709</v>
      </c>
      <c r="J42" s="1" t="s">
        <v>2018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1365</v>
      </c>
      <c r="J43" s="1" t="s">
        <v>2019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898</v>
      </c>
      <c r="J44" s="1" t="s">
        <v>2020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676</v>
      </c>
      <c r="J45" s="1" t="s">
        <v>2022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2023</v>
      </c>
      <c r="J46" s="1" t="s">
        <v>2024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808</v>
      </c>
      <c r="J47" s="1" t="s">
        <v>2025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791</v>
      </c>
      <c r="J48" s="1" t="s">
        <v>2026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1414</v>
      </c>
      <c r="J49" s="1" t="s">
        <v>2027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812</v>
      </c>
      <c r="J50" s="1" t="s">
        <v>2028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2029</v>
      </c>
      <c r="J51" s="1" t="s">
        <v>2030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900</v>
      </c>
      <c r="J52" s="1" t="s">
        <v>2031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1056</v>
      </c>
      <c r="J53" s="1" t="s">
        <v>2032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2033</v>
      </c>
      <c r="J54" s="1" t="s">
        <v>2034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790</v>
      </c>
      <c r="J55" s="1" t="s">
        <v>2036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2037</v>
      </c>
      <c r="J56" s="1" t="s">
        <v>2038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728</v>
      </c>
      <c r="J57" s="1" t="s">
        <v>2039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2040</v>
      </c>
      <c r="J58" s="1" t="s">
        <v>2041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816</v>
      </c>
      <c r="J59" s="1" t="s">
        <v>2043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895</v>
      </c>
      <c r="J60" s="1" t="s">
        <v>2044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2045</v>
      </c>
      <c r="J61" s="1" t="s">
        <v>2046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2047</v>
      </c>
      <c r="J62" s="1" t="s">
        <v>2048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684</v>
      </c>
      <c r="J63" s="1" t="s">
        <v>2050</v>
      </c>
      <c r="K63" s="127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2049</v>
      </c>
      <c r="J64" s="1" t="s">
        <v>2050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813</v>
      </c>
      <c r="J65" s="1" t="s">
        <v>2052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2053</v>
      </c>
      <c r="J66" s="1" t="s">
        <v>2054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504</v>
      </c>
      <c r="J67" s="1" t="s">
        <v>2056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2057</v>
      </c>
      <c r="J68" s="1" t="s">
        <v>2058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563</v>
      </c>
      <c r="J69" s="1" t="s">
        <v>2059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2060</v>
      </c>
      <c r="J70" s="1" t="s">
        <v>2061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810</v>
      </c>
      <c r="J71" s="1" t="s">
        <v>2062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736</v>
      </c>
      <c r="J72" s="1" t="s">
        <v>2063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2065</v>
      </c>
      <c r="J73" s="1" t="s">
        <v>2066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1923</v>
      </c>
      <c r="J74" s="1" t="s">
        <v>2067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746</v>
      </c>
      <c r="J75" s="1" t="s">
        <v>2068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2069</v>
      </c>
      <c r="J76" s="1" t="s">
        <v>2070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2071</v>
      </c>
      <c r="J77" s="1" t="s">
        <v>2072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2074</v>
      </c>
      <c r="J78" s="1" t="s">
        <v>2075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1254</v>
      </c>
      <c r="J79" s="1" t="s">
        <v>2076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594</v>
      </c>
      <c r="J80" s="1" t="s">
        <v>2077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2078</v>
      </c>
      <c r="J81" s="1" t="s">
        <v>2079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726</v>
      </c>
      <c r="J82" s="1" t="s">
        <v>2080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2082</v>
      </c>
      <c r="J83" s="1" t="s">
        <v>2083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480</v>
      </c>
      <c r="J84" s="1" t="s">
        <v>2084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1307</v>
      </c>
      <c r="J85" s="1" t="s">
        <v>2086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2087</v>
      </c>
      <c r="J86" s="1" t="s">
        <v>2088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815</v>
      </c>
      <c r="J87" s="1" t="s">
        <v>2089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934</v>
      </c>
      <c r="J88" s="1" t="s">
        <v>2090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1443</v>
      </c>
      <c r="J89" s="1" t="s">
        <v>2091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2093</v>
      </c>
      <c r="J90" s="1" t="s">
        <v>2094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1060</v>
      </c>
      <c r="J91" s="1" t="s">
        <v>2095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2097</v>
      </c>
      <c r="J92" s="1" t="s">
        <v>2098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1034</v>
      </c>
      <c r="J93" s="1" t="s">
        <v>2099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536</v>
      </c>
      <c r="J94" s="1" t="s">
        <v>2100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2101</v>
      </c>
      <c r="J95" s="1" t="s">
        <v>2102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1051</v>
      </c>
      <c r="J96" s="1" t="s">
        <v>2103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792</v>
      </c>
      <c r="J97" s="1" t="s">
        <v>2104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2105</v>
      </c>
      <c r="J98" s="1" t="s">
        <v>2106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730</v>
      </c>
      <c r="J99" s="1" t="s">
        <v>2107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2108</v>
      </c>
      <c r="J100" s="1" t="s">
        <v>2109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3966</v>
      </c>
    </row>
    <row r="103" spans="2:12">
      <c r="B103" s="77"/>
      <c r="C103" s="78"/>
      <c r="D103" s="78"/>
      <c r="E103" s="80"/>
      <c r="L103" s="26" t="s">
        <v>1961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7" t="s">
        <v>3271</v>
      </c>
      <c r="B1" s="55" t="s">
        <v>3971</v>
      </c>
      <c r="C1" s="55" t="s">
        <v>3366</v>
      </c>
      <c r="D1" s="55" t="s">
        <v>405</v>
      </c>
      <c r="E1" s="55" t="s">
        <v>474</v>
      </c>
      <c r="F1" s="36" t="str">
        <f>B1&amp;"|"&amp;C1&amp;"|"&amp;D1&amp;"|"&amp;E1</f>
        <v>pas256_id|dxcc_code|code|subdivision</v>
      </c>
      <c r="H1" s="104" t="s">
        <v>3968</v>
      </c>
    </row>
    <row r="2" spans="1:8">
      <c r="B2" s="6">
        <v>1</v>
      </c>
      <c r="C2" s="6">
        <v>256</v>
      </c>
      <c r="D2" t="s">
        <v>740</v>
      </c>
      <c r="E2" t="s">
        <v>2112</v>
      </c>
      <c r="F2" s="50" t="str">
        <f>B2&amp;"|"&amp;C2&amp;"|"&amp;D2&amp;"|"&amp;E2</f>
        <v>1|256|MD|Madeira</v>
      </c>
      <c r="H2" s="104" t="s">
        <v>1231</v>
      </c>
    </row>
    <row r="3" spans="1:8">
      <c r="H3" s="105" t="s">
        <v>3969</v>
      </c>
    </row>
    <row r="4" spans="1:8">
      <c r="F4" s="26" t="s">
        <v>3972</v>
      </c>
      <c r="H4" s="105" t="s">
        <v>3368</v>
      </c>
    </row>
    <row r="5" spans="1:8">
      <c r="F5" s="26" t="s">
        <v>2111</v>
      </c>
      <c r="H5" s="105" t="s">
        <v>3240</v>
      </c>
    </row>
    <row r="6" spans="1:8">
      <c r="H6" s="105" t="s">
        <v>3448</v>
      </c>
    </row>
    <row r="7" spans="1:8">
      <c r="H7" s="105" t="s">
        <v>3970</v>
      </c>
    </row>
    <row r="8" spans="1:8">
      <c r="H8" s="104" t="s">
        <v>1235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58" t="s">
        <v>3977</v>
      </c>
      <c r="C1" s="58" t="s">
        <v>3366</v>
      </c>
      <c r="D1" s="58" t="s">
        <v>405</v>
      </c>
      <c r="E1" s="58" t="s">
        <v>474</v>
      </c>
      <c r="F1" s="36" t="str">
        <f>B1&amp;"|"&amp;C1&amp;"|"&amp;D1&amp;"|"&amp;E1</f>
        <v>pas263_id|dxcc_code|code|subdivision</v>
      </c>
      <c r="H1" s="104" t="s">
        <v>3974</v>
      </c>
    </row>
    <row r="2" spans="1:8">
      <c r="B2" s="1">
        <v>1</v>
      </c>
      <c r="C2" s="1">
        <v>263</v>
      </c>
      <c r="D2" s="1" t="s">
        <v>2114</v>
      </c>
      <c r="E2" s="1" t="s">
        <v>2115</v>
      </c>
      <c r="F2" s="50" t="str">
        <f>B2&amp;"|"&amp;C2&amp;"|"&amp;D2&amp;"|"&amp;E2</f>
        <v>1|263|DR|Drenthe</v>
      </c>
      <c r="H2" s="104" t="s">
        <v>1231</v>
      </c>
    </row>
    <row r="3" spans="1:8">
      <c r="B3" s="1">
        <v>2</v>
      </c>
      <c r="C3" s="1">
        <v>263</v>
      </c>
      <c r="D3" s="1" t="s">
        <v>1307</v>
      </c>
      <c r="E3" s="1" t="s">
        <v>2116</v>
      </c>
      <c r="F3" s="50" t="str">
        <f t="shared" ref="F3:F13" si="0">B3&amp;"|"&amp;C3&amp;"|"&amp;D3&amp;"|"&amp;E3</f>
        <v>2|263|FR|Friesland</v>
      </c>
      <c r="H3" s="106" t="s">
        <v>3975</v>
      </c>
    </row>
    <row r="4" spans="1:8">
      <c r="B4" s="1">
        <v>3</v>
      </c>
      <c r="C4" s="1">
        <v>263</v>
      </c>
      <c r="D4" s="1" t="s">
        <v>808</v>
      </c>
      <c r="E4" s="1" t="s">
        <v>2117</v>
      </c>
      <c r="F4" s="50" t="str">
        <f t="shared" si="0"/>
        <v>3|263|GR|Groningen</v>
      </c>
      <c r="H4" s="106" t="s">
        <v>3368</v>
      </c>
    </row>
    <row r="5" spans="1:8">
      <c r="B5" s="1">
        <v>4</v>
      </c>
      <c r="C5" s="1">
        <v>263</v>
      </c>
      <c r="D5" s="1" t="s">
        <v>1007</v>
      </c>
      <c r="E5" s="1" t="s">
        <v>2118</v>
      </c>
      <c r="F5" s="50" t="str">
        <f t="shared" si="0"/>
        <v>4|263|NB|Noord-Brabant</v>
      </c>
      <c r="H5" s="106" t="s">
        <v>3241</v>
      </c>
    </row>
    <row r="6" spans="1:8">
      <c r="B6" s="1">
        <v>5</v>
      </c>
      <c r="C6" s="1">
        <v>263</v>
      </c>
      <c r="D6" s="1" t="s">
        <v>1416</v>
      </c>
      <c r="E6" s="1" t="s">
        <v>2119</v>
      </c>
      <c r="F6" s="50" t="str">
        <f t="shared" si="0"/>
        <v>5|263|OV|Overijssel</v>
      </c>
      <c r="H6" s="106" t="s">
        <v>3448</v>
      </c>
    </row>
    <row r="7" spans="1:8">
      <c r="B7" s="1">
        <v>6</v>
      </c>
      <c r="C7" s="1">
        <v>263</v>
      </c>
      <c r="D7" s="1" t="s">
        <v>2120</v>
      </c>
      <c r="E7" s="1" t="s">
        <v>2121</v>
      </c>
      <c r="F7" s="50" t="str">
        <f t="shared" si="0"/>
        <v>6|263|ZH|Zuid-Holland</v>
      </c>
      <c r="H7" s="106" t="s">
        <v>3976</v>
      </c>
    </row>
    <row r="8" spans="1:8">
      <c r="B8" s="1">
        <v>7</v>
      </c>
      <c r="C8" s="1">
        <v>263</v>
      </c>
      <c r="D8" s="1" t="s">
        <v>2122</v>
      </c>
      <c r="E8" s="1" t="s">
        <v>2123</v>
      </c>
      <c r="F8" s="50" t="str">
        <f t="shared" si="0"/>
        <v>7|263|FL|Flevoland</v>
      </c>
      <c r="H8" s="104" t="s">
        <v>1235</v>
      </c>
    </row>
    <row r="9" spans="1:8">
      <c r="B9" s="1">
        <v>8</v>
      </c>
      <c r="C9" s="1">
        <v>263</v>
      </c>
      <c r="D9" s="1" t="s">
        <v>1256</v>
      </c>
      <c r="E9" s="1" t="s">
        <v>2124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1343</v>
      </c>
      <c r="E10" s="1" t="s">
        <v>1409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2125</v>
      </c>
      <c r="E11" s="1" t="s">
        <v>2126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2127</v>
      </c>
      <c r="E12" s="1" t="s">
        <v>2128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2129</v>
      </c>
      <c r="E13" s="1" t="s">
        <v>2130</v>
      </c>
      <c r="F13" s="50" t="str">
        <f t="shared" si="0"/>
        <v>12|263|ZL|Zeeland</v>
      </c>
    </row>
    <row r="15" spans="1:8">
      <c r="F15" s="26" t="s">
        <v>3978</v>
      </c>
    </row>
    <row r="16" spans="1:8">
      <c r="F16" s="26" t="s">
        <v>2113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39" t="s">
        <v>3980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pas269_id|dxcc_code|code|subdivision</v>
      </c>
      <c r="H1" s="104" t="s">
        <v>3981</v>
      </c>
    </row>
    <row r="2" spans="1:8">
      <c r="B2" s="6">
        <v>1</v>
      </c>
      <c r="C2" s="6">
        <v>269</v>
      </c>
      <c r="D2" s="6" t="s">
        <v>872</v>
      </c>
      <c r="E2" t="s">
        <v>2131</v>
      </c>
      <c r="F2" s="50" t="str">
        <f>B2&amp;"|"&amp;C2&amp;"|"&amp;D2&amp;"|"&amp;E2</f>
        <v>1|269|Z|Zachodnio-Pomorskie</v>
      </c>
      <c r="H2" s="104" t="s">
        <v>1231</v>
      </c>
    </row>
    <row r="3" spans="1:8">
      <c r="B3" s="6">
        <v>2</v>
      </c>
      <c r="C3" s="6">
        <v>269</v>
      </c>
      <c r="D3" s="6" t="s">
        <v>865</v>
      </c>
      <c r="E3" t="s">
        <v>2132</v>
      </c>
      <c r="F3" s="50" t="str">
        <f t="shared" ref="F3:F17" si="0">B3&amp;"|"&amp;C3&amp;"|"&amp;D3&amp;"|"&amp;E3</f>
        <v>2|269|F|Pomorskie</v>
      </c>
      <c r="H3" s="106" t="s">
        <v>3982</v>
      </c>
    </row>
    <row r="4" spans="1:8">
      <c r="B4" s="6">
        <v>3</v>
      </c>
      <c r="C4" s="6">
        <v>269</v>
      </c>
      <c r="D4" s="6" t="s">
        <v>842</v>
      </c>
      <c r="E4" t="s">
        <v>2133</v>
      </c>
      <c r="F4" s="50" t="str">
        <f t="shared" si="0"/>
        <v>3|269|P|Kujawsko-Pomorskie</v>
      </c>
      <c r="H4" s="106" t="s">
        <v>3368</v>
      </c>
    </row>
    <row r="5" spans="1:8">
      <c r="B5" s="6">
        <v>4</v>
      </c>
      <c r="C5" s="6">
        <v>269</v>
      </c>
      <c r="D5" s="6" t="s">
        <v>836</v>
      </c>
      <c r="E5" t="s">
        <v>2134</v>
      </c>
      <c r="F5" s="50" t="str">
        <f t="shared" si="0"/>
        <v>4|269|B|Lubuskie</v>
      </c>
      <c r="H5" s="106" t="s">
        <v>3242</v>
      </c>
    </row>
    <row r="6" spans="1:8">
      <c r="B6" s="6">
        <v>5</v>
      </c>
      <c r="C6" s="6">
        <v>269</v>
      </c>
      <c r="D6" s="6" t="s">
        <v>851</v>
      </c>
      <c r="E6" t="s">
        <v>2135</v>
      </c>
      <c r="F6" s="50" t="str">
        <f t="shared" si="0"/>
        <v>5|269|W|Wielkopolskie</v>
      </c>
      <c r="H6" s="106" t="s">
        <v>3448</v>
      </c>
    </row>
    <row r="7" spans="1:8">
      <c r="B7" s="6">
        <v>6</v>
      </c>
      <c r="C7" s="6">
        <v>269</v>
      </c>
      <c r="D7" s="6" t="s">
        <v>859</v>
      </c>
      <c r="E7" t="s">
        <v>2136</v>
      </c>
      <c r="F7" s="50" t="str">
        <f t="shared" si="0"/>
        <v>6|269|J|Warminsko-Mazurskie</v>
      </c>
      <c r="H7" s="106" t="s">
        <v>3983</v>
      </c>
    </row>
    <row r="8" spans="1:8">
      <c r="B8" s="6">
        <v>7</v>
      </c>
      <c r="C8" s="6">
        <v>269</v>
      </c>
      <c r="D8" s="6" t="s">
        <v>880</v>
      </c>
      <c r="E8" t="s">
        <v>2137</v>
      </c>
      <c r="F8" s="50" t="str">
        <f t="shared" si="0"/>
        <v>7|269|O|Podlaskie</v>
      </c>
      <c r="H8" s="104" t="s">
        <v>1235</v>
      </c>
    </row>
    <row r="9" spans="1:8">
      <c r="B9" s="6">
        <v>8</v>
      </c>
      <c r="C9" s="6">
        <v>269</v>
      </c>
      <c r="D9" s="6" t="s">
        <v>773</v>
      </c>
      <c r="E9" t="s">
        <v>2138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861</v>
      </c>
      <c r="E10" t="s">
        <v>2139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870</v>
      </c>
      <c r="E11" t="s">
        <v>2140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834</v>
      </c>
      <c r="E12" t="s">
        <v>2141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838</v>
      </c>
      <c r="E13" t="s">
        <v>2142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863</v>
      </c>
      <c r="E14" t="s">
        <v>2143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868</v>
      </c>
      <c r="E15" t="s">
        <v>2144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855</v>
      </c>
      <c r="E16" t="s">
        <v>2145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2146</v>
      </c>
      <c r="F17" s="50" t="str">
        <f t="shared" si="0"/>
        <v>16|269|M|Malopolskie</v>
      </c>
    </row>
    <row r="19" spans="2:6">
      <c r="F19" s="26" t="s">
        <v>3984</v>
      </c>
    </row>
    <row r="20" spans="2:6">
      <c r="F20" s="26" t="s">
        <v>3985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39" t="s">
        <v>3987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pas272_id|dxcc_code|code|subdivision</v>
      </c>
      <c r="H1" s="104" t="s">
        <v>3989</v>
      </c>
    </row>
    <row r="2" spans="1:8">
      <c r="B2" s="6">
        <v>1</v>
      </c>
      <c r="C2" s="6">
        <v>272</v>
      </c>
      <c r="D2" s="6" t="s">
        <v>2074</v>
      </c>
      <c r="E2" t="s">
        <v>2147</v>
      </c>
      <c r="F2" s="50" t="str">
        <f>B2&amp;"|"&amp;C2&amp;"|"&amp;D2&amp;"|"&amp;E2</f>
        <v>1|272|AV|Aveiro</v>
      </c>
      <c r="H2" s="104" t="s">
        <v>1231</v>
      </c>
    </row>
    <row r="3" spans="1:8">
      <c r="B3" s="6">
        <v>2</v>
      </c>
      <c r="C3" s="6">
        <v>272</v>
      </c>
      <c r="D3" s="6" t="s">
        <v>2148</v>
      </c>
      <c r="E3" t="s">
        <v>2149</v>
      </c>
      <c r="F3" s="50" t="str">
        <f t="shared" ref="F3:F19" si="0">B3&amp;"|"&amp;C3&amp;"|"&amp;D3&amp;"|"&amp;E3</f>
        <v>2|272|BJ|Beja</v>
      </c>
      <c r="H3" s="106" t="s">
        <v>3990</v>
      </c>
    </row>
    <row r="4" spans="1:8">
      <c r="B4" s="6">
        <v>3</v>
      </c>
      <c r="C4" s="6">
        <v>272</v>
      </c>
      <c r="D4" s="6" t="s">
        <v>563</v>
      </c>
      <c r="E4" t="s">
        <v>2150</v>
      </c>
      <c r="F4" s="50" t="str">
        <f t="shared" si="0"/>
        <v>3|272|BR|Braga</v>
      </c>
      <c r="H4" s="106" t="s">
        <v>3368</v>
      </c>
    </row>
    <row r="5" spans="1:8">
      <c r="B5" s="6">
        <v>4</v>
      </c>
      <c r="C5" s="6">
        <v>272</v>
      </c>
      <c r="D5" s="6" t="s">
        <v>1983</v>
      </c>
      <c r="E5" t="s">
        <v>2151</v>
      </c>
      <c r="F5" s="50" t="str">
        <f t="shared" si="0"/>
        <v>4|272|BG|Bragança</v>
      </c>
      <c r="H5" s="106" t="s">
        <v>3243</v>
      </c>
    </row>
    <row r="6" spans="1:8">
      <c r="B6" s="6">
        <v>5</v>
      </c>
      <c r="C6" s="6">
        <v>272</v>
      </c>
      <c r="D6" s="6" t="s">
        <v>480</v>
      </c>
      <c r="E6" t="s">
        <v>2152</v>
      </c>
      <c r="F6" s="50" t="str">
        <f t="shared" si="0"/>
        <v>5|272|CB|Castelo Branco</v>
      </c>
      <c r="H6" s="106" t="s">
        <v>3448</v>
      </c>
    </row>
    <row r="7" spans="1:8">
      <c r="B7" s="6">
        <v>6</v>
      </c>
      <c r="C7" s="6">
        <v>272</v>
      </c>
      <c r="D7" s="6" t="s">
        <v>806</v>
      </c>
      <c r="E7" t="s">
        <v>2153</v>
      </c>
      <c r="F7" s="50" t="str">
        <f t="shared" si="0"/>
        <v>6|272|CO|Coimbra</v>
      </c>
      <c r="H7" s="106" t="s">
        <v>3991</v>
      </c>
    </row>
    <row r="8" spans="1:8">
      <c r="B8" s="6">
        <v>7</v>
      </c>
      <c r="C8" s="6">
        <v>272</v>
      </c>
      <c r="D8" s="6" t="s">
        <v>521</v>
      </c>
      <c r="E8" t="s">
        <v>2154</v>
      </c>
      <c r="F8" s="50" t="str">
        <f t="shared" si="0"/>
        <v>7|272|EV|Evora</v>
      </c>
      <c r="H8" s="104" t="s">
        <v>1235</v>
      </c>
    </row>
    <row r="9" spans="1:8">
      <c r="B9" s="6">
        <v>8</v>
      </c>
      <c r="C9" s="6">
        <v>272</v>
      </c>
      <c r="D9" s="6" t="s">
        <v>1307</v>
      </c>
      <c r="E9" t="s">
        <v>2155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1256</v>
      </c>
      <c r="E10" t="s">
        <v>2156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2157</v>
      </c>
      <c r="E11" t="s">
        <v>2158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2159</v>
      </c>
      <c r="E12" t="s">
        <v>2160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2093</v>
      </c>
      <c r="E13" t="s">
        <v>2161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2029</v>
      </c>
      <c r="E14" t="s">
        <v>2162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730</v>
      </c>
      <c r="E15" t="s">
        <v>2163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750</v>
      </c>
      <c r="E16" t="s">
        <v>2164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1978</v>
      </c>
      <c r="E17" t="s">
        <v>2165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2166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1801</v>
      </c>
      <c r="E19" t="s">
        <v>2167</v>
      </c>
      <c r="F19" s="50" t="str">
        <f t="shared" si="0"/>
        <v>18|272|VS|Viseu</v>
      </c>
    </row>
    <row r="21" spans="2:6">
      <c r="F21" s="26" t="s">
        <v>3988</v>
      </c>
    </row>
    <row r="22" spans="2:6">
      <c r="F22" s="26" t="s">
        <v>2168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39" t="s">
        <v>3993</v>
      </c>
      <c r="C1" s="39" t="s">
        <v>3366</v>
      </c>
      <c r="D1" s="39" t="s">
        <v>405</v>
      </c>
      <c r="E1" s="55" t="s">
        <v>474</v>
      </c>
      <c r="F1" s="36" t="str">
        <f>B1&amp;"|"&amp;C1&amp;"|"&amp;D1&amp;"|"&amp;E1</f>
        <v>pas275_id|dxcc_code|code|subdivision</v>
      </c>
      <c r="H1" s="104" t="s">
        <v>3994</v>
      </c>
    </row>
    <row r="2" spans="1:8">
      <c r="B2" s="6">
        <v>1</v>
      </c>
      <c r="C2" s="6">
        <v>275</v>
      </c>
      <c r="D2" s="6" t="s">
        <v>676</v>
      </c>
      <c r="E2" t="s">
        <v>2169</v>
      </c>
      <c r="F2" s="50" t="str">
        <f>B2&amp;"|"&amp;C2&amp;"|"&amp;D2&amp;"|"&amp;E2</f>
        <v>1|275|AR|Arad</v>
      </c>
      <c r="H2" s="104" t="s">
        <v>1231</v>
      </c>
    </row>
    <row r="3" spans="1:8">
      <c r="B3" s="6">
        <v>2</v>
      </c>
      <c r="C3" s="6">
        <v>275</v>
      </c>
      <c r="D3" s="6" t="s">
        <v>3998</v>
      </c>
      <c r="E3" t="s">
        <v>3999</v>
      </c>
      <c r="F3" s="50" t="str">
        <f t="shared" ref="F3:F43" si="0">B3&amp;"|"&amp;C3&amp;"|"&amp;D3&amp;"|"&amp;E3</f>
        <v>2|275|Cs|Cara'-severin</v>
      </c>
      <c r="H3" s="106" t="s">
        <v>3995</v>
      </c>
    </row>
    <row r="4" spans="1:8">
      <c r="B4" s="6">
        <v>3</v>
      </c>
      <c r="C4" s="6">
        <v>275</v>
      </c>
      <c r="D4" s="6" t="s">
        <v>2170</v>
      </c>
      <c r="E4" t="s">
        <v>2171</v>
      </c>
      <c r="F4" s="50" t="str">
        <f t="shared" si="0"/>
        <v>3|275|HD|Hunedoara</v>
      </c>
      <c r="H4" s="106" t="s">
        <v>3368</v>
      </c>
    </row>
    <row r="5" spans="1:8">
      <c r="B5" s="6">
        <v>4</v>
      </c>
      <c r="C5" s="6">
        <v>275</v>
      </c>
      <c r="D5" s="6" t="s">
        <v>514</v>
      </c>
      <c r="E5" t="s">
        <v>4013</v>
      </c>
      <c r="F5" s="50" t="str">
        <f t="shared" si="0"/>
        <v>4|275|TM|Timis (Timis)</v>
      </c>
      <c r="H5" s="106" t="s">
        <v>3244</v>
      </c>
    </row>
    <row r="6" spans="1:8">
      <c r="B6" s="6">
        <v>5</v>
      </c>
      <c r="C6" s="6">
        <v>275</v>
      </c>
      <c r="D6" s="6" t="s">
        <v>530</v>
      </c>
      <c r="E6" t="s">
        <v>4014</v>
      </c>
      <c r="F6" s="50" t="str">
        <f t="shared" si="0"/>
        <v>5|275|BU|Bucuresti (Bucure'ti)</v>
      </c>
      <c r="H6" s="106" t="s">
        <v>3448</v>
      </c>
    </row>
    <row r="7" spans="1:8">
      <c r="B7" s="6">
        <v>6</v>
      </c>
      <c r="C7" s="6">
        <v>275</v>
      </c>
      <c r="D7" s="6" t="s">
        <v>2172</v>
      </c>
      <c r="E7" t="s">
        <v>2173</v>
      </c>
      <c r="F7" s="50" t="str">
        <f t="shared" si="0"/>
        <v>6|275|IF|Ilfov</v>
      </c>
      <c r="H7" s="106" t="s">
        <v>3996</v>
      </c>
    </row>
    <row r="8" spans="1:8">
      <c r="B8" s="6">
        <v>7</v>
      </c>
      <c r="C8" s="6">
        <v>275</v>
      </c>
      <c r="D8" s="6" t="s">
        <v>563</v>
      </c>
      <c r="E8" t="s">
        <v>4010</v>
      </c>
      <c r="F8" s="50" t="str">
        <f t="shared" si="0"/>
        <v>7|275|BR|Braila (Braila)</v>
      </c>
      <c r="H8" s="104" t="s">
        <v>1235</v>
      </c>
    </row>
    <row r="9" spans="1:8">
      <c r="B9" s="6">
        <v>8</v>
      </c>
      <c r="C9" s="6">
        <v>275</v>
      </c>
      <c r="D9" s="6" t="s">
        <v>536</v>
      </c>
      <c r="E9" t="s">
        <v>2174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2175</v>
      </c>
      <c r="E10" t="s">
        <v>2176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703</v>
      </c>
      <c r="E11" t="s">
        <v>2177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1454</v>
      </c>
      <c r="E12" t="s">
        <v>2178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479</v>
      </c>
      <c r="E13" t="s">
        <v>2179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2180</v>
      </c>
      <c r="E14" t="s">
        <v>2181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1254</v>
      </c>
      <c r="E15" t="s">
        <v>2182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2183</v>
      </c>
      <c r="E16" t="s">
        <v>2184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2185</v>
      </c>
      <c r="E17" t="s">
        <v>4015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4000</v>
      </c>
      <c r="E18" t="s">
        <v>4011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4001</v>
      </c>
      <c r="E19" t="s">
        <v>4002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2186</v>
      </c>
      <c r="E20" t="s">
        <v>4016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2187</v>
      </c>
      <c r="E21" t="s">
        <v>2188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2189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4003</v>
      </c>
      <c r="E23" t="s">
        <v>4017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4004</v>
      </c>
      <c r="E24" t="s">
        <v>4005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2097</v>
      </c>
      <c r="E25" t="s">
        <v>2190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2191</v>
      </c>
      <c r="E26" t="s">
        <v>2192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2193</v>
      </c>
      <c r="E27" t="s">
        <v>2194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1940</v>
      </c>
      <c r="E28" t="s">
        <v>4021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1798</v>
      </c>
      <c r="E29" t="s">
        <v>2195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4020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624</v>
      </c>
      <c r="E31" t="s">
        <v>2196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2057</v>
      </c>
      <c r="E32" t="s">
        <v>2197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4006</v>
      </c>
      <c r="E33" t="s">
        <v>4018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1006</v>
      </c>
      <c r="E34" t="s">
        <v>4022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4007</v>
      </c>
      <c r="E35" t="s">
        <v>4008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4009</v>
      </c>
      <c r="E36" t="s">
        <v>2198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1384</v>
      </c>
      <c r="E37" t="s">
        <v>4012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1034</v>
      </c>
      <c r="E38" t="s">
        <v>4019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2199</v>
      </c>
      <c r="E39" t="s">
        <v>4023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808</v>
      </c>
      <c r="E40" t="s">
        <v>2200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1357</v>
      </c>
      <c r="E41" t="s">
        <v>2201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2202</v>
      </c>
      <c r="E42" t="s">
        <v>2203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2204</v>
      </c>
      <c r="F43" s="50" t="str">
        <f t="shared" si="0"/>
        <v>42|275|TR|Teleorman</v>
      </c>
    </row>
    <row r="45" spans="2:6">
      <c r="F45" s="26" t="s">
        <v>3997</v>
      </c>
    </row>
    <row r="46" spans="2:6">
      <c r="F46" s="26" t="s">
        <v>2205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3245</v>
      </c>
    </row>
    <row r="2" spans="2:8">
      <c r="B2" s="6">
        <v>1</v>
      </c>
      <c r="C2" s="6">
        <v>281</v>
      </c>
      <c r="D2" s="6" t="s">
        <v>2074</v>
      </c>
      <c r="E2" t="s">
        <v>2208</v>
      </c>
      <c r="F2" s="50" t="str">
        <f>B2&amp;"|"&amp;C2&amp;"|"&amp;D2&amp;"|"&amp;E2</f>
        <v>1|281|AV|Avila</v>
      </c>
      <c r="H2" s="104" t="s">
        <v>1231</v>
      </c>
    </row>
    <row r="3" spans="2:8">
      <c r="B3" s="6">
        <v>2</v>
      </c>
      <c r="C3" s="6">
        <v>281</v>
      </c>
      <c r="D3" s="6" t="s">
        <v>530</v>
      </c>
      <c r="E3" t="s">
        <v>2209</v>
      </c>
      <c r="F3" s="50" t="str">
        <f t="shared" ref="F3:F48" si="0">B3&amp;"|"&amp;C3&amp;"|"&amp;D3&amp;"|"&amp;E3</f>
        <v>2|281|BU|Burgos</v>
      </c>
      <c r="H3" s="105" t="s">
        <v>1232</v>
      </c>
    </row>
    <row r="4" spans="2:8">
      <c r="B4" s="6">
        <v>3</v>
      </c>
      <c r="C4" s="6">
        <v>281</v>
      </c>
      <c r="D4" s="6" t="s">
        <v>834</v>
      </c>
      <c r="E4" t="s">
        <v>2210</v>
      </c>
      <c r="F4" s="50" t="str">
        <f t="shared" si="0"/>
        <v>3|281|C|A Coruña</v>
      </c>
      <c r="H4" s="105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5" t="s">
        <v>3246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5" t="s">
        <v>1234</v>
      </c>
    </row>
    <row r="7" spans="2:8">
      <c r="B7" s="6">
        <v>6</v>
      </c>
      <c r="C7" s="6">
        <v>281</v>
      </c>
      <c r="D7" s="6" t="s">
        <v>1414</v>
      </c>
      <c r="E7" t="s">
        <v>2211</v>
      </c>
      <c r="F7" s="50" t="str">
        <f t="shared" si="0"/>
        <v>6|281|LU|Lugo</v>
      </c>
      <c r="H7" s="105" t="s">
        <v>3247</v>
      </c>
    </row>
    <row r="8" spans="2:8">
      <c r="B8" s="6">
        <v>7</v>
      </c>
      <c r="C8" s="6">
        <v>281</v>
      </c>
      <c r="D8" s="6" t="s">
        <v>880</v>
      </c>
      <c r="E8" t="s">
        <v>2212</v>
      </c>
      <c r="F8" s="50" t="str">
        <f t="shared" si="0"/>
        <v>7|281|O|Asturias</v>
      </c>
      <c r="H8" s="104" t="s">
        <v>1235</v>
      </c>
    </row>
    <row r="9" spans="2:8">
      <c r="B9" s="6">
        <v>8</v>
      </c>
      <c r="C9" s="6">
        <v>281</v>
      </c>
      <c r="D9" s="6" t="s">
        <v>2213</v>
      </c>
      <c r="E9" t="s">
        <v>2214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2215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2216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2217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2218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2219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2220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2221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1912</v>
      </c>
      <c r="E17" t="s">
        <v>2222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1972</v>
      </c>
      <c r="E18" t="s">
        <v>2223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2224</v>
      </c>
      <c r="E19" t="s">
        <v>2225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2078</v>
      </c>
      <c r="E20" t="s">
        <v>2226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2227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2040</v>
      </c>
      <c r="E22" t="s">
        <v>2228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2229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2230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2231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2232</v>
      </c>
      <c r="E26" t="s">
        <v>2233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2234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2235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2236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2237</v>
      </c>
      <c r="E30" t="s">
        <v>2238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1988</v>
      </c>
      <c r="E31" t="s">
        <v>2239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2240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2241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2242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2243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2244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2245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1923</v>
      </c>
      <c r="E38" t="s">
        <v>2246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2247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2248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2249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2250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2251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2252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2253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2254</v>
      </c>
      <c r="F48" s="50" t="str">
        <f t="shared" si="0"/>
        <v>47|281|SE|Sevilla</v>
      </c>
    </row>
    <row r="50" spans="6:6">
      <c r="F50" s="26" t="s">
        <v>2207</v>
      </c>
    </row>
    <row r="51" spans="6:6">
      <c r="F51" s="26" t="s">
        <v>2206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7" t="s">
        <v>3271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3248</v>
      </c>
    </row>
    <row r="2" spans="1:8">
      <c r="B2" s="6">
        <v>1</v>
      </c>
      <c r="C2" s="6">
        <v>284</v>
      </c>
      <c r="D2" s="6" t="s">
        <v>479</v>
      </c>
      <c r="E2" t="s">
        <v>3304</v>
      </c>
      <c r="F2" s="50" t="str">
        <f>B2&amp;"|"&amp;C2&amp;"|"&amp;D2&amp;"|"&amp;E2</f>
        <v>1|284|AB|Stockholm lan</v>
      </c>
      <c r="H2" s="104" t="s">
        <v>1231</v>
      </c>
    </row>
    <row r="3" spans="1:8">
      <c r="B3" s="6">
        <v>2</v>
      </c>
      <c r="C3" s="6">
        <v>284</v>
      </c>
      <c r="D3" s="6" t="s">
        <v>930</v>
      </c>
      <c r="E3" t="s">
        <v>3305</v>
      </c>
      <c r="F3" s="50" t="str">
        <f t="shared" ref="F3:F22" si="0">B3&amp;"|"&amp;C3&amp;"|"&amp;D3&amp;"|"&amp;E3</f>
        <v>2|284|I|Gotlands lan</v>
      </c>
      <c r="H3" s="105" t="s">
        <v>1232</v>
      </c>
    </row>
    <row r="4" spans="1:8">
      <c r="B4" s="6">
        <v>3</v>
      </c>
      <c r="C4" s="6">
        <v>284</v>
      </c>
      <c r="D4" s="6" t="s">
        <v>2257</v>
      </c>
      <c r="E4" t="s">
        <v>3306</v>
      </c>
      <c r="F4" s="50" t="str">
        <f t="shared" si="0"/>
        <v>3|284|BD|Norrbottens lan</v>
      </c>
      <c r="H4" s="105" t="s">
        <v>1236</v>
      </c>
    </row>
    <row r="5" spans="1:8">
      <c r="B5" s="6">
        <v>4</v>
      </c>
      <c r="C5" s="6">
        <v>284</v>
      </c>
      <c r="D5" s="6" t="s">
        <v>903</v>
      </c>
      <c r="E5" t="s">
        <v>3307</v>
      </c>
      <c r="F5" s="50" t="str">
        <f t="shared" si="0"/>
        <v>4|284|AC|Vasterbottens lan</v>
      </c>
      <c r="H5" s="105" t="s">
        <v>3249</v>
      </c>
    </row>
    <row r="6" spans="1:8">
      <c r="B6" s="6">
        <v>5</v>
      </c>
      <c r="C6" s="6">
        <v>284</v>
      </c>
      <c r="D6" s="6" t="s">
        <v>844</v>
      </c>
      <c r="E6" t="s">
        <v>3308</v>
      </c>
      <c r="F6" s="50" t="str">
        <f t="shared" si="0"/>
        <v>5|284|X|Gavleborgs lan</v>
      </c>
      <c r="H6" s="105" t="s">
        <v>1234</v>
      </c>
    </row>
    <row r="7" spans="1:8">
      <c r="B7" s="6">
        <v>6</v>
      </c>
      <c r="C7" s="6">
        <v>284</v>
      </c>
      <c r="D7" s="6" t="s">
        <v>872</v>
      </c>
      <c r="E7" t="s">
        <v>3309</v>
      </c>
      <c r="F7" s="50" t="str">
        <f t="shared" si="0"/>
        <v>6|284|Z|Jamtlands lan</v>
      </c>
      <c r="H7" s="105" t="s">
        <v>3250</v>
      </c>
    </row>
    <row r="8" spans="1:8">
      <c r="B8" s="6">
        <v>7</v>
      </c>
      <c r="C8" s="6">
        <v>284</v>
      </c>
      <c r="D8" s="6" t="s">
        <v>407</v>
      </c>
      <c r="E8" t="s">
        <v>3310</v>
      </c>
      <c r="F8" s="50" t="str">
        <f t="shared" si="0"/>
        <v>7|284|Y|Vasternorrlands lan</v>
      </c>
      <c r="H8" s="104" t="s">
        <v>1235</v>
      </c>
    </row>
    <row r="9" spans="1:8">
      <c r="B9" s="6">
        <v>8</v>
      </c>
      <c r="C9" s="6">
        <v>284</v>
      </c>
      <c r="D9" s="6" t="s">
        <v>851</v>
      </c>
      <c r="E9" t="s">
        <v>3311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3312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3313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3314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3315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3316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3317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3318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3319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3320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3321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3322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3323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3324</v>
      </c>
      <c r="F22" s="50" t="str">
        <f t="shared" si="0"/>
        <v>21|284|L|Skane lan</v>
      </c>
    </row>
    <row r="24" spans="2:6">
      <c r="F24" s="26" t="s">
        <v>2256</v>
      </c>
    </row>
    <row r="25" spans="2:6">
      <c r="F25" s="26" t="s">
        <v>2255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7" t="s">
        <v>3271</v>
      </c>
      <c r="B1" s="22" t="s">
        <v>3419</v>
      </c>
      <c r="C1" s="22" t="s">
        <v>3366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4" t="s">
        <v>3193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4" t="s">
        <v>1231</v>
      </c>
    </row>
    <row r="3" spans="1:8">
      <c r="B3" s="46"/>
      <c r="C3" s="46"/>
      <c r="D3" s="46"/>
      <c r="E3" s="46"/>
      <c r="F3" s="46"/>
      <c r="H3" s="115" t="s">
        <v>1232</v>
      </c>
    </row>
    <row r="4" spans="1:8">
      <c r="F4" s="53" t="s">
        <v>3420</v>
      </c>
      <c r="H4" s="115" t="s">
        <v>1236</v>
      </c>
    </row>
    <row r="5" spans="1:8">
      <c r="F5" s="53" t="s">
        <v>476</v>
      </c>
      <c r="H5" s="115" t="s">
        <v>3194</v>
      </c>
    </row>
    <row r="6" spans="1:8">
      <c r="H6" s="115" t="s">
        <v>3448</v>
      </c>
    </row>
    <row r="7" spans="1:8">
      <c r="H7" s="114" t="s">
        <v>3195</v>
      </c>
    </row>
    <row r="8" spans="1:8">
      <c r="H8" s="114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3251</v>
      </c>
    </row>
    <row r="2" spans="2:8">
      <c r="B2" s="6">
        <v>1</v>
      </c>
      <c r="C2" s="6">
        <v>287</v>
      </c>
      <c r="D2" s="6" t="s">
        <v>2097</v>
      </c>
      <c r="E2" t="s">
        <v>2260</v>
      </c>
      <c r="F2" s="50" t="str">
        <f>B2&amp;"|"&amp;C2&amp;"|"&amp;D2&amp;"|"&amp;E2</f>
        <v>1|287|AG|Aargau</v>
      </c>
      <c r="H2" s="104" t="s">
        <v>1231</v>
      </c>
    </row>
    <row r="3" spans="2:8">
      <c r="B3" s="6">
        <v>2</v>
      </c>
      <c r="C3" s="6">
        <v>287</v>
      </c>
      <c r="D3" s="6" t="s">
        <v>676</v>
      </c>
      <c r="E3" t="s">
        <v>2261</v>
      </c>
      <c r="F3" s="50" t="str">
        <f t="shared" ref="F3:F27" si="0">B3&amp;"|"&amp;C3&amp;"|"&amp;D3&amp;"|"&amp;E3</f>
        <v>2|287|AR|Appenzell Ausserrhoden</v>
      </c>
      <c r="H3" s="106" t="s">
        <v>1232</v>
      </c>
    </row>
    <row r="4" spans="2:8">
      <c r="B4" s="6">
        <v>3</v>
      </c>
      <c r="C4" s="6">
        <v>287</v>
      </c>
      <c r="D4" s="6" t="s">
        <v>2262</v>
      </c>
      <c r="E4" t="s">
        <v>2263</v>
      </c>
      <c r="F4" s="50" t="str">
        <f t="shared" si="0"/>
        <v>3|287|AI|Appenzell Innerrhoden</v>
      </c>
      <c r="H4" s="106" t="s">
        <v>1236</v>
      </c>
    </row>
    <row r="5" spans="2:8">
      <c r="B5" s="6">
        <v>4</v>
      </c>
      <c r="C5" s="6">
        <v>287</v>
      </c>
      <c r="D5" s="6" t="s">
        <v>1252</v>
      </c>
      <c r="E5" t="s">
        <v>2264</v>
      </c>
      <c r="F5" s="50" t="str">
        <f t="shared" si="0"/>
        <v>4|287|BL|Basel Landschaft</v>
      </c>
      <c r="H5" s="106" t="s">
        <v>3252</v>
      </c>
    </row>
    <row r="6" spans="2:8">
      <c r="B6" s="6">
        <v>5</v>
      </c>
      <c r="C6" s="6">
        <v>287</v>
      </c>
      <c r="D6" s="6" t="s">
        <v>1985</v>
      </c>
      <c r="E6" t="s">
        <v>2265</v>
      </c>
      <c r="F6" s="50" t="str">
        <f t="shared" si="0"/>
        <v>5|287|BS|Basel Stadt</v>
      </c>
      <c r="H6" s="106" t="s">
        <v>1234</v>
      </c>
    </row>
    <row r="7" spans="2:8">
      <c r="B7" s="6">
        <v>6</v>
      </c>
      <c r="C7" s="6">
        <v>287</v>
      </c>
      <c r="D7" s="6" t="s">
        <v>1887</v>
      </c>
      <c r="E7" t="s">
        <v>2266</v>
      </c>
      <c r="F7" s="50" t="str">
        <f t="shared" si="0"/>
        <v>6|287|BE|Bern</v>
      </c>
      <c r="H7" s="106" t="s">
        <v>3253</v>
      </c>
    </row>
    <row r="8" spans="2:8">
      <c r="B8" s="6">
        <v>7</v>
      </c>
      <c r="C8" s="6">
        <v>287</v>
      </c>
      <c r="D8" s="6" t="s">
        <v>1307</v>
      </c>
      <c r="E8" t="s">
        <v>2267</v>
      </c>
      <c r="F8" s="50" t="str">
        <f t="shared" si="0"/>
        <v>7|287|FR|Freiburg / Fribourg</v>
      </c>
      <c r="H8" s="104" t="s">
        <v>1235</v>
      </c>
    </row>
    <row r="9" spans="2:8">
      <c r="B9" s="6">
        <v>8</v>
      </c>
      <c r="C9" s="6">
        <v>287</v>
      </c>
      <c r="D9" s="6" t="s">
        <v>1964</v>
      </c>
      <c r="E9" t="s">
        <v>2268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2175</v>
      </c>
      <c r="E10" t="s">
        <v>2269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2270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1341</v>
      </c>
      <c r="E12" t="s">
        <v>1837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1414</v>
      </c>
      <c r="E13" t="s">
        <v>2271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2272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1898</v>
      </c>
      <c r="E15" t="s">
        <v>2273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1302</v>
      </c>
      <c r="E16" t="s">
        <v>2274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1903</v>
      </c>
      <c r="E17" t="s">
        <v>2275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1367</v>
      </c>
      <c r="E18" t="s">
        <v>2276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2277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2278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2279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2280</v>
      </c>
      <c r="E22" t="s">
        <v>2281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2282</v>
      </c>
      <c r="E23" t="s">
        <v>2283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1446</v>
      </c>
      <c r="E24" t="s">
        <v>2284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1801</v>
      </c>
      <c r="E25" t="s">
        <v>2285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2120</v>
      </c>
      <c r="E26" t="s">
        <v>2286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2287</v>
      </c>
      <c r="E27" t="s">
        <v>2288</v>
      </c>
      <c r="F27" s="50" t="str">
        <f t="shared" si="0"/>
        <v>26|287|ZG|Zug</v>
      </c>
    </row>
    <row r="29" spans="2:6">
      <c r="F29" s="26" t="s">
        <v>2258</v>
      </c>
    </row>
    <row r="30" spans="2:6">
      <c r="F30" s="26" t="s">
        <v>2259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3254</v>
      </c>
    </row>
    <row r="2" spans="2:8">
      <c r="B2" s="6">
        <v>1</v>
      </c>
      <c r="C2" s="6">
        <v>288</v>
      </c>
      <c r="D2" s="6" t="s">
        <v>1058</v>
      </c>
      <c r="E2" t="s">
        <v>2291</v>
      </c>
      <c r="F2" s="50" t="str">
        <f>B2&amp;"|"&amp;C2&amp;"|"&amp;D2&amp;"|"&amp;E2</f>
        <v>1|288|SU|Sums'ka Oblast'</v>
      </c>
      <c r="H2" s="104" t="s">
        <v>1231</v>
      </c>
    </row>
    <row r="3" spans="2:8">
      <c r="B3" s="6">
        <v>2</v>
      </c>
      <c r="C3" s="6">
        <v>288</v>
      </c>
      <c r="D3" s="6" t="s">
        <v>2040</v>
      </c>
      <c r="E3" t="s">
        <v>2292</v>
      </c>
      <c r="F3" s="50" t="str">
        <f t="shared" ref="F3:F27" si="0">B3&amp;"|"&amp;C3&amp;"|"&amp;D3&amp;"|"&amp;E3</f>
        <v>2|288|TE|Ternopil's'ka Oblast'</v>
      </c>
      <c r="H3" s="106" t="s">
        <v>1232</v>
      </c>
    </row>
    <row r="4" spans="2:8">
      <c r="B4" s="6">
        <v>3</v>
      </c>
      <c r="C4" s="6">
        <v>288</v>
      </c>
      <c r="D4" s="6" t="s">
        <v>790</v>
      </c>
      <c r="E4" t="s">
        <v>2293</v>
      </c>
      <c r="F4" s="50" t="str">
        <f t="shared" si="0"/>
        <v>3|288|CH|Cherkas'ka Oblast'</v>
      </c>
      <c r="H4" s="106" t="s">
        <v>1236</v>
      </c>
    </row>
    <row r="5" spans="2:8">
      <c r="B5" s="6">
        <v>4</v>
      </c>
      <c r="C5" s="6">
        <v>288</v>
      </c>
      <c r="D5" s="6" t="s">
        <v>1912</v>
      </c>
      <c r="E5" t="s">
        <v>2294</v>
      </c>
      <c r="F5" s="50" t="str">
        <f t="shared" si="0"/>
        <v>4|288|ZA|Zakarpats'ka Oblast'</v>
      </c>
      <c r="H5" s="106" t="s">
        <v>3255</v>
      </c>
    </row>
    <row r="6" spans="2:8">
      <c r="B6" s="6">
        <v>5</v>
      </c>
      <c r="C6" s="6">
        <v>288</v>
      </c>
      <c r="D6" s="6" t="s">
        <v>2295</v>
      </c>
      <c r="E6" t="s">
        <v>2296</v>
      </c>
      <c r="F6" s="50" t="str">
        <f t="shared" si="0"/>
        <v>5|288|DN|Dnipropetrovs'ka Oblast'</v>
      </c>
      <c r="H6" s="106" t="s">
        <v>1234</v>
      </c>
    </row>
    <row r="7" spans="2:8">
      <c r="B7" s="6">
        <v>6</v>
      </c>
      <c r="C7" s="6">
        <v>288</v>
      </c>
      <c r="D7" s="6" t="s">
        <v>2297</v>
      </c>
      <c r="E7" t="s">
        <v>2298</v>
      </c>
      <c r="F7" s="50" t="str">
        <f t="shared" si="0"/>
        <v>6|288|OD|Odes'ka Oblast'</v>
      </c>
      <c r="H7" s="106" t="s">
        <v>3256</v>
      </c>
    </row>
    <row r="8" spans="2:8">
      <c r="B8" s="6">
        <v>7</v>
      </c>
      <c r="C8" s="6">
        <v>288</v>
      </c>
      <c r="D8" s="6" t="s">
        <v>1371</v>
      </c>
      <c r="E8" t="s">
        <v>2299</v>
      </c>
      <c r="F8" s="50" t="str">
        <f t="shared" si="0"/>
        <v>7|288|HE|Khersons'ka Oblast'</v>
      </c>
      <c r="H8" s="104" t="s">
        <v>1235</v>
      </c>
    </row>
    <row r="9" spans="2:8">
      <c r="B9" s="6">
        <v>8</v>
      </c>
      <c r="C9" s="6">
        <v>288</v>
      </c>
      <c r="D9" s="6" t="s">
        <v>1056</v>
      </c>
      <c r="E9" t="s">
        <v>2300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1386</v>
      </c>
      <c r="E10" t="s">
        <v>2301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2302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2303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1414</v>
      </c>
      <c r="E13" t="s">
        <v>2304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2305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2306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2307</v>
      </c>
      <c r="E16" t="s">
        <v>2308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1988</v>
      </c>
      <c r="E17" t="s">
        <v>2309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2172</v>
      </c>
      <c r="E18" t="s">
        <v>2310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2311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2312</v>
      </c>
      <c r="E20" t="s">
        <v>2313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2314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2315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1441</v>
      </c>
      <c r="E23" t="s">
        <v>2316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2120</v>
      </c>
      <c r="E24" t="s">
        <v>2317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2318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1896</v>
      </c>
      <c r="E26" t="s">
        <v>2319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2320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2321</v>
      </c>
    </row>
    <row r="29" spans="2:6">
      <c r="F29" s="26" t="s">
        <v>2290</v>
      </c>
    </row>
    <row r="30" spans="2:6">
      <c r="F30" s="26" t="s">
        <v>2289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2389</v>
      </c>
      <c r="J1" s="23" t="s">
        <v>449</v>
      </c>
      <c r="K1" s="52" t="str">
        <f>H1&amp;"|"&amp;I1&amp;"|"&amp;J1</f>
        <v>id|pas_291_id|cq_zone_id</v>
      </c>
      <c r="L1" s="94"/>
      <c r="M1" s="23" t="s">
        <v>403</v>
      </c>
      <c r="N1" s="23" t="s">
        <v>2390</v>
      </c>
      <c r="O1" s="23" t="s">
        <v>450</v>
      </c>
      <c r="P1" s="52" t="str">
        <f>M1&amp;"|"&amp;N1&amp;"|"&amp;O1</f>
        <v>id|pas_291_id_id|itu_zone_id</v>
      </c>
      <c r="R1" s="81" t="s">
        <v>2322</v>
      </c>
    </row>
    <row r="2" spans="2:18">
      <c r="B2" s="6">
        <v>1</v>
      </c>
      <c r="C2" s="6">
        <v>291</v>
      </c>
      <c r="D2" s="33" t="s">
        <v>536</v>
      </c>
      <c r="E2" s="34" t="s">
        <v>2331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1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2332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2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2333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2" t="s">
        <v>1236</v>
      </c>
    </row>
    <row r="5" spans="2:18">
      <c r="B5" s="6">
        <v>4</v>
      </c>
      <c r="C5" s="6">
        <v>291</v>
      </c>
      <c r="D5" s="33" t="s">
        <v>2125</v>
      </c>
      <c r="E5" s="34" t="s">
        <v>2334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2" t="s">
        <v>2323</v>
      </c>
    </row>
    <row r="6" spans="2:18">
      <c r="B6" s="6">
        <v>5</v>
      </c>
      <c r="C6" s="6">
        <v>291</v>
      </c>
      <c r="D6" s="33" t="s">
        <v>815</v>
      </c>
      <c r="E6" s="34" t="s">
        <v>2335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2" t="s">
        <v>2324</v>
      </c>
    </row>
    <row r="7" spans="2:18">
      <c r="B7" s="6">
        <v>6</v>
      </c>
      <c r="C7" s="6">
        <v>291</v>
      </c>
      <c r="D7" s="33" t="s">
        <v>1443</v>
      </c>
      <c r="E7" s="34" t="s">
        <v>2336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1" t="s">
        <v>2325</v>
      </c>
    </row>
    <row r="8" spans="2:18">
      <c r="B8" s="6">
        <v>7</v>
      </c>
      <c r="C8" s="6">
        <v>291</v>
      </c>
      <c r="D8" s="33" t="s">
        <v>2337</v>
      </c>
      <c r="E8" s="34" t="s">
        <v>2338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1" t="s">
        <v>1235</v>
      </c>
    </row>
    <row r="9" spans="2:18">
      <c r="B9" s="6">
        <v>8</v>
      </c>
      <c r="C9" s="6">
        <v>291</v>
      </c>
      <c r="D9" s="33" t="s">
        <v>2339</v>
      </c>
      <c r="E9" s="34" t="s">
        <v>2340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2341</v>
      </c>
      <c r="E10" s="34" t="s">
        <v>2342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3" t="s">
        <v>2326</v>
      </c>
    </row>
    <row r="11" spans="2:18">
      <c r="B11" s="6">
        <v>10</v>
      </c>
      <c r="C11" s="6">
        <v>291</v>
      </c>
      <c r="D11" s="33" t="s">
        <v>1046</v>
      </c>
      <c r="E11" s="34" t="s">
        <v>2343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3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2344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4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2345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4" t="s">
        <v>2327</v>
      </c>
    </row>
    <row r="14" spans="2:18">
      <c r="B14" s="6">
        <v>13</v>
      </c>
      <c r="C14" s="6">
        <v>291</v>
      </c>
      <c r="D14" s="33" t="s">
        <v>508</v>
      </c>
      <c r="E14" s="34" t="s">
        <v>2346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4" t="s">
        <v>2328</v>
      </c>
    </row>
    <row r="15" spans="2:18">
      <c r="B15" s="6">
        <v>14</v>
      </c>
      <c r="C15" s="6">
        <v>291</v>
      </c>
      <c r="D15" s="33" t="s">
        <v>2122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3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2347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2348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3" t="s">
        <v>2329</v>
      </c>
    </row>
    <row r="18" spans="2:18">
      <c r="B18" s="6">
        <v>17</v>
      </c>
      <c r="C18" s="6">
        <v>291</v>
      </c>
      <c r="D18" s="33" t="s">
        <v>2349</v>
      </c>
      <c r="E18" s="34" t="s">
        <v>2350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3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2351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5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2352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5" t="s">
        <v>2327</v>
      </c>
    </row>
    <row r="21" spans="2:18">
      <c r="B21" s="6">
        <v>20</v>
      </c>
      <c r="C21" s="6">
        <v>291</v>
      </c>
      <c r="D21" s="33" t="s">
        <v>1062</v>
      </c>
      <c r="E21" s="34" t="s">
        <v>2353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5" t="s">
        <v>2330</v>
      </c>
    </row>
    <row r="22" spans="2:18">
      <c r="B22" s="6">
        <v>21</v>
      </c>
      <c r="C22" s="6">
        <v>291</v>
      </c>
      <c r="D22" s="33" t="s">
        <v>676</v>
      </c>
      <c r="E22" s="34" t="s">
        <v>2354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3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2355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2356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1412</v>
      </c>
      <c r="E25" s="34" t="s">
        <v>2357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2358</v>
      </c>
      <c r="E26" s="34" t="s">
        <v>2359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2360</v>
      </c>
      <c r="E27" s="34" t="s">
        <v>2361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2362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2363</v>
      </c>
      <c r="E29" s="34" t="s">
        <v>2364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2365</v>
      </c>
      <c r="E30" s="34" t="s">
        <v>2366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1445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2367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2368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2127</v>
      </c>
      <c r="E34" s="34" t="s">
        <v>2369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2370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1285</v>
      </c>
      <c r="E36" s="34" t="s">
        <v>2371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2372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2373</v>
      </c>
      <c r="E38" s="34" t="s">
        <v>2374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1419</v>
      </c>
      <c r="E39" s="34" t="s">
        <v>2375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8" t="s">
        <v>1357</v>
      </c>
      <c r="E40" s="89" t="s">
        <v>2376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0"/>
      <c r="M40" s="44">
        <v>39</v>
      </c>
      <c r="N40" s="91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8" t="s">
        <v>760</v>
      </c>
      <c r="E41" s="89" t="s">
        <v>2377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0"/>
      <c r="M41" s="44">
        <v>40</v>
      </c>
      <c r="N41" s="91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8" t="s">
        <v>2378</v>
      </c>
      <c r="E42" s="89" t="s">
        <v>2379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0"/>
      <c r="M42" s="44">
        <v>41</v>
      </c>
      <c r="N42" s="91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8" t="s">
        <v>806</v>
      </c>
      <c r="E43" s="89" t="s">
        <v>2380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0"/>
      <c r="M43" s="44">
        <v>42</v>
      </c>
      <c r="N43" s="91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8" t="s">
        <v>2381</v>
      </c>
      <c r="E44" s="89" t="s">
        <v>2382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0"/>
      <c r="M44" s="44">
        <v>43</v>
      </c>
      <c r="N44" s="91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8" t="s">
        <v>701</v>
      </c>
      <c r="E45" s="89" t="s">
        <v>2383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0"/>
      <c r="M45" s="44">
        <v>44</v>
      </c>
      <c r="N45" s="91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8" t="s">
        <v>811</v>
      </c>
      <c r="E46" s="89" t="s">
        <v>2384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0"/>
      <c r="M46" s="44">
        <v>45</v>
      </c>
      <c r="N46" s="91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2385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0"/>
      <c r="M47" s="44">
        <v>46</v>
      </c>
      <c r="N47" s="91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2386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0"/>
      <c r="M48" s="44">
        <v>47</v>
      </c>
      <c r="N48" s="91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1298</v>
      </c>
      <c r="E49" s="61" t="s">
        <v>2387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0"/>
      <c r="M49" s="44">
        <v>48</v>
      </c>
      <c r="N49" s="91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1320</v>
      </c>
      <c r="E50" s="61" t="s">
        <v>2388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0"/>
      <c r="M50" s="44">
        <v>49</v>
      </c>
      <c r="N50" s="91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0"/>
      <c r="L51" s="90"/>
      <c r="M51" s="44">
        <v>50</v>
      </c>
      <c r="N51" s="91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6" t="s">
        <v>2391</v>
      </c>
      <c r="H52" s="77"/>
      <c r="I52" s="77"/>
      <c r="J52" s="77"/>
      <c r="K52" s="95" t="s">
        <v>2393</v>
      </c>
      <c r="L52" s="90"/>
      <c r="M52" s="44">
        <v>51</v>
      </c>
      <c r="N52" s="91">
        <v>41</v>
      </c>
      <c r="O52" s="77">
        <v>8</v>
      </c>
      <c r="P52" s="50" t="str">
        <f t="shared" si="1"/>
        <v>51|41|8</v>
      </c>
    </row>
    <row r="53" spans="2:16">
      <c r="F53" s="26" t="s">
        <v>2392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6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2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2"/>
      <c r="K62" s="6"/>
      <c r="L62" s="6"/>
      <c r="M62" s="6"/>
    </row>
    <row r="63" spans="2:16">
      <c r="E63" s="92"/>
      <c r="K63" s="6"/>
      <c r="L63" s="6"/>
      <c r="M63" s="6"/>
      <c r="P63" s="26" t="s">
        <v>2394</v>
      </c>
    </row>
    <row r="64" spans="2:16">
      <c r="E64" s="92"/>
      <c r="K64" s="6"/>
      <c r="L64" s="6"/>
      <c r="M64" s="6"/>
    </row>
    <row r="65" spans="5:13">
      <c r="E65" s="92"/>
      <c r="K65" s="6"/>
      <c r="L65" s="6"/>
      <c r="M65" s="6"/>
    </row>
    <row r="66" spans="5:13">
      <c r="E66" s="92"/>
      <c r="K66" s="6"/>
      <c r="L66" s="6"/>
      <c r="M66" s="6"/>
    </row>
    <row r="67" spans="5:13">
      <c r="E67" s="92"/>
      <c r="K67" s="6"/>
      <c r="L67" s="6"/>
      <c r="M67" s="6"/>
    </row>
    <row r="68" spans="5:13">
      <c r="E68" s="92"/>
      <c r="K68" s="6"/>
      <c r="L68" s="6"/>
      <c r="M68" s="6"/>
    </row>
    <row r="69" spans="5:13">
      <c r="E69" s="92"/>
      <c r="K69" s="6"/>
      <c r="L69" s="6"/>
      <c r="M69" s="6"/>
    </row>
    <row r="70" spans="5:13">
      <c r="E70" s="92"/>
      <c r="K70" s="6"/>
      <c r="L70" s="6"/>
      <c r="M70" s="6"/>
    </row>
    <row r="71" spans="5:13">
      <c r="E71" s="92"/>
      <c r="K71" s="6"/>
      <c r="L71" s="6"/>
      <c r="M71" s="6"/>
    </row>
    <row r="72" spans="5:13">
      <c r="E72" s="92"/>
      <c r="K72" s="6"/>
      <c r="L72" s="6"/>
      <c r="M72" s="6"/>
    </row>
    <row r="73" spans="5:13">
      <c r="E73" s="92"/>
      <c r="K73" s="6"/>
      <c r="L73" s="6"/>
      <c r="M73" s="6"/>
    </row>
    <row r="74" spans="5:13">
      <c r="E74" s="92"/>
      <c r="K74" s="6"/>
      <c r="L74" s="6"/>
      <c r="M74" s="6"/>
    </row>
    <row r="75" spans="5:13">
      <c r="E75" s="92"/>
      <c r="K75" s="6"/>
      <c r="L75" s="93"/>
      <c r="M75" s="6"/>
    </row>
    <row r="76" spans="5:13">
      <c r="E76" s="92"/>
      <c r="K76" s="6"/>
      <c r="L76" s="6"/>
      <c r="M76" s="6"/>
    </row>
    <row r="77" spans="5:13">
      <c r="E77" s="92"/>
      <c r="K77" s="6"/>
      <c r="L77" s="93"/>
      <c r="M77" s="6"/>
    </row>
    <row r="78" spans="5:13">
      <c r="E78" s="92"/>
      <c r="K78" s="6"/>
      <c r="L78" s="93"/>
      <c r="M78" s="6"/>
    </row>
    <row r="79" spans="5:13">
      <c r="E79" s="92"/>
      <c r="K79" s="6"/>
      <c r="L79" s="93"/>
      <c r="M79" s="6"/>
    </row>
    <row r="80" spans="5:13">
      <c r="E80" s="92"/>
      <c r="K80" s="6"/>
      <c r="L80" s="6"/>
      <c r="M80" s="6"/>
    </row>
    <row r="81" spans="5:13">
      <c r="E81" s="92"/>
      <c r="K81" s="6"/>
      <c r="L81" s="6"/>
      <c r="M81" s="6"/>
    </row>
    <row r="82" spans="5:13">
      <c r="E82" s="92"/>
      <c r="K82" s="6"/>
      <c r="L82" s="6"/>
      <c r="M82" s="6"/>
    </row>
    <row r="83" spans="5:13">
      <c r="E83" s="92"/>
      <c r="K83" s="6"/>
      <c r="L83" s="6"/>
      <c r="M83" s="6"/>
    </row>
    <row r="84" spans="5:13">
      <c r="E84" s="92"/>
      <c r="K84" s="6"/>
      <c r="L84" s="93"/>
      <c r="M84" s="6"/>
    </row>
    <row r="85" spans="5:13">
      <c r="E85" s="92"/>
      <c r="K85" s="6"/>
      <c r="L85" s="6"/>
      <c r="M85" s="6"/>
    </row>
    <row r="86" spans="5:13">
      <c r="E86" s="92"/>
      <c r="K86" s="6"/>
      <c r="L86" s="93"/>
      <c r="M86" s="6"/>
    </row>
    <row r="87" spans="5:13">
      <c r="E87" s="92"/>
      <c r="K87" s="6"/>
      <c r="L87" s="6"/>
      <c r="M87" s="6"/>
    </row>
    <row r="88" spans="5:13">
      <c r="E88" s="92"/>
      <c r="K88" s="6"/>
      <c r="L88" s="6"/>
      <c r="M88" s="6"/>
    </row>
    <row r="89" spans="5:13">
      <c r="E89" s="92"/>
      <c r="K89" s="6"/>
      <c r="L89" s="93"/>
      <c r="M89" s="6"/>
    </row>
    <row r="90" spans="5:13">
      <c r="E90" s="92"/>
      <c r="K90" s="6"/>
      <c r="L90" s="6"/>
      <c r="M90" s="6"/>
    </row>
    <row r="91" spans="5:13">
      <c r="E91" s="92"/>
      <c r="K91" s="6"/>
      <c r="L91" s="6"/>
      <c r="M91" s="6"/>
    </row>
    <row r="92" spans="5:13">
      <c r="E92" s="92"/>
      <c r="K92" s="6"/>
      <c r="L92" s="93"/>
      <c r="M92" s="6"/>
    </row>
    <row r="93" spans="5:13">
      <c r="E93" s="92"/>
      <c r="K93" s="6"/>
      <c r="L93" s="6"/>
      <c r="M93" s="6"/>
    </row>
    <row r="94" spans="5:13">
      <c r="E94" s="92"/>
      <c r="K94" s="6"/>
      <c r="L94" s="6"/>
      <c r="M94" s="6"/>
    </row>
    <row r="95" spans="5:13">
      <c r="E95" s="92"/>
      <c r="K95" s="6"/>
      <c r="L95" s="93"/>
      <c r="M95" s="6"/>
    </row>
    <row r="96" spans="5:13">
      <c r="E96" s="92"/>
      <c r="K96" s="6"/>
      <c r="L96" s="6"/>
      <c r="M96" s="6"/>
    </row>
    <row r="97" spans="5:13">
      <c r="E97" s="92"/>
      <c r="K97" s="6"/>
      <c r="L97" s="93"/>
      <c r="M97" s="6"/>
    </row>
    <row r="98" spans="5:13">
      <c r="E98" s="92"/>
      <c r="K98" s="6"/>
      <c r="L98" s="6"/>
      <c r="M98" s="6"/>
    </row>
    <row r="99" spans="5:13">
      <c r="E99" s="92"/>
      <c r="K99" s="6"/>
      <c r="L99" s="6"/>
      <c r="M99" s="6"/>
    </row>
    <row r="100" spans="5:13">
      <c r="E100" s="92"/>
      <c r="K100" s="6"/>
      <c r="L100" s="6"/>
      <c r="M100" s="6"/>
    </row>
    <row r="101" spans="5:13">
      <c r="E101" s="92"/>
      <c r="K101" s="6"/>
      <c r="L101" s="6"/>
      <c r="M101" s="6"/>
    </row>
    <row r="102" spans="5:13">
      <c r="E102" s="92"/>
      <c r="K102" s="6"/>
      <c r="L102" s="93"/>
      <c r="M102" s="6"/>
    </row>
    <row r="103" spans="5:13">
      <c r="E103" s="92"/>
      <c r="K103" s="6"/>
      <c r="L103" s="6"/>
      <c r="M103" s="6"/>
    </row>
    <row r="104" spans="5:13">
      <c r="E104" s="92"/>
      <c r="K104" s="6"/>
      <c r="L104" s="6"/>
      <c r="M104" s="6"/>
    </row>
    <row r="105" spans="5:13">
      <c r="E105" s="92"/>
      <c r="K105" s="6"/>
      <c r="L105" s="6"/>
      <c r="M105" s="6"/>
    </row>
    <row r="106" spans="5:13">
      <c r="E106" s="92"/>
      <c r="K106" s="6"/>
      <c r="L106" s="6"/>
      <c r="M106" s="6"/>
    </row>
    <row r="107" spans="5:13">
      <c r="E107" s="92"/>
    </row>
    <row r="108" spans="5:13">
      <c r="E108" s="92"/>
    </row>
    <row r="109" spans="5:13">
      <c r="E109" s="9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3257</v>
      </c>
    </row>
    <row r="2" spans="2:8">
      <c r="B2" s="6">
        <v>1</v>
      </c>
      <c r="C2" s="6">
        <v>318</v>
      </c>
      <c r="D2" s="6" t="s">
        <v>788</v>
      </c>
      <c r="E2" t="s">
        <v>2398</v>
      </c>
      <c r="F2" s="50" t="str">
        <f>B2&amp;"|"&amp;C2&amp;"|"&amp;D2&amp;"|"&amp;E2</f>
        <v>1|318|AH|Anhui</v>
      </c>
      <c r="H2" s="104" t="s">
        <v>1231</v>
      </c>
    </row>
    <row r="3" spans="2:8">
      <c r="B3" s="6">
        <v>2</v>
      </c>
      <c r="C3" s="6">
        <v>318</v>
      </c>
      <c r="D3" s="6" t="s">
        <v>2148</v>
      </c>
      <c r="E3" t="s">
        <v>2399</v>
      </c>
      <c r="F3" s="50" t="str">
        <f t="shared" ref="F3:F32" si="0">B3&amp;"|"&amp;C3&amp;"|"&amp;D3&amp;"|"&amp;E3</f>
        <v>2|318|BJ|Beijing</v>
      </c>
      <c r="H3" s="106" t="s">
        <v>1232</v>
      </c>
    </row>
    <row r="4" spans="2:8">
      <c r="B4" s="6">
        <v>3</v>
      </c>
      <c r="C4" s="6">
        <v>318</v>
      </c>
      <c r="D4" s="6" t="s">
        <v>2400</v>
      </c>
      <c r="E4" t="s">
        <v>2401</v>
      </c>
      <c r="F4" s="50" t="str">
        <f t="shared" si="0"/>
        <v>3|318|CQ|Chongqing</v>
      </c>
      <c r="H4" s="106" t="s">
        <v>1236</v>
      </c>
    </row>
    <row r="5" spans="2:8">
      <c r="B5" s="6">
        <v>4</v>
      </c>
      <c r="C5" s="6">
        <v>318</v>
      </c>
      <c r="D5" s="6" t="s">
        <v>2402</v>
      </c>
      <c r="E5" t="s">
        <v>2403</v>
      </c>
      <c r="F5" s="50" t="str">
        <f t="shared" si="0"/>
        <v>4|318|FJ|Fujian</v>
      </c>
      <c r="H5" s="106" t="s">
        <v>3258</v>
      </c>
    </row>
    <row r="6" spans="2:8">
      <c r="B6" s="6">
        <v>5</v>
      </c>
      <c r="C6" s="6">
        <v>318</v>
      </c>
      <c r="D6" s="6" t="s">
        <v>1256</v>
      </c>
      <c r="E6" t="s">
        <v>2404</v>
      </c>
      <c r="F6" s="50" t="str">
        <f t="shared" si="0"/>
        <v>5|318|GD|Guangdong</v>
      </c>
      <c r="H6" s="106" t="s">
        <v>1234</v>
      </c>
    </row>
    <row r="7" spans="2:8">
      <c r="B7" s="6">
        <v>6</v>
      </c>
      <c r="C7" s="6">
        <v>318</v>
      </c>
      <c r="D7" s="6" t="s">
        <v>1294</v>
      </c>
      <c r="E7" t="s">
        <v>2405</v>
      </c>
      <c r="F7" s="50" t="str">
        <f t="shared" si="0"/>
        <v>6|318|GS|Gansu</v>
      </c>
      <c r="H7" s="106" t="s">
        <v>3259</v>
      </c>
    </row>
    <row r="8" spans="2:8">
      <c r="B8" s="6">
        <v>7</v>
      </c>
      <c r="C8" s="6">
        <v>318</v>
      </c>
      <c r="D8" s="6" t="s">
        <v>2406</v>
      </c>
      <c r="E8" t="s">
        <v>2407</v>
      </c>
      <c r="F8" s="50" t="str">
        <f t="shared" si="0"/>
        <v>7|318|GX|Guangxi</v>
      </c>
      <c r="H8" s="104" t="s">
        <v>1235</v>
      </c>
    </row>
    <row r="9" spans="2:8">
      <c r="B9" s="6">
        <v>8</v>
      </c>
      <c r="C9" s="6">
        <v>318</v>
      </c>
      <c r="D9" s="6" t="s">
        <v>2408</v>
      </c>
      <c r="E9" t="s">
        <v>2409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2410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1339</v>
      </c>
      <c r="E11" t="s">
        <v>2411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1371</v>
      </c>
      <c r="E12" t="s">
        <v>2412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2413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1258</v>
      </c>
      <c r="E14" t="s">
        <v>2414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2415</v>
      </c>
      <c r="E15" t="s">
        <v>2416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2417</v>
      </c>
      <c r="E16" t="s">
        <v>2418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2419</v>
      </c>
      <c r="E17" t="s">
        <v>2420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2421</v>
      </c>
      <c r="E18" t="s">
        <v>2422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1347</v>
      </c>
      <c r="E19" t="s">
        <v>2423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1412</v>
      </c>
      <c r="E20" t="s">
        <v>2424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2425</v>
      </c>
      <c r="E21" t="s">
        <v>2426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2427</v>
      </c>
      <c r="E22" t="s">
        <v>2428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2429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1320</v>
      </c>
      <c r="E24" t="s">
        <v>2430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1903</v>
      </c>
      <c r="E25" t="s">
        <v>2431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2432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2433</v>
      </c>
      <c r="E27" t="s">
        <v>2434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2435</v>
      </c>
      <c r="E28" t="s">
        <v>2436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2437</v>
      </c>
      <c r="E29" t="s">
        <v>2438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2439</v>
      </c>
      <c r="E30" t="s">
        <v>2440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2441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2442</v>
      </c>
      <c r="E32" t="s">
        <v>2443</v>
      </c>
      <c r="F32" s="50" t="str">
        <f t="shared" si="0"/>
        <v>31|318|ZJ|Zhejiang</v>
      </c>
    </row>
    <row r="34" spans="6:6">
      <c r="F34" s="26" t="s">
        <v>2396</v>
      </c>
    </row>
    <row r="35" spans="6:6">
      <c r="F35" s="26" t="s">
        <v>2397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3260</v>
      </c>
    </row>
    <row r="2" spans="2:8">
      <c r="B2" s="6">
        <v>1</v>
      </c>
      <c r="C2" s="6">
        <v>327</v>
      </c>
      <c r="D2" s="6" t="s">
        <v>504</v>
      </c>
      <c r="E2" t="s">
        <v>2446</v>
      </c>
      <c r="F2" s="50" t="str">
        <f>B2&amp;"|"&amp;C2&amp;"|"&amp;D2&amp;"|"&amp;E2</f>
        <v>1|327|BA|Bali</v>
      </c>
      <c r="H2" s="104" t="s">
        <v>1231</v>
      </c>
    </row>
    <row r="3" spans="2:8">
      <c r="B3" s="6">
        <v>2</v>
      </c>
      <c r="C3" s="6">
        <v>327</v>
      </c>
      <c r="D3" s="6" t="s">
        <v>1885</v>
      </c>
      <c r="E3" t="s">
        <v>2447</v>
      </c>
      <c r="F3" s="50" t="str">
        <f t="shared" ref="F3:F33" si="0">B3&amp;"|"&amp;C3&amp;"|"&amp;D3&amp;"|"&amp;E3</f>
        <v>2|327|BB|Bangka Belitung</v>
      </c>
      <c r="H3" s="106" t="s">
        <v>1232</v>
      </c>
    </row>
    <row r="4" spans="2:8">
      <c r="B4" s="6">
        <v>3</v>
      </c>
      <c r="C4" s="6">
        <v>327</v>
      </c>
      <c r="D4" s="6" t="s">
        <v>2057</v>
      </c>
      <c r="E4" t="s">
        <v>2448</v>
      </c>
      <c r="F4" s="50" t="str">
        <f t="shared" si="0"/>
        <v>3|327|BT|Banten</v>
      </c>
      <c r="H4" s="106" t="s">
        <v>1236</v>
      </c>
    </row>
    <row r="5" spans="2:8">
      <c r="B5" s="6">
        <v>4</v>
      </c>
      <c r="C5" s="6">
        <v>327</v>
      </c>
      <c r="D5" s="6" t="s">
        <v>1887</v>
      </c>
      <c r="E5" t="s">
        <v>2449</v>
      </c>
      <c r="F5" s="50" t="str">
        <f t="shared" si="0"/>
        <v>4|327|BE|Bengkulu</v>
      </c>
      <c r="H5" s="106" t="s">
        <v>3261</v>
      </c>
    </row>
    <row r="6" spans="2:8">
      <c r="B6" s="6">
        <v>5</v>
      </c>
      <c r="C6" s="6">
        <v>327</v>
      </c>
      <c r="D6" s="6" t="s">
        <v>2450</v>
      </c>
      <c r="E6" t="s">
        <v>2451</v>
      </c>
      <c r="F6" s="50" t="str">
        <f t="shared" si="0"/>
        <v>5|327|YO|DI Yogyakarta</v>
      </c>
      <c r="H6" s="106" t="s">
        <v>1234</v>
      </c>
    </row>
    <row r="7" spans="2:8">
      <c r="B7" s="6">
        <v>6</v>
      </c>
      <c r="C7" s="6">
        <v>327</v>
      </c>
      <c r="D7" s="6" t="s">
        <v>2452</v>
      </c>
      <c r="E7" t="s">
        <v>2453</v>
      </c>
      <c r="F7" s="50" t="str">
        <f t="shared" si="0"/>
        <v>6|327|JK|DKI Jakarta (Jakarta)</v>
      </c>
      <c r="H7" s="106" t="s">
        <v>3262</v>
      </c>
    </row>
    <row r="8" spans="2:8">
      <c r="B8" s="6">
        <v>7</v>
      </c>
      <c r="C8" s="6">
        <v>327</v>
      </c>
      <c r="D8" s="6" t="s">
        <v>887</v>
      </c>
      <c r="E8" t="s">
        <v>2454</v>
      </c>
      <c r="F8" s="50" t="str">
        <f t="shared" si="0"/>
        <v>7|327|GO|Gorontalo</v>
      </c>
      <c r="H8" s="104" t="s">
        <v>1235</v>
      </c>
    </row>
    <row r="9" spans="2:8">
      <c r="B9" s="6">
        <v>8</v>
      </c>
      <c r="C9" s="6">
        <v>327</v>
      </c>
      <c r="D9" s="6" t="s">
        <v>2455</v>
      </c>
      <c r="E9" t="s">
        <v>2456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2457</v>
      </c>
      <c r="E10" t="s">
        <v>2458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2459</v>
      </c>
      <c r="E11" t="s">
        <v>2460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2461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2462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2463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2464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2465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2466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2467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2468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2469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2470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2471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2472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2473</v>
      </c>
      <c r="E24" t="s">
        <v>2474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2475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2476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2477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2478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2479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2480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1272</v>
      </c>
      <c r="E31" t="s">
        <v>2481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2482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2483</v>
      </c>
      <c r="F33" s="50" t="str">
        <f t="shared" si="0"/>
        <v>32|327|SU|Sumatera Utara (North Sumatra)</v>
      </c>
    </row>
    <row r="35" spans="2:6">
      <c r="F35" s="26" t="s">
        <v>2444</v>
      </c>
    </row>
    <row r="36" spans="2:6">
      <c r="F36" s="26" t="s">
        <v>2445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1238</v>
      </c>
      <c r="E1" s="36" t="str">
        <f>B1&amp;"|"&amp;C1&amp;"|"&amp;D1</f>
        <v>id|dxcc_id|region</v>
      </c>
      <c r="G1" s="68" t="s">
        <v>403</v>
      </c>
      <c r="H1" s="68" t="s">
        <v>2541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2543</v>
      </c>
    </row>
    <row r="2" spans="2:13">
      <c r="B2" s="6">
        <v>1</v>
      </c>
      <c r="C2" s="6">
        <v>339</v>
      </c>
      <c r="D2" t="s">
        <v>2485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2486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2494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2487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2499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2488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2506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2489</v>
      </c>
      <c r="K5" s="50" t="str">
        <f t="shared" si="1"/>
        <v>4|1|11|Kanagawa</v>
      </c>
      <c r="M5" s="64" t="s">
        <v>2544</v>
      </c>
    </row>
    <row r="6" spans="2:13">
      <c r="B6" s="6">
        <v>5</v>
      </c>
      <c r="C6" s="6">
        <v>339</v>
      </c>
      <c r="D6" t="s">
        <v>2512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2490</v>
      </c>
      <c r="K6" s="50" t="str">
        <f t="shared" si="1"/>
        <v>5|1|13|Saitama</v>
      </c>
      <c r="M6" s="64" t="s">
        <v>2545</v>
      </c>
    </row>
    <row r="7" spans="2:13">
      <c r="B7" s="6">
        <v>6</v>
      </c>
      <c r="C7" s="6">
        <v>339</v>
      </c>
      <c r="D7" t="s">
        <v>2517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2491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2526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2492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2533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2493</v>
      </c>
      <c r="K9" s="50" t="str">
        <f t="shared" si="1"/>
        <v>8|1|17|Yamanashi</v>
      </c>
      <c r="M9" s="63" t="s">
        <v>2546</v>
      </c>
    </row>
    <row r="10" spans="2:13">
      <c r="B10" s="6">
        <v>9</v>
      </c>
      <c r="C10" s="6">
        <v>339</v>
      </c>
      <c r="D10" t="s">
        <v>2534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2495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2538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2496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2497</v>
      </c>
      <c r="K12" s="50" t="str">
        <f t="shared" si="1"/>
        <v>11|2|21|Mie</v>
      </c>
      <c r="M12" s="64" t="s">
        <v>2547</v>
      </c>
    </row>
    <row r="13" spans="2:13">
      <c r="E13" s="26" t="s">
        <v>2484</v>
      </c>
      <c r="G13" s="6">
        <v>12</v>
      </c>
      <c r="H13" s="6">
        <v>2</v>
      </c>
      <c r="I13">
        <v>18</v>
      </c>
      <c r="J13" t="s">
        <v>2498</v>
      </c>
      <c r="K13" s="50" t="str">
        <f t="shared" si="1"/>
        <v>12|2|18|Shizuoka</v>
      </c>
      <c r="M13" s="64" t="s">
        <v>2548</v>
      </c>
    </row>
    <row r="14" spans="2:13">
      <c r="B14" s="87"/>
      <c r="C14" s="97"/>
      <c r="D14" s="97"/>
      <c r="E14" s="99" t="s">
        <v>2395</v>
      </c>
      <c r="G14" s="6">
        <v>13</v>
      </c>
      <c r="H14" s="6">
        <v>3</v>
      </c>
      <c r="I14">
        <v>27</v>
      </c>
      <c r="J14" t="s">
        <v>2500</v>
      </c>
      <c r="K14" s="50" t="str">
        <f t="shared" si="1"/>
        <v>13|3|27|Hyogo</v>
      </c>
      <c r="M14" s="64" t="s">
        <v>2549</v>
      </c>
    </row>
    <row r="15" spans="2:13">
      <c r="B15" s="87"/>
      <c r="C15" s="97"/>
      <c r="D15" s="97"/>
      <c r="E15" s="98"/>
      <c r="G15" s="6">
        <v>14</v>
      </c>
      <c r="H15" s="6">
        <v>3</v>
      </c>
      <c r="I15">
        <v>22</v>
      </c>
      <c r="J15" t="s">
        <v>2501</v>
      </c>
      <c r="K15" s="50" t="str">
        <f t="shared" si="1"/>
        <v>14|3|22|Kyoto</v>
      </c>
      <c r="M15" s="64" t="s">
        <v>2550</v>
      </c>
    </row>
    <row r="16" spans="2:13">
      <c r="B16" s="87"/>
      <c r="C16" s="97"/>
      <c r="D16" s="97"/>
      <c r="E16" s="98"/>
      <c r="G16" s="6">
        <v>15</v>
      </c>
      <c r="H16" s="6">
        <v>3</v>
      </c>
      <c r="I16">
        <v>24</v>
      </c>
      <c r="J16" t="s">
        <v>2502</v>
      </c>
      <c r="K16" s="50" t="str">
        <f t="shared" si="1"/>
        <v>15|3|24|Nara</v>
      </c>
      <c r="M16" s="63" t="s">
        <v>1235</v>
      </c>
    </row>
    <row r="17" spans="2:11">
      <c r="B17" s="87"/>
      <c r="C17" s="97"/>
      <c r="D17" s="97"/>
      <c r="E17" s="98"/>
      <c r="G17" s="6">
        <v>16</v>
      </c>
      <c r="H17" s="6">
        <v>3</v>
      </c>
      <c r="I17">
        <v>25</v>
      </c>
      <c r="J17" t="s">
        <v>2503</v>
      </c>
      <c r="K17" s="50" t="str">
        <f t="shared" si="1"/>
        <v>16|3|25|Osaka</v>
      </c>
    </row>
    <row r="18" spans="2:11">
      <c r="B18" s="87"/>
      <c r="C18" s="97"/>
      <c r="D18" s="97"/>
      <c r="E18" s="98"/>
      <c r="G18" s="6">
        <v>17</v>
      </c>
      <c r="H18" s="6">
        <v>3</v>
      </c>
      <c r="I18">
        <v>23</v>
      </c>
      <c r="J18" t="s">
        <v>2504</v>
      </c>
      <c r="K18" s="50" t="str">
        <f t="shared" si="1"/>
        <v>17|3|23|Shiga</v>
      </c>
    </row>
    <row r="19" spans="2:11">
      <c r="B19" s="87"/>
      <c r="C19" s="97"/>
      <c r="D19" s="97"/>
      <c r="E19" s="98"/>
      <c r="G19" s="6">
        <v>18</v>
      </c>
      <c r="H19" s="6">
        <v>3</v>
      </c>
      <c r="I19">
        <v>26</v>
      </c>
      <c r="J19" t="s">
        <v>2505</v>
      </c>
      <c r="K19" s="50" t="str">
        <f t="shared" si="1"/>
        <v>18|3|26|Wakayama</v>
      </c>
    </row>
    <row r="20" spans="2:11">
      <c r="B20" s="87"/>
      <c r="C20" s="97"/>
      <c r="D20" s="97"/>
      <c r="E20" s="98"/>
      <c r="G20" s="6">
        <v>19</v>
      </c>
      <c r="H20" s="6">
        <v>4</v>
      </c>
      <c r="I20">
        <v>35</v>
      </c>
      <c r="J20" t="s">
        <v>2507</v>
      </c>
      <c r="K20" s="50" t="str">
        <f t="shared" si="1"/>
        <v>19|4|35|Hiroshima</v>
      </c>
    </row>
    <row r="21" spans="2:11">
      <c r="B21" s="87"/>
      <c r="C21" s="97"/>
      <c r="D21" s="97"/>
      <c r="E21" s="98"/>
      <c r="G21" s="6">
        <v>20</v>
      </c>
      <c r="H21" s="6">
        <v>4</v>
      </c>
      <c r="I21">
        <v>31</v>
      </c>
      <c r="J21" t="s">
        <v>2508</v>
      </c>
      <c r="K21" s="50" t="str">
        <f t="shared" si="1"/>
        <v>20|4|31|Okayama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>
        <v>32</v>
      </c>
      <c r="J22" t="s">
        <v>2509</v>
      </c>
      <c r="K22" s="50" t="str">
        <f t="shared" si="1"/>
        <v>21|4|32|Shimane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>
        <v>34</v>
      </c>
      <c r="J23" t="s">
        <v>2510</v>
      </c>
      <c r="K23" s="50" t="str">
        <f t="shared" si="1"/>
        <v>22|4|34|Tottori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>
        <v>33</v>
      </c>
      <c r="J24" t="s">
        <v>2511</v>
      </c>
      <c r="K24" s="50" t="str">
        <f t="shared" si="1"/>
        <v>23|4|33|Yamaguchi</v>
      </c>
    </row>
    <row r="25" spans="2:11">
      <c r="B25" s="87"/>
      <c r="C25" s="97"/>
      <c r="D25" s="97"/>
      <c r="E25" s="99"/>
      <c r="G25" s="6">
        <v>24</v>
      </c>
      <c r="H25" s="6">
        <v>5</v>
      </c>
      <c r="I25">
        <v>38</v>
      </c>
      <c r="J25" t="s">
        <v>2513</v>
      </c>
      <c r="K25" s="50" t="str">
        <f t="shared" si="1"/>
        <v>24|5|38|Ehime</v>
      </c>
    </row>
    <row r="26" spans="2:11">
      <c r="B26" s="87"/>
      <c r="C26" s="97"/>
      <c r="D26" s="97"/>
      <c r="E26" s="98"/>
      <c r="G26" s="6">
        <v>25</v>
      </c>
      <c r="H26" s="6">
        <v>5</v>
      </c>
      <c r="I26">
        <v>36</v>
      </c>
      <c r="J26" t="s">
        <v>2514</v>
      </c>
      <c r="K26" s="50" t="str">
        <f t="shared" si="1"/>
        <v>25|5|36|Kagawa</v>
      </c>
    </row>
    <row r="27" spans="2:11">
      <c r="B27" s="87"/>
      <c r="C27" s="97"/>
      <c r="D27" s="97"/>
      <c r="E27" s="98"/>
      <c r="G27" s="6">
        <v>26</v>
      </c>
      <c r="H27" s="6">
        <v>5</v>
      </c>
      <c r="I27">
        <v>39</v>
      </c>
      <c r="J27" t="s">
        <v>2515</v>
      </c>
      <c r="K27" s="50" t="str">
        <f t="shared" si="1"/>
        <v>26|5|39|Kochi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>
        <v>37</v>
      </c>
      <c r="J28" t="s">
        <v>2516</v>
      </c>
      <c r="K28" s="50" t="str">
        <f t="shared" si="1"/>
        <v>27|5|37|Tokushima</v>
      </c>
    </row>
    <row r="29" spans="2:11">
      <c r="B29" s="87"/>
      <c r="C29" s="97"/>
      <c r="D29" s="97"/>
      <c r="E29" s="98"/>
      <c r="G29" s="6">
        <v>28</v>
      </c>
      <c r="H29" s="6">
        <v>6</v>
      </c>
      <c r="I29">
        <v>40</v>
      </c>
      <c r="J29" t="s">
        <v>2518</v>
      </c>
      <c r="K29" s="50" t="str">
        <f t="shared" si="1"/>
        <v>28|6|40|Fukuoka</v>
      </c>
    </row>
    <row r="30" spans="2:11">
      <c r="B30" s="87"/>
      <c r="C30" s="97"/>
      <c r="D30" s="97"/>
      <c r="E30" s="98"/>
      <c r="G30" s="6">
        <v>29</v>
      </c>
      <c r="H30" s="6">
        <v>6</v>
      </c>
      <c r="I30">
        <v>46</v>
      </c>
      <c r="J30" t="s">
        <v>2519</v>
      </c>
      <c r="K30" s="50" t="str">
        <f t="shared" si="1"/>
        <v>29|6|46|Kagoshima</v>
      </c>
    </row>
    <row r="31" spans="2:11">
      <c r="B31" s="87"/>
      <c r="C31" s="97"/>
      <c r="D31" s="97"/>
      <c r="E31" s="98"/>
      <c r="G31" s="6">
        <v>30</v>
      </c>
      <c r="H31" s="6">
        <v>6</v>
      </c>
      <c r="I31">
        <v>43</v>
      </c>
      <c r="J31" t="s">
        <v>2520</v>
      </c>
      <c r="K31" s="50" t="str">
        <f t="shared" si="1"/>
        <v>30|6|43|Kumamoto</v>
      </c>
    </row>
    <row r="32" spans="2:11">
      <c r="B32" s="87"/>
      <c r="C32" s="97"/>
      <c r="D32" s="97"/>
      <c r="E32" s="99"/>
      <c r="G32" s="6">
        <v>31</v>
      </c>
      <c r="H32" s="6">
        <v>6</v>
      </c>
      <c r="I32">
        <v>45</v>
      </c>
      <c r="J32" t="s">
        <v>2521</v>
      </c>
      <c r="K32" s="50" t="str">
        <f t="shared" si="1"/>
        <v>31|6|45|Miyazaki</v>
      </c>
    </row>
    <row r="33" spans="2:11">
      <c r="B33" s="87"/>
      <c r="C33" s="97"/>
      <c r="D33" s="97"/>
      <c r="E33" s="98"/>
      <c r="G33" s="6">
        <v>32</v>
      </c>
      <c r="H33" s="6">
        <v>6</v>
      </c>
      <c r="I33">
        <v>42</v>
      </c>
      <c r="J33" t="s">
        <v>2522</v>
      </c>
      <c r="K33" s="50" t="str">
        <f t="shared" si="1"/>
        <v>32|6|42|Nagasaki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>
        <v>44</v>
      </c>
      <c r="J34" t="s">
        <v>2523</v>
      </c>
      <c r="K34" s="50" t="str">
        <f t="shared" si="1"/>
        <v>33|6|44|Oita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>
        <v>47</v>
      </c>
      <c r="J35" t="s">
        <v>2524</v>
      </c>
      <c r="K35" s="50" t="str">
        <f t="shared" si="1"/>
        <v>34|6|47|Okinawa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>
        <v>41</v>
      </c>
      <c r="J36" t="s">
        <v>2525</v>
      </c>
      <c r="K36" s="50" t="str">
        <f t="shared" si="1"/>
        <v>35|6|41|Saga</v>
      </c>
    </row>
    <row r="37" spans="2:11">
      <c r="B37" s="87"/>
      <c r="C37" s="97"/>
      <c r="D37" s="97"/>
      <c r="E37" s="98"/>
      <c r="G37" s="6">
        <v>36</v>
      </c>
      <c r="H37" s="6">
        <v>7</v>
      </c>
      <c r="I37">
        <v>4</v>
      </c>
      <c r="J37" t="s">
        <v>2527</v>
      </c>
      <c r="K37" s="50" t="str">
        <f t="shared" si="1"/>
        <v>36|7|4|Akita</v>
      </c>
    </row>
    <row r="38" spans="2:11">
      <c r="B38" s="87"/>
      <c r="C38" s="97"/>
      <c r="D38" s="97"/>
      <c r="E38" s="98"/>
      <c r="G38" s="6">
        <v>37</v>
      </c>
      <c r="H38" s="6">
        <v>7</v>
      </c>
      <c r="I38">
        <v>2</v>
      </c>
      <c r="J38" t="s">
        <v>2528</v>
      </c>
      <c r="K38" s="50" t="str">
        <f t="shared" si="1"/>
        <v>37|7|2|Aomori</v>
      </c>
    </row>
    <row r="39" spans="2:11">
      <c r="B39" s="87"/>
      <c r="C39" s="97"/>
      <c r="D39" s="97"/>
      <c r="E39" s="98"/>
      <c r="G39" s="6">
        <v>38</v>
      </c>
      <c r="H39" s="6">
        <v>7</v>
      </c>
      <c r="I39">
        <v>7</v>
      </c>
      <c r="J39" t="s">
        <v>2529</v>
      </c>
      <c r="K39" s="50" t="str">
        <f t="shared" si="1"/>
        <v>38|7|7|Fukushima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>
        <v>3</v>
      </c>
      <c r="J40" t="s">
        <v>2530</v>
      </c>
      <c r="K40" s="50" t="str">
        <f t="shared" si="1"/>
        <v>39|7|3|Iwate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>
        <v>6</v>
      </c>
      <c r="J41" t="s">
        <v>2531</v>
      </c>
      <c r="K41" s="50" t="str">
        <f t="shared" si="1"/>
        <v>40|7|6|Miyagi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>
        <v>5</v>
      </c>
      <c r="J42" t="s">
        <v>2532</v>
      </c>
      <c r="K42" s="50" t="str">
        <f t="shared" si="1"/>
        <v>41|7|5|Yamagata</v>
      </c>
    </row>
    <row r="43" spans="2:11">
      <c r="B43" s="87"/>
      <c r="C43" s="97"/>
      <c r="D43" s="97"/>
      <c r="E43" s="98"/>
      <c r="G43" s="6">
        <v>42</v>
      </c>
      <c r="H43" s="6">
        <v>8</v>
      </c>
      <c r="I43">
        <v>1</v>
      </c>
      <c r="J43" t="s">
        <v>2533</v>
      </c>
      <c r="K43" s="50" t="str">
        <f t="shared" si="1"/>
        <v>42|8|1|Hokkaido</v>
      </c>
    </row>
    <row r="44" spans="2:11">
      <c r="B44" s="87"/>
      <c r="C44" s="97"/>
      <c r="D44" s="97"/>
      <c r="E44" s="99"/>
      <c r="G44" s="6">
        <v>43</v>
      </c>
      <c r="H44" s="6">
        <v>9</v>
      </c>
      <c r="I44">
        <v>29</v>
      </c>
      <c r="J44" t="s">
        <v>2535</v>
      </c>
      <c r="K44" s="50" t="str">
        <f t="shared" si="1"/>
        <v>43|9|29|Fukui</v>
      </c>
    </row>
    <row r="45" spans="2:11">
      <c r="B45" s="87"/>
      <c r="C45" s="97"/>
      <c r="D45" s="97"/>
      <c r="E45" s="98"/>
      <c r="G45" s="6">
        <v>44</v>
      </c>
      <c r="H45" s="6">
        <v>9</v>
      </c>
      <c r="I45">
        <v>30</v>
      </c>
      <c r="J45" t="s">
        <v>2536</v>
      </c>
      <c r="K45" s="50" t="str">
        <f t="shared" si="1"/>
        <v>44|9|30|Ishikawa</v>
      </c>
    </row>
    <row r="46" spans="2:11">
      <c r="B46" s="87"/>
      <c r="C46" s="97"/>
      <c r="D46" s="97"/>
      <c r="E46" s="98"/>
      <c r="G46" s="6">
        <v>45</v>
      </c>
      <c r="H46" s="6">
        <v>9</v>
      </c>
      <c r="I46">
        <v>28</v>
      </c>
      <c r="J46" t="s">
        <v>2537</v>
      </c>
      <c r="K46" s="50" t="str">
        <f t="shared" si="1"/>
        <v>45|9|28|Toyama</v>
      </c>
    </row>
    <row r="47" spans="2:11">
      <c r="B47" s="87"/>
      <c r="C47" s="97"/>
      <c r="D47" s="97"/>
      <c r="E47" s="98"/>
      <c r="G47" s="6">
        <v>46</v>
      </c>
      <c r="H47" s="6">
        <v>10</v>
      </c>
      <c r="I47">
        <v>9</v>
      </c>
      <c r="J47" t="s">
        <v>2539</v>
      </c>
      <c r="K47" s="50" t="str">
        <f t="shared" si="1"/>
        <v>46|10|9|Nagano</v>
      </c>
    </row>
    <row r="48" spans="2:11">
      <c r="B48" s="87"/>
      <c r="C48" s="97"/>
      <c r="D48" s="97"/>
      <c r="E48" s="98"/>
      <c r="G48" s="6">
        <v>47</v>
      </c>
      <c r="H48" s="6">
        <v>10</v>
      </c>
      <c r="I48">
        <v>8</v>
      </c>
      <c r="J48" t="s">
        <v>2540</v>
      </c>
      <c r="K48" s="50" t="str">
        <f t="shared" si="1"/>
        <v>47|10|8|Niigata</v>
      </c>
    </row>
    <row r="50" spans="11:11">
      <c r="K50" s="26" t="s">
        <v>2542</v>
      </c>
    </row>
    <row r="51" spans="11:11">
      <c r="K51" s="26" t="s">
        <v>2395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2718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2719</v>
      </c>
    </row>
    <row r="2" spans="2:13">
      <c r="B2" s="6">
        <v>1</v>
      </c>
      <c r="C2" s="1">
        <v>375</v>
      </c>
      <c r="D2" s="1" t="s">
        <v>2552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2553</v>
      </c>
      <c r="J2" t="s">
        <v>2554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2575</v>
      </c>
      <c r="E3" s="50" t="str">
        <f t="shared" si="0"/>
        <v>2|375|Ilocos</v>
      </c>
      <c r="G3" s="6">
        <v>2</v>
      </c>
      <c r="H3" s="6">
        <v>1</v>
      </c>
      <c r="I3" t="s">
        <v>2555</v>
      </c>
      <c r="J3" t="s">
        <v>2556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2584</v>
      </c>
      <c r="E4" s="50" t="str">
        <f t="shared" si="0"/>
        <v>3|375|Cagayan Valley</v>
      </c>
      <c r="G4" s="6">
        <v>3</v>
      </c>
      <c r="H4" s="6">
        <v>1</v>
      </c>
      <c r="I4" t="s">
        <v>2557</v>
      </c>
      <c r="J4" t="s">
        <v>2558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2595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2559</v>
      </c>
      <c r="J5" t="s">
        <v>2560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2608</v>
      </c>
      <c r="E6" s="50" t="str">
        <f t="shared" si="0"/>
        <v>5|375|Central Luzon</v>
      </c>
      <c r="G6" s="6">
        <v>5</v>
      </c>
      <c r="H6" s="6">
        <v>1</v>
      </c>
      <c r="I6" t="s">
        <v>2561</v>
      </c>
      <c r="J6" t="s">
        <v>2562</v>
      </c>
      <c r="K6" s="50" t="str">
        <f t="shared" si="1"/>
        <v>5|1|MAD|Marinduque</v>
      </c>
      <c r="M6" s="64" t="s">
        <v>2720</v>
      </c>
    </row>
    <row r="7" spans="2:13">
      <c r="B7" s="6">
        <v>6</v>
      </c>
      <c r="C7" s="1">
        <v>375</v>
      </c>
      <c r="D7" s="1" t="s">
        <v>2620</v>
      </c>
      <c r="E7" s="50" t="str">
        <f t="shared" si="0"/>
        <v>6|375|Bicol</v>
      </c>
      <c r="G7" s="6">
        <v>6</v>
      </c>
      <c r="H7" s="6">
        <v>1</v>
      </c>
      <c r="I7" t="s">
        <v>2563</v>
      </c>
      <c r="J7" t="s">
        <v>2564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2631</v>
      </c>
      <c r="E8" s="50" t="str">
        <f t="shared" si="0"/>
        <v>7|375|Eastern Visayas</v>
      </c>
      <c r="G8" s="6">
        <v>7</v>
      </c>
      <c r="H8" s="6">
        <v>1</v>
      </c>
      <c r="I8" t="s">
        <v>2565</v>
      </c>
      <c r="J8" t="s">
        <v>2566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2643</v>
      </c>
      <c r="E9" s="50" t="str">
        <f t="shared" si="0"/>
        <v>8|375|Western Visayas</v>
      </c>
      <c r="G9" s="6">
        <v>8</v>
      </c>
      <c r="H9" s="6">
        <v>1</v>
      </c>
      <c r="I9" t="s">
        <v>2567</v>
      </c>
      <c r="J9" t="s">
        <v>2568</v>
      </c>
      <c r="K9" s="50" t="str">
        <f t="shared" si="1"/>
        <v>8|1|PLW|Palawan</v>
      </c>
      <c r="M9" s="63" t="s">
        <v>2721</v>
      </c>
    </row>
    <row r="10" spans="2:13">
      <c r="B10" s="6">
        <v>9</v>
      </c>
      <c r="C10" s="1">
        <v>375</v>
      </c>
      <c r="D10" s="1" t="s">
        <v>2656</v>
      </c>
      <c r="E10" s="50" t="str">
        <f t="shared" si="0"/>
        <v>9|375|Central Visayas</v>
      </c>
      <c r="G10" s="6">
        <v>9</v>
      </c>
      <c r="H10" s="6">
        <v>1</v>
      </c>
      <c r="I10" t="s">
        <v>2569</v>
      </c>
      <c r="J10" t="s">
        <v>2570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2665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2571</v>
      </c>
      <c r="J11" t="s">
        <v>2572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2672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2573</v>
      </c>
      <c r="J12" t="s">
        <v>2574</v>
      </c>
      <c r="K12" s="50" t="str">
        <f t="shared" si="1"/>
        <v>11|1|ROM|Romblon</v>
      </c>
      <c r="M12" s="64" t="s">
        <v>2722</v>
      </c>
    </row>
    <row r="13" spans="2:13">
      <c r="B13" s="6">
        <v>12</v>
      </c>
      <c r="C13" s="1">
        <v>375</v>
      </c>
      <c r="D13" s="1" t="s">
        <v>2681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2576</v>
      </c>
      <c r="J13" t="s">
        <v>2577</v>
      </c>
      <c r="K13" s="50" t="str">
        <f t="shared" si="1"/>
        <v>12|2|ILN|Ilocos Norte</v>
      </c>
      <c r="M13" s="64" t="s">
        <v>2723</v>
      </c>
    </row>
    <row r="14" spans="2:13">
      <c r="B14" s="6">
        <v>13</v>
      </c>
      <c r="C14" s="1">
        <v>375</v>
      </c>
      <c r="D14" s="97" t="s">
        <v>2691</v>
      </c>
      <c r="E14" s="50" t="str">
        <f t="shared" si="0"/>
        <v>13|375|Northern Mindanao</v>
      </c>
      <c r="G14" s="6">
        <v>13</v>
      </c>
      <c r="H14" s="6">
        <v>2</v>
      </c>
      <c r="I14" t="s">
        <v>2578</v>
      </c>
      <c r="J14" t="s">
        <v>2579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7" t="s">
        <v>2700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2580</v>
      </c>
      <c r="J15" t="s">
        <v>2581</v>
      </c>
      <c r="K15" s="50" t="str">
        <f t="shared" si="1"/>
        <v>14|2|LUN|La Union</v>
      </c>
      <c r="M15" s="64" t="s">
        <v>2724</v>
      </c>
    </row>
    <row r="16" spans="2:13">
      <c r="B16" s="6">
        <v>15</v>
      </c>
      <c r="C16" s="1">
        <v>375</v>
      </c>
      <c r="D16" s="97" t="s">
        <v>2709</v>
      </c>
      <c r="E16" s="50" t="str">
        <f t="shared" si="0"/>
        <v>15|375|CARAGA</v>
      </c>
      <c r="G16" s="6">
        <v>15</v>
      </c>
      <c r="H16" s="6">
        <v>2</v>
      </c>
      <c r="I16" t="s">
        <v>2582</v>
      </c>
      <c r="J16" t="s">
        <v>2583</v>
      </c>
      <c r="K16" s="50" t="str">
        <f t="shared" si="1"/>
        <v>15|2|PAN|Pangasinan</v>
      </c>
      <c r="M16" s="63" t="s">
        <v>1235</v>
      </c>
    </row>
    <row r="17" spans="2:11">
      <c r="D17" s="97"/>
      <c r="E17" s="98"/>
      <c r="G17" s="6">
        <v>16</v>
      </c>
      <c r="H17" s="6">
        <v>3</v>
      </c>
      <c r="I17" t="s">
        <v>2585</v>
      </c>
      <c r="J17" t="s">
        <v>2586</v>
      </c>
      <c r="K17" s="50" t="str">
        <f t="shared" si="1"/>
        <v>16|3|BTN|Batanes</v>
      </c>
    </row>
    <row r="18" spans="2:11">
      <c r="D18" s="97"/>
      <c r="E18" s="26" t="s">
        <v>2551</v>
      </c>
      <c r="G18" s="6">
        <v>17</v>
      </c>
      <c r="H18" s="6">
        <v>3</v>
      </c>
      <c r="I18" t="s">
        <v>2587</v>
      </c>
      <c r="J18" t="s">
        <v>2588</v>
      </c>
      <c r="K18" s="50" t="str">
        <f t="shared" si="1"/>
        <v>17|3|CAG|Cagayan</v>
      </c>
    </row>
    <row r="19" spans="2:11">
      <c r="B19" s="87"/>
      <c r="C19" s="97"/>
      <c r="D19" s="97"/>
      <c r="E19" s="99" t="s">
        <v>2717</v>
      </c>
      <c r="G19" s="6">
        <v>18</v>
      </c>
      <c r="H19" s="6">
        <v>3</v>
      </c>
      <c r="I19" t="s">
        <v>2589</v>
      </c>
      <c r="J19" t="s">
        <v>2590</v>
      </c>
      <c r="K19" s="50" t="str">
        <f t="shared" si="1"/>
        <v>18|3|ISA|Isabela</v>
      </c>
    </row>
    <row r="20" spans="2:11">
      <c r="B20" s="87"/>
      <c r="C20" s="97"/>
      <c r="D20" s="97"/>
      <c r="G20" s="6">
        <v>19</v>
      </c>
      <c r="H20" s="6">
        <v>3</v>
      </c>
      <c r="I20" t="s">
        <v>2591</v>
      </c>
      <c r="J20" t="s">
        <v>2592</v>
      </c>
      <c r="K20" s="50" t="str">
        <f t="shared" si="1"/>
        <v>19|3|NUV|Nueva Vizcaya</v>
      </c>
    </row>
    <row r="21" spans="2:11">
      <c r="B21" s="87"/>
      <c r="C21" s="97"/>
      <c r="D21" s="97"/>
      <c r="E21" s="98"/>
      <c r="G21" s="6">
        <v>20</v>
      </c>
      <c r="H21" s="6">
        <v>3</v>
      </c>
      <c r="I21" t="s">
        <v>2593</v>
      </c>
      <c r="J21" t="s">
        <v>2594</v>
      </c>
      <c r="K21" s="50" t="str">
        <f t="shared" si="1"/>
        <v>20|3|QUI|Quirino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 t="s">
        <v>2596</v>
      </c>
      <c r="J22" t="s">
        <v>2597</v>
      </c>
      <c r="K22" s="50" t="str">
        <f t="shared" si="1"/>
        <v>21|4|ABR|Abra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 t="s">
        <v>2598</v>
      </c>
      <c r="J23" t="s">
        <v>2599</v>
      </c>
      <c r="K23" s="50" t="str">
        <f t="shared" si="1"/>
        <v>22|4|APA|Apayao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 t="s">
        <v>2600</v>
      </c>
      <c r="J24" t="s">
        <v>2601</v>
      </c>
      <c r="K24" s="50" t="str">
        <f t="shared" si="1"/>
        <v>23|4|BEN|Benguet</v>
      </c>
    </row>
    <row r="25" spans="2:11">
      <c r="B25" s="87"/>
      <c r="C25" s="97"/>
      <c r="D25" s="97"/>
      <c r="E25" s="99"/>
      <c r="G25" s="6">
        <v>24</v>
      </c>
      <c r="H25" s="6">
        <v>4</v>
      </c>
      <c r="I25" t="s">
        <v>2602</v>
      </c>
      <c r="J25" t="s">
        <v>2603</v>
      </c>
      <c r="K25" s="50" t="str">
        <f t="shared" si="1"/>
        <v>24|4|IFU|Ifugao</v>
      </c>
    </row>
    <row r="26" spans="2:11">
      <c r="B26" s="87"/>
      <c r="C26" s="97"/>
      <c r="D26" s="97"/>
      <c r="E26" s="98"/>
      <c r="G26" s="6">
        <v>25</v>
      </c>
      <c r="H26" s="6">
        <v>4</v>
      </c>
      <c r="I26" t="s">
        <v>2604</v>
      </c>
      <c r="J26" t="s">
        <v>2605</v>
      </c>
      <c r="K26" s="50" t="str">
        <f t="shared" si="1"/>
        <v>25|4|KAL|Kalinga-Apayso</v>
      </c>
    </row>
    <row r="27" spans="2:11">
      <c r="B27" s="87"/>
      <c r="C27" s="97"/>
      <c r="D27" s="97"/>
      <c r="E27" s="98"/>
      <c r="G27" s="6">
        <v>26</v>
      </c>
      <c r="H27" s="6">
        <v>4</v>
      </c>
      <c r="I27" t="s">
        <v>2606</v>
      </c>
      <c r="J27" t="s">
        <v>2607</v>
      </c>
      <c r="K27" s="50" t="str">
        <f t="shared" si="1"/>
        <v>26|4|MOU|Mountain Province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 t="s">
        <v>2609</v>
      </c>
      <c r="J28" t="s">
        <v>2610</v>
      </c>
      <c r="K28" s="50" t="str">
        <f t="shared" si="1"/>
        <v>27|5|BAN|Batasn</v>
      </c>
    </row>
    <row r="29" spans="2:11">
      <c r="B29" s="87"/>
      <c r="C29" s="97"/>
      <c r="D29" s="97"/>
      <c r="E29" s="98"/>
      <c r="G29" s="6">
        <v>28</v>
      </c>
      <c r="H29" s="6">
        <v>5</v>
      </c>
      <c r="I29" t="s">
        <v>2611</v>
      </c>
      <c r="J29" t="s">
        <v>2612</v>
      </c>
      <c r="K29" s="50" t="str">
        <f t="shared" si="1"/>
        <v>28|5|BUL|Bulacan</v>
      </c>
    </row>
    <row r="30" spans="2:11">
      <c r="B30" s="87"/>
      <c r="C30" s="97"/>
      <c r="D30" s="97"/>
      <c r="E30" s="98"/>
      <c r="G30" s="6">
        <v>29</v>
      </c>
      <c r="H30" s="6">
        <v>5</v>
      </c>
      <c r="I30" t="s">
        <v>2613</v>
      </c>
      <c r="J30" t="s">
        <v>2614</v>
      </c>
      <c r="K30" s="50" t="str">
        <f t="shared" si="1"/>
        <v>29|5|NUE|Nueva Ecija</v>
      </c>
    </row>
    <row r="31" spans="2:11">
      <c r="B31" s="87"/>
      <c r="C31" s="97"/>
      <c r="D31" s="97"/>
      <c r="E31" s="98"/>
      <c r="G31" s="6">
        <v>30</v>
      </c>
      <c r="H31" s="6">
        <v>5</v>
      </c>
      <c r="I31" t="s">
        <v>2615</v>
      </c>
      <c r="J31" t="s">
        <v>2616</v>
      </c>
      <c r="K31" s="50" t="str">
        <f t="shared" si="1"/>
        <v>30|5|PAM|Pampanga</v>
      </c>
    </row>
    <row r="32" spans="2:11">
      <c r="B32" s="87"/>
      <c r="C32" s="97"/>
      <c r="D32" s="97"/>
      <c r="E32" s="99"/>
      <c r="G32" s="6">
        <v>31</v>
      </c>
      <c r="H32" s="6">
        <v>5</v>
      </c>
      <c r="I32" t="s">
        <v>1219</v>
      </c>
      <c r="J32" t="s">
        <v>2617</v>
      </c>
      <c r="K32" s="50" t="str">
        <f t="shared" si="1"/>
        <v>31|5|TAR|Tarlac</v>
      </c>
    </row>
    <row r="33" spans="2:11">
      <c r="B33" s="87"/>
      <c r="C33" s="97"/>
      <c r="D33" s="97"/>
      <c r="E33" s="98"/>
      <c r="G33" s="6">
        <v>32</v>
      </c>
      <c r="H33" s="6">
        <v>5</v>
      </c>
      <c r="I33" t="s">
        <v>2618</v>
      </c>
      <c r="J33" t="s">
        <v>2619</v>
      </c>
      <c r="K33" s="50" t="str">
        <f t="shared" si="1"/>
        <v>32|5|ZMB|Zambales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 t="s">
        <v>2621</v>
      </c>
      <c r="J34" t="s">
        <v>2622</v>
      </c>
      <c r="K34" s="50" t="str">
        <f t="shared" si="1"/>
        <v>33|6|ALB|Albay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 t="s">
        <v>1146</v>
      </c>
      <c r="J35" t="s">
        <v>2623</v>
      </c>
      <c r="K35" s="50" t="str">
        <f t="shared" si="1"/>
        <v>34|6|CAN|Camarines Norte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 t="s">
        <v>1172</v>
      </c>
      <c r="J36" t="s">
        <v>2624</v>
      </c>
      <c r="K36" s="50" t="str">
        <f t="shared" si="1"/>
        <v>35|6|CAS|Camarines Sur</v>
      </c>
    </row>
    <row r="37" spans="2:11">
      <c r="B37" s="87"/>
      <c r="C37" s="97"/>
      <c r="D37" s="97"/>
      <c r="E37" s="98"/>
      <c r="G37" s="6">
        <v>36</v>
      </c>
      <c r="H37" s="6">
        <v>6</v>
      </c>
      <c r="I37" t="s">
        <v>2625</v>
      </c>
      <c r="J37" t="s">
        <v>2626</v>
      </c>
      <c r="K37" s="50" t="str">
        <f t="shared" si="1"/>
        <v>36|6|CAT|Catanduanes</v>
      </c>
    </row>
    <row r="38" spans="2:11">
      <c r="B38" s="87"/>
      <c r="C38" s="97"/>
      <c r="D38" s="97"/>
      <c r="E38" s="98"/>
      <c r="G38" s="6">
        <v>37</v>
      </c>
      <c r="H38" s="6">
        <v>6</v>
      </c>
      <c r="I38" t="s">
        <v>2627</v>
      </c>
      <c r="J38" t="s">
        <v>2628</v>
      </c>
      <c r="K38" s="50" t="str">
        <f t="shared" si="1"/>
        <v>37|6|MAS|Masbate</v>
      </c>
    </row>
    <row r="39" spans="2:11">
      <c r="B39" s="87"/>
      <c r="C39" s="97"/>
      <c r="D39" s="97"/>
      <c r="E39" s="98"/>
      <c r="G39" s="6">
        <v>38</v>
      </c>
      <c r="H39" s="6">
        <v>6</v>
      </c>
      <c r="I39" t="s">
        <v>2629</v>
      </c>
      <c r="J39" t="s">
        <v>2630</v>
      </c>
      <c r="K39" s="50" t="str">
        <f t="shared" si="1"/>
        <v>38|6|SOR|Sorsogon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 t="s">
        <v>2632</v>
      </c>
      <c r="J40" t="s">
        <v>2633</v>
      </c>
      <c r="K40" s="50" t="str">
        <f t="shared" si="1"/>
        <v>39|7|BIL|Biliran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 t="s">
        <v>2634</v>
      </c>
      <c r="J41" t="s">
        <v>2635</v>
      </c>
      <c r="K41" s="50" t="str">
        <f t="shared" si="1"/>
        <v>40|7|EAS|Eastern Samar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 t="s">
        <v>2636</v>
      </c>
      <c r="J42" t="s">
        <v>2637</v>
      </c>
      <c r="K42" s="50" t="str">
        <f t="shared" si="1"/>
        <v>41|7|LEY|Leyte</v>
      </c>
    </row>
    <row r="43" spans="2:11">
      <c r="B43" s="87"/>
      <c r="C43" s="97"/>
      <c r="D43" s="97"/>
      <c r="E43" s="98"/>
      <c r="G43" s="6">
        <v>42</v>
      </c>
      <c r="H43" s="6">
        <v>7</v>
      </c>
      <c r="I43" t="s">
        <v>1115</v>
      </c>
      <c r="J43" t="s">
        <v>2638</v>
      </c>
      <c r="K43" s="50" t="str">
        <f t="shared" si="1"/>
        <v>42|7|NSA|Northern Samar</v>
      </c>
    </row>
    <row r="44" spans="2:11">
      <c r="B44" s="87"/>
      <c r="C44" s="97"/>
      <c r="D44" s="97"/>
      <c r="E44" s="99"/>
      <c r="G44" s="6">
        <v>43</v>
      </c>
      <c r="H44" s="6">
        <v>7</v>
      </c>
      <c r="I44" t="s">
        <v>2639</v>
      </c>
      <c r="J44" t="s">
        <v>2640</v>
      </c>
      <c r="K44" s="50" t="str">
        <f t="shared" si="1"/>
        <v>43|7|SLE|Southern Leyte</v>
      </c>
    </row>
    <row r="45" spans="2:11">
      <c r="B45" s="87"/>
      <c r="C45" s="97"/>
      <c r="D45" s="97"/>
      <c r="E45" s="98"/>
      <c r="G45" s="6">
        <v>44</v>
      </c>
      <c r="H45" s="6">
        <v>7</v>
      </c>
      <c r="I45" t="s">
        <v>2641</v>
      </c>
      <c r="J45" t="s">
        <v>2642</v>
      </c>
      <c r="K45" s="50" t="str">
        <f t="shared" si="1"/>
        <v>44|7|WSA|Western Samar</v>
      </c>
    </row>
    <row r="46" spans="2:11">
      <c r="B46" s="87"/>
      <c r="C46" s="97"/>
      <c r="D46" s="97"/>
      <c r="E46" s="98"/>
      <c r="G46" s="6">
        <v>45</v>
      </c>
      <c r="H46" s="6">
        <v>8</v>
      </c>
      <c r="I46" t="s">
        <v>2644</v>
      </c>
      <c r="J46" t="s">
        <v>2645</v>
      </c>
      <c r="K46" s="50" t="str">
        <f t="shared" si="1"/>
        <v>45|8|AKL|Aklan</v>
      </c>
    </row>
    <row r="47" spans="2:11">
      <c r="B47" s="87"/>
      <c r="C47" s="97"/>
      <c r="D47" s="97"/>
      <c r="E47" s="98"/>
      <c r="G47" s="6">
        <v>46</v>
      </c>
      <c r="H47" s="6">
        <v>8</v>
      </c>
      <c r="I47" t="s">
        <v>2646</v>
      </c>
      <c r="J47" t="s">
        <v>2647</v>
      </c>
      <c r="K47" s="50" t="str">
        <f t="shared" si="1"/>
        <v>46|8|ANT|Antique</v>
      </c>
    </row>
    <row r="48" spans="2:11">
      <c r="B48" s="87"/>
      <c r="C48" s="97"/>
      <c r="D48" s="97"/>
      <c r="E48" s="98"/>
      <c r="G48" s="6">
        <v>47</v>
      </c>
      <c r="H48" s="6">
        <v>8</v>
      </c>
      <c r="I48" t="s">
        <v>2648</v>
      </c>
      <c r="J48" t="s">
        <v>2649</v>
      </c>
      <c r="K48" s="50" t="str">
        <f t="shared" si="1"/>
        <v>47|8|CAP|Capiz</v>
      </c>
    </row>
    <row r="49" spans="2:11">
      <c r="B49" s="87"/>
      <c r="C49" s="97"/>
      <c r="D49" s="97"/>
      <c r="G49" s="6">
        <v>48</v>
      </c>
      <c r="H49" s="6">
        <v>8</v>
      </c>
      <c r="I49" t="s">
        <v>2650</v>
      </c>
      <c r="J49" t="s">
        <v>2651</v>
      </c>
      <c r="K49" s="50" t="str">
        <f t="shared" si="1"/>
        <v>48|8|GUI|Guimaras</v>
      </c>
    </row>
    <row r="50" spans="2:11">
      <c r="B50" s="87"/>
      <c r="C50" s="97"/>
      <c r="D50" s="97"/>
      <c r="G50" s="6">
        <v>49</v>
      </c>
      <c r="H50" s="6">
        <v>8</v>
      </c>
      <c r="I50" t="s">
        <v>2652</v>
      </c>
      <c r="J50" t="s">
        <v>2653</v>
      </c>
      <c r="K50" s="50" t="str">
        <f t="shared" si="1"/>
        <v>49|8|ILI|Iloilo</v>
      </c>
    </row>
    <row r="51" spans="2:11">
      <c r="B51" s="87"/>
      <c r="C51" s="97"/>
      <c r="D51" s="97"/>
      <c r="G51" s="6">
        <v>50</v>
      </c>
      <c r="H51" s="6">
        <v>8</v>
      </c>
      <c r="I51" t="s">
        <v>2654</v>
      </c>
      <c r="J51" t="s">
        <v>2655</v>
      </c>
      <c r="K51" s="50" t="str">
        <f t="shared" si="1"/>
        <v>50|8|NEC|Negroe Occidental</v>
      </c>
    </row>
    <row r="52" spans="2:11">
      <c r="B52" s="87"/>
      <c r="C52" s="97"/>
      <c r="D52" s="97"/>
      <c r="G52" s="6">
        <v>51</v>
      </c>
      <c r="H52" s="6">
        <v>9</v>
      </c>
      <c r="I52" t="s">
        <v>2657</v>
      </c>
      <c r="J52" t="s">
        <v>2658</v>
      </c>
      <c r="K52" s="50" t="str">
        <f t="shared" si="1"/>
        <v>51|9|BOH|Bohol</v>
      </c>
    </row>
    <row r="53" spans="2:11">
      <c r="B53" s="87"/>
      <c r="C53" s="97"/>
      <c r="D53" s="97"/>
      <c r="G53" s="6">
        <v>52</v>
      </c>
      <c r="H53" s="6">
        <v>9</v>
      </c>
      <c r="I53" t="s">
        <v>2659</v>
      </c>
      <c r="J53" t="s">
        <v>2660</v>
      </c>
      <c r="K53" s="50" t="str">
        <f t="shared" si="1"/>
        <v>52|9|CEB|Cebu</v>
      </c>
    </row>
    <row r="54" spans="2:11">
      <c r="B54" s="87"/>
      <c r="C54" s="97"/>
      <c r="D54" s="97"/>
      <c r="G54" s="6">
        <v>53</v>
      </c>
      <c r="H54" s="6">
        <v>9</v>
      </c>
      <c r="I54" t="s">
        <v>2661</v>
      </c>
      <c r="J54" t="s">
        <v>2662</v>
      </c>
      <c r="K54" s="50" t="str">
        <f t="shared" si="1"/>
        <v>53|9|NER|Negros Oriental</v>
      </c>
    </row>
    <row r="55" spans="2:11">
      <c r="B55" s="87"/>
      <c r="C55" s="97"/>
      <c r="D55" s="97"/>
      <c r="G55" s="6">
        <v>54</v>
      </c>
      <c r="H55" s="6">
        <v>9</v>
      </c>
      <c r="I55" t="s">
        <v>2663</v>
      </c>
      <c r="J55" t="s">
        <v>2664</v>
      </c>
      <c r="K55" s="50" t="str">
        <f t="shared" si="1"/>
        <v>54|9|SIG|Siquijor</v>
      </c>
    </row>
    <row r="56" spans="2:11">
      <c r="B56" s="87"/>
      <c r="C56" s="97"/>
      <c r="D56" s="97"/>
      <c r="G56" s="6">
        <v>55</v>
      </c>
      <c r="H56" s="6">
        <v>10</v>
      </c>
      <c r="I56" t="s">
        <v>2666</v>
      </c>
      <c r="J56" t="s">
        <v>2667</v>
      </c>
      <c r="K56" s="50" t="str">
        <f t="shared" si="1"/>
        <v>55|10|ZAN|Zamboanga del Norte</v>
      </c>
    </row>
    <row r="57" spans="2:11">
      <c r="B57" s="87"/>
      <c r="C57" s="97"/>
      <c r="D57" s="97"/>
      <c r="G57" s="6">
        <v>56</v>
      </c>
      <c r="H57" s="6">
        <v>10</v>
      </c>
      <c r="I57" t="s">
        <v>2668</v>
      </c>
      <c r="J57" t="s">
        <v>2669</v>
      </c>
      <c r="K57" s="50" t="str">
        <f t="shared" si="1"/>
        <v>56|10|ZAS|Zamboanga del Sur</v>
      </c>
    </row>
    <row r="58" spans="2:11">
      <c r="B58" s="87"/>
      <c r="C58" s="97"/>
      <c r="D58" s="97"/>
      <c r="G58" s="6">
        <v>57</v>
      </c>
      <c r="H58" s="6">
        <v>10</v>
      </c>
      <c r="I58" t="s">
        <v>2670</v>
      </c>
      <c r="J58" t="s">
        <v>2671</v>
      </c>
      <c r="K58" s="50" t="str">
        <f t="shared" si="1"/>
        <v>57|10|ZSI|Zamboanga Sibugay</v>
      </c>
    </row>
    <row r="59" spans="2:11">
      <c r="B59" s="87"/>
      <c r="C59" s="97"/>
      <c r="D59" s="97"/>
      <c r="G59" s="6">
        <v>58</v>
      </c>
      <c r="H59" s="6">
        <v>11</v>
      </c>
      <c r="I59" t="s">
        <v>2673</v>
      </c>
      <c r="J59" t="s">
        <v>2674</v>
      </c>
      <c r="K59" s="50" t="str">
        <f t="shared" si="1"/>
        <v>58|11|NCO|North Cotabato</v>
      </c>
    </row>
    <row r="60" spans="2:11">
      <c r="B60" s="87"/>
      <c r="C60" s="97"/>
      <c r="D60" s="97"/>
      <c r="G60" s="6">
        <v>59</v>
      </c>
      <c r="H60" s="6">
        <v>11</v>
      </c>
      <c r="I60" t="s">
        <v>2675</v>
      </c>
      <c r="J60" t="s">
        <v>2676</v>
      </c>
      <c r="K60" s="50" t="str">
        <f t="shared" si="1"/>
        <v>59|11|SUK|Sultan Kudarat</v>
      </c>
    </row>
    <row r="61" spans="2:11">
      <c r="B61" s="87"/>
      <c r="C61" s="97"/>
      <c r="D61" s="97"/>
      <c r="G61" s="6">
        <v>60</v>
      </c>
      <c r="H61" s="6">
        <v>11</v>
      </c>
      <c r="I61" t="s">
        <v>2677</v>
      </c>
      <c r="J61" t="s">
        <v>2678</v>
      </c>
      <c r="K61" s="50" t="str">
        <f t="shared" si="1"/>
        <v>60|11|SAR|Sarangani</v>
      </c>
    </row>
    <row r="62" spans="2:11">
      <c r="B62" s="87"/>
      <c r="C62" s="97"/>
      <c r="D62" s="97"/>
      <c r="G62" s="6">
        <v>61</v>
      </c>
      <c r="H62" s="6">
        <v>11</v>
      </c>
      <c r="I62" t="s">
        <v>2679</v>
      </c>
      <c r="J62" t="s">
        <v>2680</v>
      </c>
      <c r="K62" s="50" t="str">
        <f t="shared" si="1"/>
        <v>61|11|SCO|South Cotabato</v>
      </c>
    </row>
    <row r="63" spans="2:11">
      <c r="B63" s="87"/>
      <c r="C63" s="97"/>
      <c r="D63" s="97"/>
      <c r="G63" s="6">
        <v>62</v>
      </c>
      <c r="H63" s="6">
        <v>12</v>
      </c>
      <c r="I63" t="s">
        <v>1163</v>
      </c>
      <c r="J63" t="s">
        <v>2682</v>
      </c>
      <c r="K63" s="50" t="str">
        <f t="shared" si="1"/>
        <v>62|12|BAS|Basilan</v>
      </c>
    </row>
    <row r="64" spans="2:11">
      <c r="B64" s="87"/>
      <c r="C64" s="97"/>
      <c r="D64" s="97"/>
      <c r="G64" s="6">
        <v>63</v>
      </c>
      <c r="H64" s="6">
        <v>12</v>
      </c>
      <c r="I64" t="s">
        <v>2683</v>
      </c>
      <c r="J64" t="s">
        <v>2684</v>
      </c>
      <c r="K64" s="50" t="str">
        <f t="shared" si="1"/>
        <v>63|12|LAS|Lanao del Sur</v>
      </c>
    </row>
    <row r="65" spans="2:11">
      <c r="B65" s="87"/>
      <c r="C65" s="97"/>
      <c r="D65" s="97"/>
      <c r="G65" s="6">
        <v>64</v>
      </c>
      <c r="H65" s="6">
        <v>12</v>
      </c>
      <c r="I65" t="s">
        <v>2685</v>
      </c>
      <c r="J65" t="s">
        <v>2686</v>
      </c>
      <c r="K65" s="50" t="str">
        <f t="shared" si="1"/>
        <v>64|12|MAG|Maguindanao</v>
      </c>
    </row>
    <row r="66" spans="2:11">
      <c r="B66" s="87"/>
      <c r="C66" s="97"/>
      <c r="D66" s="97"/>
      <c r="G66" s="6">
        <v>65</v>
      </c>
      <c r="H66" s="6">
        <v>12</v>
      </c>
      <c r="I66" t="s">
        <v>2687</v>
      </c>
      <c r="J66" t="s">
        <v>2688</v>
      </c>
      <c r="K66" s="50" t="str">
        <f t="shared" si="1"/>
        <v>65|12|SLU|Sulu</v>
      </c>
    </row>
    <row r="67" spans="2:11">
      <c r="B67" s="87"/>
      <c r="C67" s="97"/>
      <c r="D67" s="97"/>
      <c r="G67" s="6">
        <v>66</v>
      </c>
      <c r="H67" s="6">
        <v>12</v>
      </c>
      <c r="I67" t="s">
        <v>2689</v>
      </c>
      <c r="J67" t="s">
        <v>2690</v>
      </c>
      <c r="K67" s="50" t="str">
        <f t="shared" ref="K67:K80" si="2">G67&amp;"|"&amp;H67&amp;"|"&amp;I67&amp;"|"&amp;J67</f>
        <v>66|12|TAW|Tawi-Tawi</v>
      </c>
    </row>
    <row r="68" spans="2:11">
      <c r="B68" s="87"/>
      <c r="C68" s="97"/>
      <c r="D68" s="97"/>
      <c r="G68" s="6">
        <v>67</v>
      </c>
      <c r="H68" s="6">
        <v>13</v>
      </c>
      <c r="I68" t="s">
        <v>440</v>
      </c>
      <c r="J68" t="s">
        <v>2692</v>
      </c>
      <c r="K68" s="50" t="str">
        <f t="shared" si="2"/>
        <v>67|13|LAN|Lanao del Norte</v>
      </c>
    </row>
    <row r="69" spans="2:11">
      <c r="B69" s="87"/>
      <c r="C69" s="97"/>
      <c r="D69" s="97"/>
      <c r="G69" s="6">
        <v>68</v>
      </c>
      <c r="H69" s="6">
        <v>13</v>
      </c>
      <c r="I69" t="s">
        <v>2693</v>
      </c>
      <c r="J69" t="s">
        <v>2694</v>
      </c>
      <c r="K69" s="50" t="str">
        <f t="shared" si="2"/>
        <v>68|13|BUK|Bukidnon</v>
      </c>
    </row>
    <row r="70" spans="2:11">
      <c r="B70" s="87"/>
      <c r="C70" s="97"/>
      <c r="D70" s="97"/>
      <c r="G70" s="6">
        <v>69</v>
      </c>
      <c r="H70" s="6">
        <v>13</v>
      </c>
      <c r="I70" t="s">
        <v>645</v>
      </c>
      <c r="J70" t="s">
        <v>2695</v>
      </c>
      <c r="K70" s="50" t="str">
        <f t="shared" si="2"/>
        <v>69|13|CAM|Camiguin</v>
      </c>
    </row>
    <row r="71" spans="2:11">
      <c r="B71" s="87"/>
      <c r="C71" s="97"/>
      <c r="D71" s="97"/>
      <c r="G71" s="6">
        <v>70</v>
      </c>
      <c r="H71" s="6">
        <v>13</v>
      </c>
      <c r="I71" t="s">
        <v>2696</v>
      </c>
      <c r="J71" t="s">
        <v>2697</v>
      </c>
      <c r="K71" s="50" t="str">
        <f t="shared" si="2"/>
        <v>70|13|MSC|Misamis Occidental</v>
      </c>
    </row>
    <row r="72" spans="2:11">
      <c r="B72" s="87"/>
      <c r="C72" s="97"/>
      <c r="D72" s="97"/>
      <c r="G72" s="6">
        <v>71</v>
      </c>
      <c r="H72" s="6">
        <v>13</v>
      </c>
      <c r="I72" t="s">
        <v>2698</v>
      </c>
      <c r="J72" t="s">
        <v>2699</v>
      </c>
      <c r="K72" s="50" t="str">
        <f t="shared" si="2"/>
        <v>71|13|MSR|Misamis Oriental</v>
      </c>
    </row>
    <row r="73" spans="2:11">
      <c r="B73" s="87"/>
      <c r="C73" s="97"/>
      <c r="D73" s="97"/>
      <c r="G73" s="6">
        <v>72</v>
      </c>
      <c r="H73" s="6">
        <v>14</v>
      </c>
      <c r="I73" t="s">
        <v>2701</v>
      </c>
      <c r="J73" t="s">
        <v>2702</v>
      </c>
      <c r="K73" s="50" t="str">
        <f t="shared" si="2"/>
        <v>72|14|COM|Compostela Valley</v>
      </c>
    </row>
    <row r="74" spans="2:11">
      <c r="B74" s="87"/>
      <c r="C74" s="97"/>
      <c r="D74" s="97"/>
      <c r="G74" s="6">
        <v>73</v>
      </c>
      <c r="H74" s="6">
        <v>14</v>
      </c>
      <c r="I74" t="s">
        <v>2703</v>
      </c>
      <c r="J74" t="s">
        <v>2704</v>
      </c>
      <c r="K74" s="50" t="str">
        <f t="shared" si="2"/>
        <v>73|14|DAV|Davao del Norte</v>
      </c>
    </row>
    <row r="75" spans="2:11">
      <c r="B75" s="87"/>
      <c r="C75" s="97"/>
      <c r="D75" s="97"/>
      <c r="G75" s="6">
        <v>74</v>
      </c>
      <c r="H75" s="6">
        <v>14</v>
      </c>
      <c r="I75" t="s">
        <v>2705</v>
      </c>
      <c r="J75" t="s">
        <v>2706</v>
      </c>
      <c r="K75" s="50" t="str">
        <f t="shared" si="2"/>
        <v>74|14|DAS|Davao del Sur</v>
      </c>
    </row>
    <row r="76" spans="2:11">
      <c r="B76" s="87"/>
      <c r="C76" s="97"/>
      <c r="D76" s="97"/>
      <c r="G76" s="6">
        <v>75</v>
      </c>
      <c r="H76" s="6">
        <v>14</v>
      </c>
      <c r="I76" t="s">
        <v>2707</v>
      </c>
      <c r="J76" t="s">
        <v>2708</v>
      </c>
      <c r="K76" s="50" t="str">
        <f t="shared" si="2"/>
        <v>75|14|DAO|Davao Oriental</v>
      </c>
    </row>
    <row r="77" spans="2:11">
      <c r="B77" s="87"/>
      <c r="C77" s="97"/>
      <c r="D77" s="97"/>
      <c r="G77" s="6">
        <v>76</v>
      </c>
      <c r="H77" s="6">
        <v>15</v>
      </c>
      <c r="I77" t="s">
        <v>2710</v>
      </c>
      <c r="J77" t="s">
        <v>2711</v>
      </c>
      <c r="K77" s="50" t="str">
        <f t="shared" si="2"/>
        <v>76|15|AGN|Agusan del Norte</v>
      </c>
    </row>
    <row r="78" spans="2:11">
      <c r="B78" s="87"/>
      <c r="C78" s="97"/>
      <c r="D78" s="97"/>
      <c r="G78" s="6">
        <v>77</v>
      </c>
      <c r="H78" s="6">
        <v>15</v>
      </c>
      <c r="I78" t="s">
        <v>622</v>
      </c>
      <c r="J78" t="s">
        <v>2712</v>
      </c>
      <c r="K78" s="50" t="str">
        <f t="shared" si="2"/>
        <v>77|15|AGS|Agusan del Sur</v>
      </c>
    </row>
    <row r="79" spans="2:11">
      <c r="B79" s="87"/>
      <c r="C79" s="97"/>
      <c r="D79" s="97"/>
      <c r="G79" s="6">
        <v>78</v>
      </c>
      <c r="H79" s="6">
        <v>15</v>
      </c>
      <c r="I79" t="s">
        <v>2713</v>
      </c>
      <c r="J79" t="s">
        <v>2714</v>
      </c>
      <c r="K79" s="50" t="str">
        <f t="shared" si="2"/>
        <v>78|15|SUN|Surigao del Norte</v>
      </c>
    </row>
    <row r="80" spans="2:11">
      <c r="B80" s="87"/>
      <c r="C80" s="97"/>
      <c r="D80" s="97"/>
      <c r="G80" s="6">
        <v>79</v>
      </c>
      <c r="H80" s="6">
        <v>15</v>
      </c>
      <c r="I80" t="s">
        <v>2715</v>
      </c>
      <c r="J80" t="s">
        <v>2716</v>
      </c>
      <c r="K80" s="50" t="str">
        <f t="shared" si="2"/>
        <v>79|15|SUR|Surigao del Sur</v>
      </c>
    </row>
    <row r="81" spans="2:11">
      <c r="B81" s="87"/>
      <c r="C81" s="97"/>
      <c r="D81" s="97"/>
    </row>
    <row r="82" spans="2:11">
      <c r="B82" s="87"/>
      <c r="C82" s="97"/>
      <c r="D82" s="97"/>
      <c r="K82" s="26" t="s">
        <v>2725</v>
      </c>
    </row>
    <row r="83" spans="2:11">
      <c r="B83" s="87"/>
      <c r="C83" s="97"/>
      <c r="D83" s="97"/>
      <c r="K83" s="99" t="s">
        <v>2717</v>
      </c>
    </row>
    <row r="84" spans="2:11">
      <c r="B84" s="87"/>
      <c r="C84" s="97"/>
      <c r="D84" s="97"/>
    </row>
    <row r="85" spans="2:11">
      <c r="B85" s="87"/>
      <c r="C85" s="97"/>
      <c r="D85" s="97"/>
    </row>
    <row r="86" spans="2:11">
      <c r="B86" s="87"/>
      <c r="C86" s="97"/>
      <c r="D86" s="97"/>
    </row>
    <row r="87" spans="2:11">
      <c r="B87" s="87"/>
      <c r="C87" s="97"/>
      <c r="D87" s="97"/>
    </row>
    <row r="88" spans="2:11">
      <c r="B88" s="87"/>
      <c r="C88" s="97"/>
      <c r="D88" s="97"/>
    </row>
    <row r="89" spans="2:11">
      <c r="B89" s="87"/>
      <c r="C89" s="97"/>
      <c r="D89" s="97"/>
    </row>
    <row r="90" spans="2:11">
      <c r="B90" s="87"/>
      <c r="C90" s="97"/>
      <c r="D90" s="97"/>
    </row>
    <row r="91" spans="2:11">
      <c r="B91" s="87"/>
      <c r="C91" s="97"/>
      <c r="D91" s="97"/>
    </row>
    <row r="92" spans="2:11">
      <c r="B92" s="87"/>
      <c r="C92" s="97"/>
      <c r="D92" s="97"/>
    </row>
    <row r="93" spans="2:11">
      <c r="B93" s="87"/>
      <c r="C93" s="97"/>
      <c r="D93" s="97"/>
    </row>
    <row r="94" spans="2:11">
      <c r="B94" s="87"/>
      <c r="C94" s="97"/>
      <c r="D94" s="97"/>
    </row>
    <row r="95" spans="2:11">
      <c r="B95" s="87"/>
      <c r="C95" s="97"/>
      <c r="D95" s="97"/>
    </row>
    <row r="96" spans="2:11">
      <c r="B96" s="87"/>
      <c r="C96" s="97"/>
      <c r="D96" s="97"/>
    </row>
    <row r="97" spans="2:4">
      <c r="B97" s="87"/>
      <c r="C97" s="97"/>
      <c r="D97" s="97"/>
    </row>
    <row r="98" spans="2:4">
      <c r="B98" s="87"/>
      <c r="C98" s="97"/>
      <c r="D98" s="97"/>
    </row>
    <row r="99" spans="2:4">
      <c r="B99" s="87"/>
      <c r="C99" s="97"/>
      <c r="D99" s="97"/>
    </row>
    <row r="100" spans="2:4">
      <c r="B100" s="87"/>
      <c r="C100" s="97"/>
      <c r="D100" s="97"/>
    </row>
    <row r="101" spans="2:4">
      <c r="B101" s="87"/>
      <c r="C101" s="97"/>
      <c r="D101" s="97"/>
    </row>
    <row r="102" spans="2:4">
      <c r="B102" s="87"/>
      <c r="C102" s="97"/>
      <c r="D102" s="97"/>
    </row>
    <row r="103" spans="2:4">
      <c r="B103" s="87"/>
      <c r="C103" s="97"/>
      <c r="D103" s="97"/>
    </row>
    <row r="104" spans="2:4">
      <c r="B104" s="87"/>
      <c r="C104" s="97"/>
      <c r="D104" s="97"/>
    </row>
    <row r="105" spans="2:4">
      <c r="B105" s="87"/>
      <c r="C105" s="97"/>
      <c r="D105" s="97"/>
    </row>
    <row r="106" spans="2:4">
      <c r="B106" s="87"/>
      <c r="C106" s="97"/>
      <c r="D106" s="97"/>
    </row>
    <row r="107" spans="2:4">
      <c r="B107" s="87"/>
      <c r="C107" s="97"/>
      <c r="D107" s="97"/>
    </row>
    <row r="108" spans="2:4">
      <c r="B108" s="87"/>
      <c r="C108" s="97"/>
      <c r="D108" s="97"/>
    </row>
    <row r="109" spans="2:4">
      <c r="B109" s="87"/>
      <c r="C109" s="97"/>
      <c r="D109" s="9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3263</v>
      </c>
    </row>
    <row r="2" spans="2:8">
      <c r="B2" s="6">
        <v>1</v>
      </c>
      <c r="C2" s="6">
        <v>386</v>
      </c>
      <c r="D2" s="6" t="s">
        <v>2728</v>
      </c>
      <c r="E2" t="s">
        <v>2729</v>
      </c>
      <c r="F2" s="50" t="str">
        <f>B2&amp;"|"&amp;C2&amp;"|"&amp;D2&amp;"|"&amp;E2</f>
        <v>1|386|CHA|Changhua</v>
      </c>
      <c r="H2" s="104" t="s">
        <v>1231</v>
      </c>
    </row>
    <row r="3" spans="2:8">
      <c r="B3" s="6">
        <v>2</v>
      </c>
      <c r="C3" s="6">
        <v>386</v>
      </c>
      <c r="D3" s="6" t="s">
        <v>2730</v>
      </c>
      <c r="E3" t="s">
        <v>2731</v>
      </c>
      <c r="F3" s="50" t="str">
        <f t="shared" ref="F3:F17" si="0">B3&amp;"|"&amp;C3&amp;"|"&amp;D3&amp;"|"&amp;E3</f>
        <v>2|386|CYI|Chiayi</v>
      </c>
      <c r="H3" s="106" t="s">
        <v>1232</v>
      </c>
    </row>
    <row r="4" spans="2:8">
      <c r="B4" s="6">
        <v>3</v>
      </c>
      <c r="C4" s="6">
        <v>386</v>
      </c>
      <c r="D4" s="6" t="s">
        <v>2732</v>
      </c>
      <c r="E4" t="s">
        <v>2733</v>
      </c>
      <c r="F4" s="50" t="str">
        <f t="shared" si="0"/>
        <v>3|386|HSZ|Hsinchu</v>
      </c>
      <c r="H4" s="106" t="s">
        <v>1236</v>
      </c>
    </row>
    <row r="5" spans="2:8">
      <c r="B5" s="6">
        <v>4</v>
      </c>
      <c r="C5" s="6">
        <v>386</v>
      </c>
      <c r="D5" s="6" t="s">
        <v>2734</v>
      </c>
      <c r="E5" t="s">
        <v>2735</v>
      </c>
      <c r="F5" s="50" t="str">
        <f t="shared" si="0"/>
        <v>4|386|HUA|Hualien</v>
      </c>
      <c r="H5" s="106" t="s">
        <v>3264</v>
      </c>
    </row>
    <row r="6" spans="2:8">
      <c r="B6" s="6">
        <v>5</v>
      </c>
      <c r="C6" s="6">
        <v>386</v>
      </c>
      <c r="D6" s="6" t="s">
        <v>2736</v>
      </c>
      <c r="E6" t="s">
        <v>2737</v>
      </c>
      <c r="F6" s="50" t="str">
        <f t="shared" si="0"/>
        <v>5|386|ILA|Ilan (Yilan)</v>
      </c>
      <c r="H6" s="106" t="s">
        <v>1234</v>
      </c>
    </row>
    <row r="7" spans="2:8">
      <c r="B7" s="6">
        <v>6</v>
      </c>
      <c r="C7" s="6">
        <v>386</v>
      </c>
      <c r="D7" s="6" t="s">
        <v>2738</v>
      </c>
      <c r="E7" t="s">
        <v>2739</v>
      </c>
      <c r="F7" s="50" t="str">
        <f t="shared" si="0"/>
        <v>6|386|KHH|Kaohsiung</v>
      </c>
      <c r="H7" s="106" t="s">
        <v>3265</v>
      </c>
    </row>
    <row r="8" spans="2:8">
      <c r="B8" s="6">
        <v>7</v>
      </c>
      <c r="C8" s="6">
        <v>386</v>
      </c>
      <c r="D8" s="6" t="s">
        <v>2740</v>
      </c>
      <c r="E8" t="s">
        <v>2741</v>
      </c>
      <c r="F8" s="50" t="str">
        <f t="shared" si="0"/>
        <v>7|386|KEE|Keelung</v>
      </c>
      <c r="H8" s="104" t="s">
        <v>1235</v>
      </c>
    </row>
    <row r="9" spans="2:8">
      <c r="B9" s="6">
        <v>8</v>
      </c>
      <c r="C9" s="6">
        <v>386</v>
      </c>
      <c r="D9" s="6" t="s">
        <v>2742</v>
      </c>
      <c r="E9" t="s">
        <v>2743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2744</v>
      </c>
      <c r="E10" t="s">
        <v>2745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2746</v>
      </c>
      <c r="E11" t="s">
        <v>2747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2748</v>
      </c>
      <c r="E12" t="s">
        <v>2749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2750</v>
      </c>
      <c r="E13" t="s">
        <v>2751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2752</v>
      </c>
      <c r="E14" t="s">
        <v>2753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2754</v>
      </c>
      <c r="E15" t="s">
        <v>2755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2756</v>
      </c>
      <c r="E16" t="s">
        <v>2757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2758</v>
      </c>
      <c r="E17" t="s">
        <v>2759</v>
      </c>
      <c r="F17" s="50" t="str">
        <f t="shared" si="0"/>
        <v>16|386|TAO|Taoyuan</v>
      </c>
    </row>
    <row r="19" spans="2:6">
      <c r="F19" s="26" t="s">
        <v>2726</v>
      </c>
    </row>
    <row r="20" spans="2:6">
      <c r="F20" s="26" t="s">
        <v>2727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3266</v>
      </c>
    </row>
    <row r="2" spans="2:8">
      <c r="B2" s="6">
        <v>1</v>
      </c>
      <c r="C2" s="6">
        <v>387</v>
      </c>
      <c r="D2" s="6">
        <v>37</v>
      </c>
      <c r="E2" t="s">
        <v>2761</v>
      </c>
      <c r="F2" s="50" t="str">
        <f>B2&amp;"|"&amp;C2&amp;"|"&amp;D2&amp;"|"&amp;E2</f>
        <v>1|387|37|Amnat Charoen</v>
      </c>
      <c r="H2" s="104" t="s">
        <v>1231</v>
      </c>
    </row>
    <row r="3" spans="2:8">
      <c r="B3" s="6">
        <v>2</v>
      </c>
      <c r="C3" s="6">
        <v>387</v>
      </c>
      <c r="D3" s="6">
        <v>15</v>
      </c>
      <c r="E3" t="s">
        <v>2762</v>
      </c>
      <c r="F3" s="50" t="str">
        <f t="shared" ref="F3:F66" si="0">B3&amp;"|"&amp;C3&amp;"|"&amp;D3&amp;"|"&amp;E3</f>
        <v>2|387|15|Ang Thong</v>
      </c>
      <c r="H3" s="106" t="s">
        <v>1232</v>
      </c>
    </row>
    <row r="4" spans="2:8">
      <c r="B4" s="6">
        <v>3</v>
      </c>
      <c r="C4" s="6">
        <v>387</v>
      </c>
      <c r="D4" s="6">
        <v>31</v>
      </c>
      <c r="E4" t="s">
        <v>2763</v>
      </c>
      <c r="F4" s="50" t="str">
        <f t="shared" si="0"/>
        <v>3|387|31|Buri Ram</v>
      </c>
      <c r="H4" s="106" t="s">
        <v>1236</v>
      </c>
    </row>
    <row r="5" spans="2:8">
      <c r="B5" s="6">
        <v>4</v>
      </c>
      <c r="C5" s="6">
        <v>387</v>
      </c>
      <c r="D5" s="6">
        <v>24</v>
      </c>
      <c r="E5" t="s">
        <v>2764</v>
      </c>
      <c r="F5" s="50" t="str">
        <f t="shared" si="0"/>
        <v>4|387|24|Chachoengsao</v>
      </c>
      <c r="H5" s="106" t="s">
        <v>3267</v>
      </c>
    </row>
    <row r="6" spans="2:8">
      <c r="B6" s="6">
        <v>5</v>
      </c>
      <c r="C6" s="6">
        <v>387</v>
      </c>
      <c r="D6" s="6">
        <v>18</v>
      </c>
      <c r="E6" t="s">
        <v>2765</v>
      </c>
      <c r="F6" s="50" t="str">
        <f t="shared" si="0"/>
        <v>5|387|18|Chai Nat</v>
      </c>
      <c r="H6" s="106" t="s">
        <v>1234</v>
      </c>
    </row>
    <row r="7" spans="2:8">
      <c r="B7" s="6">
        <v>6</v>
      </c>
      <c r="C7" s="6">
        <v>387</v>
      </c>
      <c r="D7" s="6">
        <v>36</v>
      </c>
      <c r="E7" t="s">
        <v>2766</v>
      </c>
      <c r="F7" s="50" t="str">
        <f t="shared" si="0"/>
        <v>6|387|36|Chaiyaphum</v>
      </c>
      <c r="H7" s="106" t="s">
        <v>3268</v>
      </c>
    </row>
    <row r="8" spans="2:8">
      <c r="B8" s="6">
        <v>7</v>
      </c>
      <c r="C8" s="6">
        <v>387</v>
      </c>
      <c r="D8" s="6">
        <v>22</v>
      </c>
      <c r="E8" t="s">
        <v>2767</v>
      </c>
      <c r="F8" s="50" t="str">
        <f t="shared" si="0"/>
        <v>7|387|22|Chanthaburi</v>
      </c>
      <c r="H8" s="104" t="s">
        <v>1235</v>
      </c>
    </row>
    <row r="9" spans="2:8">
      <c r="B9" s="6">
        <v>8</v>
      </c>
      <c r="C9" s="6">
        <v>387</v>
      </c>
      <c r="D9" s="6">
        <v>50</v>
      </c>
      <c r="E9" t="s">
        <v>2768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2769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2770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2771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2772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2773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2774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2775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2776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2777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2778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2779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2780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2781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2782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2783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2784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2785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2786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2787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2788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2789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2790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2791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2792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2793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2794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2795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2796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2797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2798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2799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2800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2801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2802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2803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2804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2805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2806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2807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2808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2809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2810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2811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2812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2813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2814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2815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2816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2817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2818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2819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2820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2821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2822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2823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2824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2825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2826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2827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2828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2829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2830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2831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2832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2833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2834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2835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2836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2837</v>
      </c>
      <c r="F78" s="50" t="str">
        <f t="shared" si="1"/>
        <v>77|387|35|Yasothon</v>
      </c>
    </row>
    <row r="80" spans="2:6">
      <c r="F80" s="26" t="s">
        <v>2760</v>
      </c>
    </row>
    <row r="81" spans="6:6">
      <c r="F81" s="26" t="s">
        <v>2838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7" t="s">
        <v>3271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3269</v>
      </c>
    </row>
    <row r="2" spans="1:8">
      <c r="B2" s="6">
        <v>1</v>
      </c>
      <c r="C2" s="6">
        <v>497</v>
      </c>
      <c r="D2" s="6">
        <v>1</v>
      </c>
      <c r="E2" t="s">
        <v>3303</v>
      </c>
      <c r="F2" s="50" t="str">
        <f>B2&amp;"|"&amp;C2&amp;"|"&amp;D2&amp;"|"&amp;E2</f>
        <v>1|497|1|Zagrebacka zupanija</v>
      </c>
      <c r="H2" s="104" t="s">
        <v>1231</v>
      </c>
    </row>
    <row r="3" spans="1:8">
      <c r="B3" s="6">
        <v>2</v>
      </c>
      <c r="C3" s="6">
        <v>497</v>
      </c>
      <c r="D3" s="6">
        <v>2</v>
      </c>
      <c r="E3" t="s">
        <v>3302</v>
      </c>
      <c r="F3" s="50" t="str">
        <f t="shared" ref="F3:F22" si="0">B3&amp;"|"&amp;C3&amp;"|"&amp;D3&amp;"|"&amp;E3</f>
        <v>2|497|2|Krapinsko-Zagorska zupanija</v>
      </c>
      <c r="H3" s="106" t="s">
        <v>1232</v>
      </c>
    </row>
    <row r="4" spans="1:8">
      <c r="B4" s="6">
        <v>3</v>
      </c>
      <c r="C4" s="6">
        <v>497</v>
      </c>
      <c r="D4" s="6">
        <v>3</v>
      </c>
      <c r="E4" t="s">
        <v>3301</v>
      </c>
      <c r="F4" s="50" t="str">
        <f t="shared" si="0"/>
        <v>3|497|3|Sisacko-Moslavacka Zupanija</v>
      </c>
      <c r="H4" s="106" t="s">
        <v>1236</v>
      </c>
    </row>
    <row r="5" spans="1:8">
      <c r="B5" s="6">
        <v>4</v>
      </c>
      <c r="C5" s="6">
        <v>497</v>
      </c>
      <c r="D5" s="6">
        <v>4</v>
      </c>
      <c r="E5" t="s">
        <v>3284</v>
      </c>
      <c r="F5" s="50" t="str">
        <f t="shared" si="0"/>
        <v>4|497|4|Karlovacka Zupanija</v>
      </c>
      <c r="H5" s="106" t="s">
        <v>2548</v>
      </c>
    </row>
    <row r="6" spans="1:8">
      <c r="B6" s="6">
        <v>5</v>
      </c>
      <c r="C6" s="6">
        <v>497</v>
      </c>
      <c r="D6" s="6">
        <v>5</v>
      </c>
      <c r="E6" t="s">
        <v>3285</v>
      </c>
      <c r="F6" s="50" t="str">
        <f t="shared" si="0"/>
        <v>5|497|5|Varazdinska Zupanija</v>
      </c>
      <c r="H6" s="106" t="s">
        <v>1234</v>
      </c>
    </row>
    <row r="7" spans="1:8">
      <c r="B7" s="6">
        <v>6</v>
      </c>
      <c r="C7" s="6">
        <v>497</v>
      </c>
      <c r="D7" s="6">
        <v>6</v>
      </c>
      <c r="E7" t="s">
        <v>3286</v>
      </c>
      <c r="F7" s="50" t="str">
        <f t="shared" si="0"/>
        <v>6|497|6|Koprivnicko-Krizevacka Zupanija</v>
      </c>
      <c r="H7" s="106" t="s">
        <v>3270</v>
      </c>
    </row>
    <row r="8" spans="1:8">
      <c r="B8" s="6">
        <v>7</v>
      </c>
      <c r="C8" s="6">
        <v>497</v>
      </c>
      <c r="D8" s="6">
        <v>7</v>
      </c>
      <c r="E8" t="s">
        <v>3287</v>
      </c>
      <c r="F8" s="50" t="str">
        <f t="shared" si="0"/>
        <v>7|497|7|Bjelovarsko-Bilogorska zupanija</v>
      </c>
      <c r="H8" s="104" t="s">
        <v>1235</v>
      </c>
    </row>
    <row r="9" spans="1:8">
      <c r="B9" s="6">
        <v>8</v>
      </c>
      <c r="C9" s="6">
        <v>497</v>
      </c>
      <c r="D9" s="6">
        <v>8</v>
      </c>
      <c r="E9" t="s">
        <v>3288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3289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3290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3291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3292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3293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3294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3295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3296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3297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3298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3299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3300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2841</v>
      </c>
      <c r="F22" s="50" t="str">
        <f t="shared" si="0"/>
        <v>21|497|21|Grad Zagreb</v>
      </c>
    </row>
    <row r="24" spans="2:6">
      <c r="F24" s="26" t="s">
        <v>2839</v>
      </c>
    </row>
    <row r="25" spans="2:6">
      <c r="F25" s="26" t="s">
        <v>2840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3" hidden="1" customWidth="1"/>
    <col min="17" max="17" width="10.7109375" style="123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7" t="s">
        <v>3271</v>
      </c>
      <c r="B1" s="39" t="s">
        <v>3421</v>
      </c>
      <c r="C1" s="39" t="s">
        <v>3366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3428</v>
      </c>
      <c r="L1" s="21" t="s">
        <v>3421</v>
      </c>
      <c r="M1" s="22" t="s">
        <v>3381</v>
      </c>
      <c r="N1" s="36" t="str">
        <f>K1&amp;"|"&amp;L1&amp;"|"&amp;M1</f>
        <v>pas15_cqzone_id|pas15_id|cqzone_id</v>
      </c>
      <c r="O1" s="42"/>
      <c r="P1" s="35" t="s">
        <v>3429</v>
      </c>
      <c r="Q1" s="35" t="s">
        <v>3421</v>
      </c>
      <c r="R1" s="35" t="s">
        <v>3389</v>
      </c>
      <c r="S1" s="36" t="str">
        <f>P1&amp;"|"&amp;Q1&amp;"|"&amp;R1</f>
        <v>pas15_ituzone_id|pas15_id|ituzone_id</v>
      </c>
      <c r="U1" s="112" t="s">
        <v>3422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1">
        <v>1</v>
      </c>
      <c r="Q2" s="121">
        <f>B2</f>
        <v>1</v>
      </c>
      <c r="R2" s="1">
        <v>32</v>
      </c>
      <c r="S2" s="50" t="str">
        <f t="shared" ref="S2:S39" si="1">P2&amp;"|"&amp;Q2&amp;"|"&amp;R2</f>
        <v>1|1|32</v>
      </c>
      <c r="U2" s="112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1">
        <v>2</v>
      </c>
      <c r="Q3" s="121">
        <f t="shared" ref="Q3:Q39" si="4">B3</f>
        <v>2</v>
      </c>
      <c r="R3" s="1">
        <v>33</v>
      </c>
      <c r="S3" s="50" t="str">
        <f t="shared" si="1"/>
        <v>2|2|33</v>
      </c>
      <c r="U3" s="113" t="s">
        <v>3423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1">
        <v>3</v>
      </c>
      <c r="Q4" s="121">
        <f t="shared" si="4"/>
        <v>3</v>
      </c>
      <c r="R4" s="1">
        <v>30</v>
      </c>
      <c r="S4" s="50" t="str">
        <f t="shared" si="1"/>
        <v>3|3|30</v>
      </c>
      <c r="U4" s="113" t="s">
        <v>3368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1">
        <v>4</v>
      </c>
      <c r="Q5" s="121">
        <f t="shared" si="4"/>
        <v>4</v>
      </c>
      <c r="R5" s="1">
        <v>30</v>
      </c>
      <c r="S5" s="50" t="str">
        <f t="shared" si="1"/>
        <v>4|4|30</v>
      </c>
      <c r="U5" s="113" t="s">
        <v>3196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1">
        <v>5</v>
      </c>
      <c r="Q6" s="121">
        <f t="shared" si="4"/>
        <v>5</v>
      </c>
      <c r="R6" s="1">
        <v>30</v>
      </c>
      <c r="S6" s="50" t="str">
        <f t="shared" si="1"/>
        <v>5|5|30</v>
      </c>
      <c r="U6" s="113" t="s">
        <v>3448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1">
        <v>6</v>
      </c>
      <c r="Q7" s="121">
        <f t="shared" si="4"/>
        <v>6</v>
      </c>
      <c r="R7" s="1">
        <v>30</v>
      </c>
      <c r="S7" s="50" t="str">
        <f t="shared" si="1"/>
        <v>6|6|30</v>
      </c>
      <c r="U7" s="113" t="s">
        <v>3197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1">
        <v>7</v>
      </c>
      <c r="Q8" s="121">
        <f t="shared" si="4"/>
        <v>7</v>
      </c>
      <c r="R8" s="1">
        <v>30</v>
      </c>
      <c r="S8" s="50" t="str">
        <f t="shared" si="1"/>
        <v>7|7|30</v>
      </c>
      <c r="U8" s="113" t="s">
        <v>1399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1">
        <v>8</v>
      </c>
      <c r="Q9" s="121">
        <f t="shared" si="4"/>
        <v>8</v>
      </c>
      <c r="R9" s="1">
        <v>30</v>
      </c>
      <c r="S9" s="50" t="str">
        <f t="shared" si="1"/>
        <v>8|8|30</v>
      </c>
      <c r="U9" s="113" t="s">
        <v>3198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1">
        <v>9</v>
      </c>
      <c r="Q10" s="121">
        <f t="shared" si="4"/>
        <v>9</v>
      </c>
      <c r="R10" s="1">
        <v>21</v>
      </c>
      <c r="S10" s="50" t="str">
        <f t="shared" si="1"/>
        <v>9|9|21</v>
      </c>
      <c r="U10" s="113" t="s">
        <v>3424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1">
        <v>10</v>
      </c>
      <c r="Q11" s="121">
        <f t="shared" si="4"/>
        <v>10</v>
      </c>
      <c r="R11" s="1">
        <v>21</v>
      </c>
      <c r="S11" s="50" t="str">
        <f t="shared" si="1"/>
        <v>10|10|21</v>
      </c>
      <c r="U11" s="112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1">
        <v>11</v>
      </c>
      <c r="Q12" s="121">
        <f t="shared" si="4"/>
        <v>11</v>
      </c>
      <c r="R12" s="1">
        <v>30</v>
      </c>
      <c r="S12" s="50" t="str">
        <f t="shared" si="1"/>
        <v>11|11|30</v>
      </c>
      <c r="U12" s="112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1">
        <v>12</v>
      </c>
      <c r="Q13" s="121">
        <f t="shared" si="4"/>
        <v>12</v>
      </c>
      <c r="R13" s="1">
        <v>30</v>
      </c>
      <c r="S13" s="50" t="str">
        <f t="shared" si="1"/>
        <v>12|12|30</v>
      </c>
      <c r="U13" s="112" t="s">
        <v>3425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1">
        <v>13</v>
      </c>
      <c r="Q14" s="121">
        <f t="shared" si="4"/>
        <v>13</v>
      </c>
      <c r="R14" s="1">
        <v>31</v>
      </c>
      <c r="S14" s="50" t="str">
        <f t="shared" si="1"/>
        <v>13|13|31</v>
      </c>
      <c r="U14" s="112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1">
        <v>14</v>
      </c>
      <c r="Q15" s="121">
        <f t="shared" si="4"/>
        <v>14</v>
      </c>
      <c r="R15" s="1">
        <v>30</v>
      </c>
      <c r="S15" s="50" t="str">
        <f t="shared" si="1"/>
        <v>14|14|30</v>
      </c>
      <c r="U15" s="113" t="s">
        <v>3430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1">
        <v>15</v>
      </c>
      <c r="Q16" s="121">
        <f t="shared" si="4"/>
        <v>15</v>
      </c>
      <c r="R16" s="1">
        <v>30</v>
      </c>
      <c r="S16" s="50" t="str">
        <f t="shared" si="1"/>
        <v>15|15|30</v>
      </c>
      <c r="U16" s="113" t="s">
        <v>3426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1">
        <v>16</v>
      </c>
      <c r="Q17" s="121">
        <f t="shared" si="4"/>
        <v>16</v>
      </c>
      <c r="R17" s="1">
        <v>31</v>
      </c>
      <c r="S17" s="50" t="str">
        <f t="shared" si="1"/>
        <v>16|16|31</v>
      </c>
      <c r="U17" s="113" t="s">
        <v>3384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1">
        <v>17</v>
      </c>
      <c r="Q18" s="121">
        <f t="shared" si="4"/>
        <v>17</v>
      </c>
      <c r="R18" s="1">
        <v>30</v>
      </c>
      <c r="S18" s="50" t="str">
        <f t="shared" si="1"/>
        <v>17|17|30</v>
      </c>
      <c r="U18" s="112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1">
        <v>18</v>
      </c>
      <c r="Q19" s="121">
        <f t="shared" si="4"/>
        <v>18</v>
      </c>
      <c r="R19" s="1">
        <v>20</v>
      </c>
      <c r="S19" s="50" t="str">
        <f t="shared" si="1"/>
        <v>18|18|20</v>
      </c>
      <c r="U19" s="112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1">
        <v>19</v>
      </c>
      <c r="Q20" s="121">
        <f t="shared" si="4"/>
        <v>19</v>
      </c>
      <c r="R20" s="1">
        <v>31</v>
      </c>
      <c r="S20" s="50" t="str">
        <f t="shared" si="1"/>
        <v>19|19|31</v>
      </c>
      <c r="U20" s="112" t="s">
        <v>3427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1">
        <v>20</v>
      </c>
      <c r="Q21" s="121">
        <f t="shared" si="4"/>
        <v>20</v>
      </c>
      <c r="R21" s="1">
        <v>31</v>
      </c>
      <c r="S21" s="50" t="str">
        <f t="shared" si="1"/>
        <v>20|20|31</v>
      </c>
      <c r="U21" s="112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1">
        <v>21</v>
      </c>
      <c r="Q22" s="121">
        <f t="shared" si="4"/>
        <v>21</v>
      </c>
      <c r="R22" s="1">
        <v>32</v>
      </c>
      <c r="S22" s="50" t="str">
        <f t="shared" si="1"/>
        <v>21|21|32</v>
      </c>
      <c r="U22" s="113" t="s">
        <v>3431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1">
        <v>22</v>
      </c>
      <c r="Q23" s="121">
        <f t="shared" si="4"/>
        <v>22</v>
      </c>
      <c r="R23" s="1">
        <v>32</v>
      </c>
      <c r="S23" s="50" t="str">
        <f t="shared" si="1"/>
        <v>22|22|32</v>
      </c>
      <c r="U23" s="113" t="s">
        <v>3426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1">
        <v>23</v>
      </c>
      <c r="Q24" s="121">
        <f t="shared" si="4"/>
        <v>23</v>
      </c>
      <c r="R24" s="1">
        <v>34</v>
      </c>
      <c r="S24" s="50" t="str">
        <f t="shared" si="1"/>
        <v>23|23|34</v>
      </c>
      <c r="U24" s="113" t="s">
        <v>3386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1">
        <v>24</v>
      </c>
      <c r="Q25" s="121">
        <f t="shared" si="4"/>
        <v>24</v>
      </c>
      <c r="R25" s="1">
        <v>33</v>
      </c>
      <c r="S25" s="50" t="str">
        <f t="shared" si="1"/>
        <v>24|24|33</v>
      </c>
      <c r="U25" s="112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1">
        <v>25</v>
      </c>
      <c r="Q26" s="121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1">
        <v>26</v>
      </c>
      <c r="Q27" s="121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1">
        <v>27</v>
      </c>
      <c r="Q28" s="121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1">
        <v>28</v>
      </c>
      <c r="Q29" s="121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1">
        <v>29</v>
      </c>
      <c r="Q30" s="121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1">
        <v>30</v>
      </c>
      <c r="Q31" s="121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1">
        <v>31</v>
      </c>
      <c r="Q32" s="121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1">
        <v>32</v>
      </c>
      <c r="Q33" s="121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1">
        <v>33</v>
      </c>
      <c r="Q34" s="121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1">
        <v>34</v>
      </c>
      <c r="Q35" s="121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1">
        <v>35</v>
      </c>
      <c r="Q36" s="121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1">
        <v>36</v>
      </c>
      <c r="Q37" s="121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1">
        <v>37</v>
      </c>
      <c r="Q38" s="121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1">
        <v>38</v>
      </c>
      <c r="Q39" s="121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1"/>
      <c r="Q40" s="121"/>
      <c r="R40" s="122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3271</v>
      </c>
      <c r="B1" s="100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3018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3019</v>
      </c>
    </row>
    <row r="2" spans="1:13">
      <c r="B2" s="1">
        <v>1</v>
      </c>
      <c r="C2" s="1">
        <v>503</v>
      </c>
      <c r="D2" s="1" t="s">
        <v>2844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2598</v>
      </c>
      <c r="J2" t="s">
        <v>2845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3280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2846</v>
      </c>
      <c r="J3" t="s">
        <v>2847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3281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2848</v>
      </c>
      <c r="J4" t="s">
        <v>2849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3282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2850</v>
      </c>
      <c r="J5" t="s">
        <v>2851</v>
      </c>
      <c r="K5" s="50" t="str">
        <f t="shared" si="1"/>
        <v>4|1|APD|Praha 4</v>
      </c>
      <c r="M5" s="64" t="s">
        <v>2544</v>
      </c>
    </row>
    <row r="6" spans="1:13">
      <c r="B6" s="1">
        <v>5</v>
      </c>
      <c r="C6" s="1">
        <v>503</v>
      </c>
      <c r="D6" s="1" t="s">
        <v>2923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2852</v>
      </c>
      <c r="J6" t="s">
        <v>2853</v>
      </c>
      <c r="K6" s="50" t="str">
        <f t="shared" si="1"/>
        <v>5|1|APE|Praha 5</v>
      </c>
      <c r="M6" s="64" t="s">
        <v>3020</v>
      </c>
    </row>
    <row r="7" spans="1:13">
      <c r="B7" s="1">
        <v>6</v>
      </c>
      <c r="C7" s="1">
        <v>503</v>
      </c>
      <c r="D7" s="1" t="s">
        <v>2944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2854</v>
      </c>
      <c r="J7" t="s">
        <v>2855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3283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2856</v>
      </c>
      <c r="J8" t="s">
        <v>2857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2995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2858</v>
      </c>
      <c r="J9" t="s">
        <v>2859</v>
      </c>
      <c r="K9" s="50" t="str">
        <f t="shared" si="1"/>
        <v>8|1|APH|Praha 8</v>
      </c>
      <c r="M9" s="63" t="s">
        <v>3021</v>
      </c>
    </row>
    <row r="10" spans="1:13">
      <c r="G10" s="6">
        <v>9</v>
      </c>
      <c r="H10" s="6">
        <v>1</v>
      </c>
      <c r="I10" t="s">
        <v>2860</v>
      </c>
      <c r="J10" t="s">
        <v>2861</v>
      </c>
      <c r="K10" s="50" t="str">
        <f t="shared" si="1"/>
        <v>9|1|API|Praha 9</v>
      </c>
      <c r="M10" s="63" t="s">
        <v>1231</v>
      </c>
    </row>
    <row r="11" spans="1:13">
      <c r="E11" s="26" t="s">
        <v>2842</v>
      </c>
      <c r="G11" s="6">
        <v>10</v>
      </c>
      <c r="H11" s="6">
        <v>1</v>
      </c>
      <c r="I11" t="s">
        <v>2862</v>
      </c>
      <c r="J11" t="s">
        <v>2863</v>
      </c>
      <c r="K11" s="50" t="str">
        <f t="shared" si="1"/>
        <v>10|1|APJ|Praha 10</v>
      </c>
      <c r="M11" s="64" t="s">
        <v>1232</v>
      </c>
    </row>
    <row r="12" spans="1:13">
      <c r="E12" s="99" t="s">
        <v>2843</v>
      </c>
      <c r="G12" s="6">
        <v>11</v>
      </c>
      <c r="H12" s="6">
        <v>2</v>
      </c>
      <c r="I12" t="s">
        <v>2864</v>
      </c>
      <c r="J12" t="s">
        <v>2865</v>
      </c>
      <c r="K12" s="50" t="str">
        <f t="shared" si="1"/>
        <v>11|2|BBN|Benesov</v>
      </c>
      <c r="M12" s="64" t="s">
        <v>3022</v>
      </c>
    </row>
    <row r="13" spans="1:13">
      <c r="G13" s="6">
        <v>12</v>
      </c>
      <c r="H13" s="6">
        <v>2</v>
      </c>
      <c r="I13" t="s">
        <v>2866</v>
      </c>
      <c r="J13" t="s">
        <v>2867</v>
      </c>
      <c r="K13" s="50" t="str">
        <f t="shared" si="1"/>
        <v>12|2|BBE|Beroun</v>
      </c>
      <c r="M13" s="64" t="s">
        <v>3023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2868</v>
      </c>
      <c r="J14" t="s">
        <v>2869</v>
      </c>
      <c r="K14" s="50" t="str">
        <f t="shared" si="1"/>
        <v>13|2|BKD|Kladno</v>
      </c>
      <c r="M14" s="64" t="s">
        <v>2549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2870</v>
      </c>
      <c r="J15" t="s">
        <v>2871</v>
      </c>
      <c r="K15" s="50" t="str">
        <f t="shared" si="1"/>
        <v>14|2|BKO|Kolin</v>
      </c>
      <c r="M15" s="64" t="s">
        <v>3024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2872</v>
      </c>
      <c r="J16" t="s">
        <v>2873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2874</v>
      </c>
      <c r="J17" t="s">
        <v>2875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2876</v>
      </c>
      <c r="J18" t="s">
        <v>2877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2878</v>
      </c>
      <c r="J19" t="s">
        <v>2879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2880</v>
      </c>
      <c r="J20" t="s">
        <v>2881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2882</v>
      </c>
      <c r="J21" t="s">
        <v>2883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2884</v>
      </c>
      <c r="J22" t="s">
        <v>2885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2886</v>
      </c>
      <c r="J23" t="s">
        <v>2887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2888</v>
      </c>
      <c r="J24" t="s">
        <v>2889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2890</v>
      </c>
      <c r="J25" t="s">
        <v>2891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2892</v>
      </c>
      <c r="J26" t="s">
        <v>2893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2894</v>
      </c>
      <c r="J27" t="s">
        <v>2895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2896</v>
      </c>
      <c r="J28" t="s">
        <v>2897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2898</v>
      </c>
      <c r="J29" t="s">
        <v>2899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2900</v>
      </c>
      <c r="J30" t="s">
        <v>2901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2902</v>
      </c>
      <c r="J31" t="s">
        <v>2903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2904</v>
      </c>
      <c r="J32" t="s">
        <v>2905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2906</v>
      </c>
      <c r="J33" t="s">
        <v>2907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2908</v>
      </c>
      <c r="J34" t="s">
        <v>2909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2910</v>
      </c>
      <c r="J35" t="s">
        <v>2911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2912</v>
      </c>
      <c r="J36" t="s">
        <v>2913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2914</v>
      </c>
      <c r="J37" t="s">
        <v>2915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2916</v>
      </c>
      <c r="J38" t="s">
        <v>2917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2918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2919</v>
      </c>
      <c r="J40" t="s">
        <v>2920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2921</v>
      </c>
      <c r="J41" t="s">
        <v>2922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2924</v>
      </c>
      <c r="J42" t="s">
        <v>2925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2926</v>
      </c>
      <c r="J43" t="s">
        <v>2927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2928</v>
      </c>
      <c r="J44" t="s">
        <v>2929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2930</v>
      </c>
      <c r="J45" t="s">
        <v>2931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2932</v>
      </c>
      <c r="J46" t="s">
        <v>2933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2934</v>
      </c>
      <c r="J47" t="s">
        <v>2935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2936</v>
      </c>
      <c r="J48" t="s">
        <v>2937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2938</v>
      </c>
      <c r="J49" t="s">
        <v>2939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2940</v>
      </c>
      <c r="J50" t="s">
        <v>2941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2942</v>
      </c>
      <c r="J51" t="s">
        <v>2943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2945</v>
      </c>
      <c r="J52" t="s">
        <v>2946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2947</v>
      </c>
      <c r="J53" t="s">
        <v>2948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2949</v>
      </c>
      <c r="J54" t="s">
        <v>2950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2951</v>
      </c>
      <c r="J55" t="s">
        <v>2952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2953</v>
      </c>
      <c r="J56" t="s">
        <v>2954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2955</v>
      </c>
      <c r="J57" t="s">
        <v>2956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2957</v>
      </c>
      <c r="J58" t="s">
        <v>2958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2959</v>
      </c>
      <c r="J59" t="s">
        <v>2960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2961</v>
      </c>
      <c r="J60" t="s">
        <v>2962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2963</v>
      </c>
      <c r="J61" t="s">
        <v>2964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2965</v>
      </c>
      <c r="J62" t="s">
        <v>2966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2967</v>
      </c>
      <c r="J63" t="s">
        <v>2968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2969</v>
      </c>
      <c r="J64" t="s">
        <v>2970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2971</v>
      </c>
      <c r="J65" t="s">
        <v>2972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2973</v>
      </c>
      <c r="J66" t="s">
        <v>2974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2975</v>
      </c>
      <c r="J67" t="s">
        <v>2976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2977</v>
      </c>
      <c r="J68" t="s">
        <v>2978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2979</v>
      </c>
      <c r="J69" t="s">
        <v>2980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2981</v>
      </c>
      <c r="J70" t="s">
        <v>2982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2983</v>
      </c>
      <c r="J71" t="s">
        <v>2984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2985</v>
      </c>
      <c r="J72" t="s">
        <v>2986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2987</v>
      </c>
      <c r="J73" t="s">
        <v>2988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2989</v>
      </c>
      <c r="J74" t="s">
        <v>2990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2991</v>
      </c>
      <c r="J75" t="s">
        <v>2992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2993</v>
      </c>
      <c r="J76" t="s">
        <v>2994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2996</v>
      </c>
      <c r="J77" t="s">
        <v>2997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2998</v>
      </c>
      <c r="J78" t="s">
        <v>2999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3000</v>
      </c>
      <c r="J79" t="s">
        <v>3001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3002</v>
      </c>
      <c r="J80" t="s">
        <v>3003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3004</v>
      </c>
      <c r="J81" t="s">
        <v>3005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3006</v>
      </c>
      <c r="J82" t="s">
        <v>3007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3008</v>
      </c>
      <c r="J83" t="s">
        <v>3009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3010</v>
      </c>
      <c r="J84" t="s">
        <v>3011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3012</v>
      </c>
      <c r="J85" t="s">
        <v>3013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3014</v>
      </c>
      <c r="J86" t="s">
        <v>3015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3016</v>
      </c>
      <c r="J87" t="s">
        <v>3017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3025</v>
      </c>
    </row>
    <row r="90" spans="2:11">
      <c r="B90" s="78"/>
      <c r="C90" s="78"/>
      <c r="D90" s="78"/>
      <c r="E90" s="80"/>
      <c r="K90" s="99" t="s">
        <v>2843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2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3271</v>
      </c>
      <c r="B1" s="100" t="s">
        <v>403</v>
      </c>
      <c r="C1" s="100" t="s">
        <v>413</v>
      </c>
      <c r="D1" s="101" t="s">
        <v>1238</v>
      </c>
      <c r="E1" s="36" t="str">
        <f>B1&amp;"|"&amp;C1&amp;"|"&amp;D1</f>
        <v>id|dxcc_id|region</v>
      </c>
      <c r="G1" s="68" t="s">
        <v>403</v>
      </c>
      <c r="H1" s="68" t="s">
        <v>3279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3028</v>
      </c>
    </row>
    <row r="2" spans="1:13">
      <c r="B2" s="1">
        <v>1</v>
      </c>
      <c r="C2" s="1">
        <v>504</v>
      </c>
      <c r="D2" s="102" t="s">
        <v>3274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3034</v>
      </c>
      <c r="J2" t="s">
        <v>3035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2" t="s">
        <v>3275</v>
      </c>
      <c r="E3" s="50" t="str">
        <f t="shared" si="0"/>
        <v>2|504|Trnava (Trnavsky kraj)</v>
      </c>
      <c r="G3" s="6">
        <v>2</v>
      </c>
      <c r="H3" s="6">
        <v>1</v>
      </c>
      <c r="I3" t="s">
        <v>3036</v>
      </c>
      <c r="J3" t="s">
        <v>3037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2" t="s">
        <v>3272</v>
      </c>
      <c r="E4" s="50" t="str">
        <f t="shared" si="0"/>
        <v>3|504|Trencin (Trenciansky kraj)</v>
      </c>
      <c r="G4" s="6">
        <v>3</v>
      </c>
      <c r="H4" s="6">
        <v>1</v>
      </c>
      <c r="I4" t="s">
        <v>3038</v>
      </c>
      <c r="J4" t="s">
        <v>3039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2" t="s">
        <v>3080</v>
      </c>
      <c r="E5" s="50" t="str">
        <f t="shared" si="0"/>
        <v>4|504|Nitra (Nitrianaky kraj)</v>
      </c>
      <c r="G5" s="6">
        <v>4</v>
      </c>
      <c r="H5" s="6">
        <v>1</v>
      </c>
      <c r="I5" t="s">
        <v>3040</v>
      </c>
      <c r="J5" t="s">
        <v>3041</v>
      </c>
      <c r="K5" s="50" t="str">
        <f t="shared" si="1"/>
        <v>4|1|BAD|Bratislava 4</v>
      </c>
      <c r="M5" s="64" t="s">
        <v>2544</v>
      </c>
    </row>
    <row r="6" spans="1:13">
      <c r="B6" s="1">
        <v>5</v>
      </c>
      <c r="C6" s="1">
        <v>504</v>
      </c>
      <c r="D6" s="102" t="s">
        <v>3273</v>
      </c>
      <c r="E6" s="50" t="str">
        <f t="shared" si="0"/>
        <v>5|504|Zilina (Zilinsky kraj)</v>
      </c>
      <c r="G6" s="6">
        <v>5</v>
      </c>
      <c r="H6" s="6">
        <v>1</v>
      </c>
      <c r="I6" t="s">
        <v>3042</v>
      </c>
      <c r="J6" t="s">
        <v>3043</v>
      </c>
      <c r="K6" s="50" t="str">
        <f t="shared" si="1"/>
        <v>5|1|BAE|Bratislava 5</v>
      </c>
      <c r="M6" s="64" t="s">
        <v>3029</v>
      </c>
    </row>
    <row r="7" spans="1:13">
      <c r="B7" s="1">
        <v>6</v>
      </c>
      <c r="C7" s="1">
        <v>504</v>
      </c>
      <c r="D7" s="102" t="s">
        <v>3276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3044</v>
      </c>
      <c r="J7" t="s">
        <v>3045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2" t="s">
        <v>3277</v>
      </c>
      <c r="E8" s="50" t="str">
        <f t="shared" si="0"/>
        <v>7|504|Kosice (Kosicky kraj)</v>
      </c>
      <c r="G8" s="6">
        <v>7</v>
      </c>
      <c r="H8" s="6">
        <v>1</v>
      </c>
      <c r="I8" t="s">
        <v>3046</v>
      </c>
      <c r="J8" t="s">
        <v>3047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2" t="s">
        <v>3278</v>
      </c>
      <c r="E9" s="50" t="str">
        <f t="shared" si="0"/>
        <v>8|504|Presov (Presovsky kraj)</v>
      </c>
      <c r="G9" s="6">
        <v>8</v>
      </c>
      <c r="H9" s="6">
        <v>1</v>
      </c>
      <c r="I9" t="s">
        <v>3048</v>
      </c>
      <c r="J9" t="s">
        <v>3049</v>
      </c>
      <c r="K9" s="50" t="str">
        <f t="shared" si="1"/>
        <v>8|1|SEN|Senec</v>
      </c>
      <c r="M9" s="63" t="s">
        <v>3030</v>
      </c>
    </row>
    <row r="10" spans="1:13">
      <c r="G10" s="6">
        <v>9</v>
      </c>
      <c r="H10" s="6">
        <v>2</v>
      </c>
      <c r="I10" t="s">
        <v>3050</v>
      </c>
      <c r="J10" t="s">
        <v>3051</v>
      </c>
      <c r="K10" s="50" t="str">
        <f t="shared" si="1"/>
        <v>9|2|DST|Dunajska Streda</v>
      </c>
      <c r="M10" s="63" t="s">
        <v>1231</v>
      </c>
    </row>
    <row r="11" spans="1:13">
      <c r="E11" s="26" t="s">
        <v>3026</v>
      </c>
      <c r="G11" s="6">
        <v>10</v>
      </c>
      <c r="H11" s="6">
        <v>2</v>
      </c>
      <c r="I11" t="s">
        <v>3052</v>
      </c>
      <c r="J11" t="s">
        <v>3053</v>
      </c>
      <c r="K11" s="50" t="str">
        <f t="shared" si="1"/>
        <v>10|2|GAL|Galanta</v>
      </c>
      <c r="M11" s="64" t="s">
        <v>1232</v>
      </c>
    </row>
    <row r="12" spans="1:13">
      <c r="E12" s="99" t="s">
        <v>3027</v>
      </c>
      <c r="G12" s="6">
        <v>11</v>
      </c>
      <c r="H12" s="6">
        <v>2</v>
      </c>
      <c r="I12" t="s">
        <v>3054</v>
      </c>
      <c r="J12" t="s">
        <v>3055</v>
      </c>
      <c r="K12" s="50" t="str">
        <f t="shared" si="1"/>
        <v>11|2|HLO|Hlohovec</v>
      </c>
      <c r="M12" s="64" t="s">
        <v>3031</v>
      </c>
    </row>
    <row r="13" spans="1:13">
      <c r="B13" s="97"/>
      <c r="C13" s="97"/>
      <c r="D13" s="103"/>
      <c r="G13" s="6">
        <v>12</v>
      </c>
      <c r="H13" s="6">
        <v>2</v>
      </c>
      <c r="I13" t="s">
        <v>3056</v>
      </c>
      <c r="J13" t="s">
        <v>3057</v>
      </c>
      <c r="K13" s="50" t="str">
        <f t="shared" si="1"/>
        <v>12|2|PIE|Piestany</v>
      </c>
      <c r="M13" s="64" t="s">
        <v>3032</v>
      </c>
    </row>
    <row r="14" spans="1:13">
      <c r="B14" s="97"/>
      <c r="C14" s="97"/>
      <c r="D14" s="103"/>
      <c r="E14" s="80"/>
      <c r="G14" s="6">
        <v>13</v>
      </c>
      <c r="H14" s="6">
        <v>2</v>
      </c>
      <c r="I14" t="s">
        <v>3058</v>
      </c>
      <c r="J14" t="s">
        <v>3059</v>
      </c>
      <c r="K14" s="50" t="str">
        <f t="shared" si="1"/>
        <v>13|2|SEA|Senica</v>
      </c>
      <c r="M14" s="64" t="s">
        <v>2549</v>
      </c>
    </row>
    <row r="15" spans="1:13">
      <c r="B15" s="97"/>
      <c r="C15" s="97"/>
      <c r="D15" s="103"/>
      <c r="E15" s="80"/>
      <c r="G15" s="6">
        <v>14</v>
      </c>
      <c r="H15" s="6">
        <v>2</v>
      </c>
      <c r="I15" t="s">
        <v>3060</v>
      </c>
      <c r="J15" t="s">
        <v>3061</v>
      </c>
      <c r="K15" s="50" t="str">
        <f t="shared" si="1"/>
        <v>14|2|SKA|Skalica</v>
      </c>
      <c r="M15" s="64" t="s">
        <v>3033</v>
      </c>
    </row>
    <row r="16" spans="1:13">
      <c r="B16" s="97"/>
      <c r="C16" s="97"/>
      <c r="D16" s="103"/>
      <c r="E16" s="80"/>
      <c r="G16" s="6">
        <v>15</v>
      </c>
      <c r="H16" s="6">
        <v>2</v>
      </c>
      <c r="I16" t="s">
        <v>3062</v>
      </c>
      <c r="J16" t="s">
        <v>3063</v>
      </c>
      <c r="K16" s="50" t="str">
        <f t="shared" si="1"/>
        <v>15|2|TRN|Trnava</v>
      </c>
      <c r="M16" s="63" t="s">
        <v>1235</v>
      </c>
    </row>
    <row r="17" spans="2:11">
      <c r="B17" s="97"/>
      <c r="C17" s="97"/>
      <c r="D17" s="103"/>
      <c r="E17" s="80"/>
      <c r="G17" s="6">
        <v>16</v>
      </c>
      <c r="H17" s="6">
        <v>3</v>
      </c>
      <c r="I17" t="s">
        <v>2609</v>
      </c>
      <c r="J17" t="s">
        <v>3064</v>
      </c>
      <c r="K17" s="50" t="str">
        <f t="shared" si="1"/>
        <v>16|3|BAN|Banovce n. Bebr.</v>
      </c>
    </row>
    <row r="18" spans="2:11">
      <c r="B18" s="97"/>
      <c r="C18" s="97"/>
      <c r="D18" s="103"/>
      <c r="E18" s="80"/>
      <c r="G18" s="6">
        <v>17</v>
      </c>
      <c r="H18" s="6">
        <v>3</v>
      </c>
      <c r="I18" t="s">
        <v>2736</v>
      </c>
      <c r="J18" t="s">
        <v>3065</v>
      </c>
      <c r="K18" s="50" t="str">
        <f t="shared" si="1"/>
        <v>17|3|ILA|Ilava</v>
      </c>
    </row>
    <row r="19" spans="2:11">
      <c r="B19" s="97"/>
      <c r="C19" s="97"/>
      <c r="D19" s="103"/>
      <c r="E19" s="80"/>
      <c r="G19" s="6">
        <v>18</v>
      </c>
      <c r="H19" s="6">
        <v>3</v>
      </c>
      <c r="I19" t="s">
        <v>3066</v>
      </c>
      <c r="J19" t="s">
        <v>3067</v>
      </c>
      <c r="K19" s="50" t="str">
        <f t="shared" si="1"/>
        <v>18|3|MYJ|Myjava</v>
      </c>
    </row>
    <row r="20" spans="2:11">
      <c r="B20" s="97"/>
      <c r="C20" s="97"/>
      <c r="D20" s="103"/>
      <c r="E20" s="80"/>
      <c r="G20" s="6">
        <v>19</v>
      </c>
      <c r="H20" s="6">
        <v>3</v>
      </c>
      <c r="I20" t="s">
        <v>3068</v>
      </c>
      <c r="J20" t="s">
        <v>3069</v>
      </c>
      <c r="K20" s="50" t="str">
        <f t="shared" si="1"/>
        <v>19|3|NMV|Nove Mesto n. Vah</v>
      </c>
    </row>
    <row r="21" spans="2:11">
      <c r="B21" s="97"/>
      <c r="C21" s="97"/>
      <c r="D21" s="103"/>
      <c r="E21" s="80"/>
      <c r="G21" s="6">
        <v>20</v>
      </c>
      <c r="H21" s="6">
        <v>3</v>
      </c>
      <c r="I21" t="s">
        <v>3070</v>
      </c>
      <c r="J21" t="s">
        <v>3071</v>
      </c>
      <c r="K21" s="50" t="str">
        <f t="shared" si="1"/>
        <v>20|3|PAR|Partizanske</v>
      </c>
    </row>
    <row r="22" spans="2:11">
      <c r="B22" s="97"/>
      <c r="C22" s="97"/>
      <c r="D22" s="103"/>
      <c r="E22" s="80"/>
      <c r="G22" s="6">
        <v>21</v>
      </c>
      <c r="H22" s="6">
        <v>3</v>
      </c>
      <c r="I22" t="s">
        <v>3072</v>
      </c>
      <c r="J22" t="s">
        <v>3073</v>
      </c>
      <c r="K22" s="50" t="str">
        <f t="shared" si="1"/>
        <v>21|3|PBY|Povazska Bystrica</v>
      </c>
    </row>
    <row r="23" spans="2:11">
      <c r="B23" s="97"/>
      <c r="C23" s="97"/>
      <c r="D23" s="103"/>
      <c r="E23" s="80"/>
      <c r="G23" s="6">
        <v>22</v>
      </c>
      <c r="H23" s="6">
        <v>3</v>
      </c>
      <c r="I23" t="s">
        <v>3074</v>
      </c>
      <c r="J23" t="s">
        <v>3075</v>
      </c>
      <c r="K23" s="50" t="str">
        <f t="shared" si="1"/>
        <v>22|3|PRI|Prievidza</v>
      </c>
    </row>
    <row r="24" spans="2:11">
      <c r="B24" s="97"/>
      <c r="C24" s="97"/>
      <c r="D24" s="103"/>
      <c r="E24" s="80"/>
      <c r="G24" s="6">
        <v>23</v>
      </c>
      <c r="H24" s="6">
        <v>3</v>
      </c>
      <c r="I24" t="s">
        <v>3076</v>
      </c>
      <c r="J24" t="s">
        <v>3077</v>
      </c>
      <c r="K24" s="50" t="str">
        <f t="shared" si="1"/>
        <v>23|3|PUC|Puchov</v>
      </c>
    </row>
    <row r="25" spans="2:11">
      <c r="B25" s="97"/>
      <c r="C25" s="97"/>
      <c r="D25" s="103"/>
      <c r="E25" s="79"/>
      <c r="G25" s="6">
        <v>24</v>
      </c>
      <c r="H25" s="6">
        <v>3</v>
      </c>
      <c r="I25" t="s">
        <v>3078</v>
      </c>
      <c r="J25" t="s">
        <v>3079</v>
      </c>
      <c r="K25" s="50" t="str">
        <f t="shared" si="1"/>
        <v>24|3|TNC|Trencin</v>
      </c>
    </row>
    <row r="26" spans="2:11">
      <c r="B26" s="97"/>
      <c r="C26" s="97"/>
      <c r="D26" s="103"/>
      <c r="E26" s="80"/>
      <c r="G26" s="6">
        <v>25</v>
      </c>
      <c r="H26" s="6">
        <v>4</v>
      </c>
      <c r="I26" t="s">
        <v>3081</v>
      </c>
      <c r="J26" t="s">
        <v>3082</v>
      </c>
      <c r="K26" s="50" t="str">
        <f t="shared" si="1"/>
        <v>25|4|KOM|Komarno</v>
      </c>
    </row>
    <row r="27" spans="2:11">
      <c r="B27" s="97"/>
      <c r="C27" s="97"/>
      <c r="D27" s="103"/>
      <c r="E27" s="80"/>
      <c r="G27" s="6">
        <v>26</v>
      </c>
      <c r="H27" s="6">
        <v>4</v>
      </c>
      <c r="I27" t="s">
        <v>3083</v>
      </c>
      <c r="J27" t="s">
        <v>3084</v>
      </c>
      <c r="K27" s="50" t="str">
        <f t="shared" si="1"/>
        <v>26|4|LVC|Levice</v>
      </c>
    </row>
    <row r="28" spans="2:11">
      <c r="B28" s="97"/>
      <c r="C28" s="97"/>
      <c r="D28" s="103"/>
      <c r="E28" s="80"/>
      <c r="G28" s="6">
        <v>27</v>
      </c>
      <c r="H28" s="6">
        <v>4</v>
      </c>
      <c r="I28" t="s">
        <v>3085</v>
      </c>
      <c r="J28" t="s">
        <v>3086</v>
      </c>
      <c r="K28" s="50" t="str">
        <f t="shared" si="1"/>
        <v>27|4|NIT|Nitra</v>
      </c>
    </row>
    <row r="29" spans="2:11">
      <c r="B29" s="97"/>
      <c r="C29" s="97"/>
      <c r="D29" s="103"/>
      <c r="E29" s="80"/>
      <c r="G29" s="6">
        <v>28</v>
      </c>
      <c r="H29" s="6">
        <v>4</v>
      </c>
      <c r="I29" t="s">
        <v>3087</v>
      </c>
      <c r="J29" t="s">
        <v>3088</v>
      </c>
      <c r="K29" s="50" t="str">
        <f t="shared" si="1"/>
        <v>28|4|NZA|Nove Zamky</v>
      </c>
    </row>
    <row r="30" spans="2:11">
      <c r="B30" s="97"/>
      <c r="C30" s="97"/>
      <c r="D30" s="103"/>
      <c r="E30" s="80"/>
      <c r="G30" s="6">
        <v>29</v>
      </c>
      <c r="H30" s="6">
        <v>4</v>
      </c>
      <c r="I30" t="s">
        <v>3089</v>
      </c>
      <c r="J30" t="s">
        <v>3090</v>
      </c>
      <c r="K30" s="50" t="str">
        <f t="shared" si="1"/>
        <v>29|4|SAL|Sala</v>
      </c>
    </row>
    <row r="31" spans="2:11">
      <c r="B31" s="97"/>
      <c r="C31" s="97"/>
      <c r="D31" s="103"/>
      <c r="E31" s="80"/>
      <c r="G31" s="6">
        <v>30</v>
      </c>
      <c r="H31" s="6">
        <v>4</v>
      </c>
      <c r="I31" t="s">
        <v>3091</v>
      </c>
      <c r="J31" t="s">
        <v>3092</v>
      </c>
      <c r="K31" s="50" t="str">
        <f t="shared" si="1"/>
        <v>30|4|TOP|Topolcany</v>
      </c>
    </row>
    <row r="32" spans="2:11">
      <c r="B32" s="97"/>
      <c r="C32" s="97"/>
      <c r="D32" s="103"/>
      <c r="E32" s="79"/>
      <c r="G32" s="6">
        <v>31</v>
      </c>
      <c r="H32" s="6">
        <v>4</v>
      </c>
      <c r="I32" t="s">
        <v>3093</v>
      </c>
      <c r="J32" t="s">
        <v>3094</v>
      </c>
      <c r="K32" s="50" t="str">
        <f t="shared" si="1"/>
        <v>31|4|ZMO|Zlate Moravce</v>
      </c>
    </row>
    <row r="33" spans="2:11">
      <c r="B33" s="97"/>
      <c r="C33" s="97"/>
      <c r="D33" s="103"/>
      <c r="E33" s="80"/>
      <c r="G33" s="6">
        <v>32</v>
      </c>
      <c r="H33" s="6">
        <v>5</v>
      </c>
      <c r="I33" t="s">
        <v>3095</v>
      </c>
      <c r="J33" t="s">
        <v>3096</v>
      </c>
      <c r="K33" s="50" t="str">
        <f t="shared" si="1"/>
        <v>32|5|BYT|Bytca</v>
      </c>
    </row>
    <row r="34" spans="2:11">
      <c r="B34" s="97"/>
      <c r="C34" s="97"/>
      <c r="D34" s="103"/>
      <c r="E34" s="80"/>
      <c r="G34" s="6">
        <v>33</v>
      </c>
      <c r="H34" s="6">
        <v>5</v>
      </c>
      <c r="I34" t="s">
        <v>3097</v>
      </c>
      <c r="J34" t="s">
        <v>3098</v>
      </c>
      <c r="K34" s="50" t="str">
        <f t="shared" si="1"/>
        <v>33|5|CAD|Cadca</v>
      </c>
    </row>
    <row r="35" spans="2:11">
      <c r="B35" s="97"/>
      <c r="C35" s="97"/>
      <c r="D35" s="103"/>
      <c r="E35" s="80"/>
      <c r="G35" s="6">
        <v>34</v>
      </c>
      <c r="H35" s="6">
        <v>5</v>
      </c>
      <c r="I35" t="s">
        <v>3099</v>
      </c>
      <c r="J35" t="s">
        <v>3100</v>
      </c>
      <c r="K35" s="50" t="str">
        <f t="shared" si="1"/>
        <v>34|5|DKU|Dolny Kubin</v>
      </c>
    </row>
    <row r="36" spans="2:11">
      <c r="B36" s="97"/>
      <c r="C36" s="97"/>
      <c r="D36" s="103"/>
      <c r="E36" s="80"/>
      <c r="G36" s="6">
        <v>35</v>
      </c>
      <c r="H36" s="6">
        <v>5</v>
      </c>
      <c r="I36" t="s">
        <v>3101</v>
      </c>
      <c r="J36" t="s">
        <v>3102</v>
      </c>
      <c r="K36" s="50" t="str">
        <f t="shared" si="1"/>
        <v>35|5|KNM|Kysucke N. Mesto</v>
      </c>
    </row>
    <row r="37" spans="2:11">
      <c r="B37" s="97"/>
      <c r="C37" s="97"/>
      <c r="D37" s="103"/>
      <c r="E37" s="80"/>
      <c r="G37" s="6">
        <v>36</v>
      </c>
      <c r="H37" s="6">
        <v>5</v>
      </c>
      <c r="I37" t="s">
        <v>3103</v>
      </c>
      <c r="J37" t="s">
        <v>3104</v>
      </c>
      <c r="K37" s="50" t="str">
        <f t="shared" si="1"/>
        <v>36|5|LMI|Liptovsky Mikulas</v>
      </c>
    </row>
    <row r="38" spans="2:11">
      <c r="B38" s="97"/>
      <c r="C38" s="97"/>
      <c r="D38" s="103"/>
      <c r="E38" s="80"/>
      <c r="G38" s="6">
        <v>37</v>
      </c>
      <c r="H38" s="6">
        <v>5</v>
      </c>
      <c r="I38" t="s">
        <v>3105</v>
      </c>
      <c r="J38" t="s">
        <v>3106</v>
      </c>
      <c r="K38" s="50" t="str">
        <f t="shared" si="1"/>
        <v>37|5|MAR|Martin</v>
      </c>
    </row>
    <row r="39" spans="2:11">
      <c r="B39" s="97"/>
      <c r="C39" s="97"/>
      <c r="D39" s="103"/>
      <c r="E39" s="80"/>
      <c r="G39" s="6">
        <v>38</v>
      </c>
      <c r="H39" s="6">
        <v>5</v>
      </c>
      <c r="I39" t="s">
        <v>3107</v>
      </c>
      <c r="J39" t="s">
        <v>3108</v>
      </c>
      <c r="K39" s="50" t="str">
        <f t="shared" si="1"/>
        <v>38|5|NAM|Namestovo</v>
      </c>
    </row>
    <row r="40" spans="2:11">
      <c r="B40" s="97"/>
      <c r="C40" s="97"/>
      <c r="D40" s="103"/>
      <c r="E40" s="80"/>
      <c r="G40" s="6">
        <v>39</v>
      </c>
      <c r="H40" s="6">
        <v>5</v>
      </c>
      <c r="I40" t="s">
        <v>3109</v>
      </c>
      <c r="J40" t="s">
        <v>3110</v>
      </c>
      <c r="K40" s="50" t="str">
        <f t="shared" si="1"/>
        <v>39|5|RUZ|Ruzomberok</v>
      </c>
    </row>
    <row r="41" spans="2:11">
      <c r="B41" s="97"/>
      <c r="C41" s="97"/>
      <c r="D41" s="103"/>
      <c r="E41" s="79"/>
      <c r="G41" s="6">
        <v>40</v>
      </c>
      <c r="H41" s="6">
        <v>5</v>
      </c>
      <c r="I41" t="s">
        <v>3111</v>
      </c>
      <c r="J41" t="s">
        <v>3112</v>
      </c>
      <c r="K41" s="50" t="str">
        <f t="shared" si="1"/>
        <v>40|5|TTE|Turcianske Teplice</v>
      </c>
    </row>
    <row r="42" spans="2:11">
      <c r="B42" s="97"/>
      <c r="C42" s="97"/>
      <c r="D42" s="103"/>
      <c r="E42" s="79"/>
      <c r="G42" s="6">
        <v>41</v>
      </c>
      <c r="H42" s="6">
        <v>5</v>
      </c>
      <c r="I42" t="s">
        <v>3113</v>
      </c>
      <c r="J42" t="s">
        <v>3114</v>
      </c>
      <c r="K42" s="50" t="str">
        <f t="shared" si="1"/>
        <v>41|5|TVR|Tvrdosin</v>
      </c>
    </row>
    <row r="43" spans="2:11">
      <c r="B43" s="97"/>
      <c r="C43" s="97"/>
      <c r="D43" s="103"/>
      <c r="E43" s="80"/>
      <c r="G43" s="6">
        <v>42</v>
      </c>
      <c r="H43" s="6">
        <v>5</v>
      </c>
      <c r="I43" t="s">
        <v>3115</v>
      </c>
      <c r="J43" t="s">
        <v>3116</v>
      </c>
      <c r="K43" s="50" t="str">
        <f t="shared" si="1"/>
        <v>42|5|ZIL|Zilina</v>
      </c>
    </row>
    <row r="44" spans="2:11">
      <c r="B44" s="97"/>
      <c r="C44" s="97"/>
      <c r="D44" s="103"/>
      <c r="E44" s="79"/>
      <c r="G44" s="6">
        <v>43</v>
      </c>
      <c r="H44" s="6">
        <v>6</v>
      </c>
      <c r="I44" t="s">
        <v>3117</v>
      </c>
      <c r="J44" t="s">
        <v>3118</v>
      </c>
      <c r="K44" s="50" t="str">
        <f t="shared" si="1"/>
        <v>43|6|BBY|Banska Bystrica</v>
      </c>
    </row>
    <row r="45" spans="2:11">
      <c r="B45" s="97"/>
      <c r="C45" s="97"/>
      <c r="D45" s="103"/>
      <c r="E45" s="80"/>
      <c r="G45" s="6">
        <v>44</v>
      </c>
      <c r="H45" s="6">
        <v>6</v>
      </c>
      <c r="I45" t="s">
        <v>3119</v>
      </c>
      <c r="J45" t="s">
        <v>3120</v>
      </c>
      <c r="K45" s="50" t="str">
        <f t="shared" si="1"/>
        <v>44|6|BST|Banska Stiavnica</v>
      </c>
    </row>
    <row r="46" spans="2:11">
      <c r="B46" s="97"/>
      <c r="C46" s="97"/>
      <c r="D46" s="103"/>
      <c r="E46" s="80"/>
      <c r="G46" s="6">
        <v>45</v>
      </c>
      <c r="H46" s="6">
        <v>6</v>
      </c>
      <c r="I46" t="s">
        <v>3121</v>
      </c>
      <c r="J46" t="s">
        <v>3122</v>
      </c>
      <c r="K46" s="50" t="str">
        <f t="shared" si="1"/>
        <v>45|6|BRE|Brezno</v>
      </c>
    </row>
    <row r="47" spans="2:11">
      <c r="B47" s="97"/>
      <c r="C47" s="97"/>
      <c r="D47" s="103"/>
      <c r="E47" s="80"/>
      <c r="G47" s="6">
        <v>46</v>
      </c>
      <c r="H47" s="6">
        <v>6</v>
      </c>
      <c r="I47" t="s">
        <v>3123</v>
      </c>
      <c r="J47" t="s">
        <v>3124</v>
      </c>
      <c r="K47" s="50" t="str">
        <f t="shared" si="1"/>
        <v>46|6|DET|Detva</v>
      </c>
    </row>
    <row r="48" spans="2:11">
      <c r="B48" s="97"/>
      <c r="C48" s="97"/>
      <c r="D48" s="103"/>
      <c r="E48" s="80"/>
      <c r="G48" s="6">
        <v>47</v>
      </c>
      <c r="H48" s="6">
        <v>6</v>
      </c>
      <c r="I48" t="s">
        <v>3125</v>
      </c>
      <c r="J48" t="s">
        <v>3126</v>
      </c>
      <c r="K48" s="50" t="str">
        <f t="shared" si="1"/>
        <v>47|6|KRU|Krupina</v>
      </c>
    </row>
    <row r="49" spans="2:11">
      <c r="B49" s="97"/>
      <c r="C49" s="97"/>
      <c r="D49" s="103"/>
      <c r="E49" s="80"/>
      <c r="G49" s="6">
        <v>48</v>
      </c>
      <c r="H49" s="6">
        <v>6</v>
      </c>
      <c r="I49" t="s">
        <v>3127</v>
      </c>
      <c r="J49" t="s">
        <v>3128</v>
      </c>
      <c r="K49" s="50" t="str">
        <f t="shared" si="1"/>
        <v>48|6|LUC|Lucenec</v>
      </c>
    </row>
    <row r="50" spans="2:11">
      <c r="B50" s="97"/>
      <c r="C50" s="97"/>
      <c r="D50" s="103"/>
      <c r="E50" s="80"/>
      <c r="G50" s="6">
        <v>49</v>
      </c>
      <c r="H50" s="6">
        <v>6</v>
      </c>
      <c r="I50" t="s">
        <v>3129</v>
      </c>
      <c r="J50" t="s">
        <v>3130</v>
      </c>
      <c r="K50" s="50" t="str">
        <f t="shared" si="1"/>
        <v>49|6|POL|Poltar</v>
      </c>
    </row>
    <row r="51" spans="2:11">
      <c r="B51" s="97"/>
      <c r="C51" s="97"/>
      <c r="D51" s="103"/>
      <c r="E51" s="80"/>
      <c r="G51" s="6">
        <v>50</v>
      </c>
      <c r="H51" s="6">
        <v>6</v>
      </c>
      <c r="I51" t="s">
        <v>3131</v>
      </c>
      <c r="J51" t="s">
        <v>3132</v>
      </c>
      <c r="K51" s="50" t="str">
        <f t="shared" si="1"/>
        <v>50|6|REV|Revuca</v>
      </c>
    </row>
    <row r="52" spans="2:11">
      <c r="B52" s="97"/>
      <c r="C52" s="97"/>
      <c r="D52" s="103"/>
      <c r="E52" s="80"/>
      <c r="G52" s="6">
        <v>51</v>
      </c>
      <c r="H52" s="6">
        <v>6</v>
      </c>
      <c r="I52" t="s">
        <v>3133</v>
      </c>
      <c r="J52" t="s">
        <v>3134</v>
      </c>
      <c r="K52" s="50" t="str">
        <f t="shared" si="1"/>
        <v>51|6|RSO|Rimavska Sobota</v>
      </c>
    </row>
    <row r="53" spans="2:11">
      <c r="B53" s="97"/>
      <c r="C53" s="97"/>
      <c r="D53" s="103"/>
      <c r="E53" s="80"/>
      <c r="G53" s="6">
        <v>52</v>
      </c>
      <c r="H53" s="6">
        <v>6</v>
      </c>
      <c r="I53" t="s">
        <v>3135</v>
      </c>
      <c r="J53" t="s">
        <v>3136</v>
      </c>
      <c r="K53" s="50" t="str">
        <f t="shared" si="1"/>
        <v>52|6|VKR|Velky Krtis</v>
      </c>
    </row>
    <row r="54" spans="2:11">
      <c r="B54" s="97"/>
      <c r="C54" s="97"/>
      <c r="D54" s="103"/>
      <c r="E54" s="80"/>
      <c r="G54" s="6">
        <v>53</v>
      </c>
      <c r="H54" s="6">
        <v>6</v>
      </c>
      <c r="I54" t="s">
        <v>3137</v>
      </c>
      <c r="J54" t="s">
        <v>3138</v>
      </c>
      <c r="K54" s="50" t="str">
        <f t="shared" si="1"/>
        <v>53|6|ZAR|Zarnovica</v>
      </c>
    </row>
    <row r="55" spans="2:11">
      <c r="B55" s="97"/>
      <c r="C55" s="97"/>
      <c r="D55" s="103"/>
      <c r="E55" s="80"/>
      <c r="G55" s="6">
        <v>54</v>
      </c>
      <c r="H55" s="6">
        <v>6</v>
      </c>
      <c r="I55" t="s">
        <v>3139</v>
      </c>
      <c r="J55" t="s">
        <v>3140</v>
      </c>
      <c r="K55" s="50" t="str">
        <f t="shared" si="1"/>
        <v>54|6|ZIH|Ziar nad Hronom</v>
      </c>
    </row>
    <row r="56" spans="2:11">
      <c r="B56" s="97"/>
      <c r="C56" s="97"/>
      <c r="D56" s="103"/>
      <c r="E56" s="80"/>
      <c r="G56" s="6">
        <v>55</v>
      </c>
      <c r="H56" s="6">
        <v>6</v>
      </c>
      <c r="I56" t="s">
        <v>3141</v>
      </c>
      <c r="J56" t="s">
        <v>3142</v>
      </c>
      <c r="K56" s="50" t="str">
        <f t="shared" si="1"/>
        <v>55|6|ZVO|Zvolen</v>
      </c>
    </row>
    <row r="57" spans="2:11">
      <c r="B57" s="97"/>
      <c r="C57" s="97"/>
      <c r="D57" s="103"/>
      <c r="E57" s="80"/>
      <c r="G57" s="6">
        <v>56</v>
      </c>
      <c r="H57" s="6">
        <v>7</v>
      </c>
      <c r="I57" t="s">
        <v>3143</v>
      </c>
      <c r="J57" t="s">
        <v>3144</v>
      </c>
      <c r="K57" s="50" t="str">
        <f t="shared" si="1"/>
        <v>56|7|GEL|Gelnica</v>
      </c>
    </row>
    <row r="58" spans="2:11">
      <c r="B58" s="97"/>
      <c r="C58" s="97"/>
      <c r="D58" s="103"/>
      <c r="E58" s="80"/>
      <c r="G58" s="6">
        <v>57</v>
      </c>
      <c r="H58" s="6">
        <v>7</v>
      </c>
      <c r="I58" t="s">
        <v>3145</v>
      </c>
      <c r="J58" t="s">
        <v>3146</v>
      </c>
      <c r="K58" s="50" t="str">
        <f t="shared" si="1"/>
        <v>57|7|KEA|Kosice 1</v>
      </c>
    </row>
    <row r="59" spans="2:11">
      <c r="B59" s="97"/>
      <c r="C59" s="97"/>
      <c r="D59" s="103"/>
      <c r="E59" s="80"/>
      <c r="G59" s="6">
        <v>58</v>
      </c>
      <c r="H59" s="6">
        <v>7</v>
      </c>
      <c r="I59" t="s">
        <v>3147</v>
      </c>
      <c r="J59" t="s">
        <v>3148</v>
      </c>
      <c r="K59" s="50" t="str">
        <f t="shared" si="1"/>
        <v>58|7|KEB|Kosice 2</v>
      </c>
    </row>
    <row r="60" spans="2:11">
      <c r="B60" s="97"/>
      <c r="C60" s="97"/>
      <c r="D60" s="103"/>
      <c r="E60" s="80"/>
      <c r="G60" s="6">
        <v>59</v>
      </c>
      <c r="H60" s="6">
        <v>7</v>
      </c>
      <c r="I60" t="s">
        <v>3149</v>
      </c>
      <c r="J60" t="s">
        <v>3150</v>
      </c>
      <c r="K60" s="50" t="str">
        <f t="shared" si="1"/>
        <v>59|7|KEC|Kosice 3</v>
      </c>
    </row>
    <row r="61" spans="2:11">
      <c r="B61" s="97"/>
      <c r="C61" s="97"/>
      <c r="D61" s="103"/>
      <c r="E61" s="80"/>
      <c r="G61" s="6">
        <v>60</v>
      </c>
      <c r="H61" s="6">
        <v>7</v>
      </c>
      <c r="I61" t="s">
        <v>3151</v>
      </c>
      <c r="J61" t="s">
        <v>3152</v>
      </c>
      <c r="K61" s="50" t="str">
        <f t="shared" si="1"/>
        <v>60|7|KED|Kosice 4</v>
      </c>
    </row>
    <row r="62" spans="2:11">
      <c r="B62" s="97"/>
      <c r="C62" s="97"/>
      <c r="D62" s="103"/>
      <c r="E62" s="80"/>
      <c r="G62" s="6">
        <v>61</v>
      </c>
      <c r="H62" s="6">
        <v>7</v>
      </c>
      <c r="I62" t="s">
        <v>3153</v>
      </c>
      <c r="J62" t="s">
        <v>3154</v>
      </c>
      <c r="K62" s="50" t="str">
        <f t="shared" si="1"/>
        <v>61|7|KEO|Kosice-okolie</v>
      </c>
    </row>
    <row r="63" spans="2:11">
      <c r="B63" s="97"/>
      <c r="C63" s="97"/>
      <c r="D63" s="103"/>
      <c r="E63" s="80"/>
      <c r="G63" s="6">
        <v>62</v>
      </c>
      <c r="H63" s="6">
        <v>7</v>
      </c>
      <c r="I63" t="s">
        <v>610</v>
      </c>
      <c r="J63" t="s">
        <v>3155</v>
      </c>
      <c r="K63" s="50" t="str">
        <f t="shared" si="1"/>
        <v>62|7|MIC|Michalovce</v>
      </c>
    </row>
    <row r="64" spans="2:11">
      <c r="B64" s="97"/>
      <c r="C64" s="97"/>
      <c r="D64" s="103"/>
      <c r="E64" s="80"/>
      <c r="G64" s="6">
        <v>63</v>
      </c>
      <c r="H64" s="6">
        <v>7</v>
      </c>
      <c r="I64" t="s">
        <v>3156</v>
      </c>
      <c r="J64" t="s">
        <v>3157</v>
      </c>
      <c r="K64" s="50" t="str">
        <f t="shared" si="1"/>
        <v>63|7|ROZ|Roznava</v>
      </c>
    </row>
    <row r="65" spans="2:11">
      <c r="B65" s="97"/>
      <c r="C65" s="97"/>
      <c r="D65" s="103"/>
      <c r="E65" s="80"/>
      <c r="G65" s="6">
        <v>64</v>
      </c>
      <c r="H65" s="6">
        <v>7</v>
      </c>
      <c r="I65" t="s">
        <v>3158</v>
      </c>
      <c r="J65" t="s">
        <v>3159</v>
      </c>
      <c r="K65" s="50" t="str">
        <f t="shared" si="1"/>
        <v>64|7|SOB|Sobrance</v>
      </c>
    </row>
    <row r="66" spans="2:11">
      <c r="B66" s="97"/>
      <c r="C66" s="97"/>
      <c r="D66" s="103"/>
      <c r="E66" s="80"/>
      <c r="G66" s="6">
        <v>65</v>
      </c>
      <c r="H66" s="6">
        <v>7</v>
      </c>
      <c r="I66" t="s">
        <v>3160</v>
      </c>
      <c r="J66" t="s">
        <v>3161</v>
      </c>
      <c r="K66" s="50" t="str">
        <f t="shared" si="1"/>
        <v>65|7|SNV|Spisska Nova Ves</v>
      </c>
    </row>
    <row r="67" spans="2:11">
      <c r="B67" s="97"/>
      <c r="C67" s="97"/>
      <c r="D67" s="103"/>
      <c r="E67" s="80"/>
      <c r="G67" s="6">
        <v>66</v>
      </c>
      <c r="H67" s="6">
        <v>7</v>
      </c>
      <c r="I67" t="s">
        <v>3162</v>
      </c>
      <c r="J67" t="s">
        <v>3163</v>
      </c>
      <c r="K67" s="50" t="str">
        <f t="shared" ref="K67:K80" si="2">G67&amp;"|"&amp;H67&amp;"|"&amp;I67&amp;"|"&amp;J67</f>
        <v>66|7|TRE|Trebisov</v>
      </c>
    </row>
    <row r="68" spans="2:11">
      <c r="B68" s="97"/>
      <c r="C68" s="97"/>
      <c r="D68" s="103"/>
      <c r="E68" s="80"/>
      <c r="G68" s="6">
        <v>67</v>
      </c>
      <c r="H68" s="6">
        <v>8</v>
      </c>
      <c r="I68" t="s">
        <v>3164</v>
      </c>
      <c r="J68" t="s">
        <v>3165</v>
      </c>
      <c r="K68" s="50" t="str">
        <f t="shared" si="2"/>
        <v>67|8|BAR|Bardejov</v>
      </c>
    </row>
    <row r="69" spans="2:11">
      <c r="B69" s="97"/>
      <c r="C69" s="97"/>
      <c r="D69" s="103"/>
      <c r="E69" s="80"/>
      <c r="G69" s="6">
        <v>68</v>
      </c>
      <c r="H69" s="6">
        <v>8</v>
      </c>
      <c r="I69" t="s">
        <v>3166</v>
      </c>
      <c r="J69" t="s">
        <v>3167</v>
      </c>
      <c r="K69" s="50" t="str">
        <f t="shared" si="2"/>
        <v>68|8|HUM|Humenne</v>
      </c>
    </row>
    <row r="70" spans="2:11">
      <c r="B70" s="97"/>
      <c r="C70" s="97"/>
      <c r="D70" s="103"/>
      <c r="E70" s="80"/>
      <c r="G70" s="6">
        <v>69</v>
      </c>
      <c r="H70" s="6">
        <v>8</v>
      </c>
      <c r="I70" t="s">
        <v>3168</v>
      </c>
      <c r="J70" t="s">
        <v>3169</v>
      </c>
      <c r="K70" s="50" t="str">
        <f t="shared" si="2"/>
        <v>69|8|KEZ|Kezmarok</v>
      </c>
    </row>
    <row r="71" spans="2:11">
      <c r="B71" s="97"/>
      <c r="C71" s="97"/>
      <c r="D71" s="103"/>
      <c r="E71" s="80"/>
      <c r="G71" s="6">
        <v>70</v>
      </c>
      <c r="H71" s="6">
        <v>8</v>
      </c>
      <c r="I71" t="s">
        <v>3170</v>
      </c>
      <c r="J71" t="s">
        <v>3171</v>
      </c>
      <c r="K71" s="50" t="str">
        <f t="shared" si="2"/>
        <v>70|8|LEV|Levoca</v>
      </c>
    </row>
    <row r="72" spans="2:11">
      <c r="B72" s="97"/>
      <c r="C72" s="97"/>
      <c r="D72" s="103"/>
      <c r="E72" s="80"/>
      <c r="G72" s="6">
        <v>71</v>
      </c>
      <c r="H72" s="6">
        <v>8</v>
      </c>
      <c r="I72" t="s">
        <v>3172</v>
      </c>
      <c r="J72" t="s">
        <v>3173</v>
      </c>
      <c r="K72" s="50" t="str">
        <f t="shared" si="2"/>
        <v>71|8|MED|Medzilaborce</v>
      </c>
    </row>
    <row r="73" spans="2:11">
      <c r="B73" s="97"/>
      <c r="C73" s="97"/>
      <c r="D73" s="103"/>
      <c r="E73" s="80"/>
      <c r="G73" s="6">
        <v>72</v>
      </c>
      <c r="H73" s="6">
        <v>8</v>
      </c>
      <c r="I73" t="s">
        <v>3174</v>
      </c>
      <c r="J73" t="s">
        <v>3175</v>
      </c>
      <c r="K73" s="50" t="str">
        <f t="shared" si="2"/>
        <v>72|8|POP|Poprad</v>
      </c>
    </row>
    <row r="74" spans="2:11">
      <c r="B74" s="97"/>
      <c r="C74" s="97"/>
      <c r="D74" s="103"/>
      <c r="E74" s="80"/>
      <c r="G74" s="6">
        <v>73</v>
      </c>
      <c r="H74" s="6">
        <v>8</v>
      </c>
      <c r="I74" t="s">
        <v>3176</v>
      </c>
      <c r="J74" t="s">
        <v>3177</v>
      </c>
      <c r="K74" s="50" t="str">
        <f t="shared" si="2"/>
        <v>73|8|PRE|Presov</v>
      </c>
    </row>
    <row r="75" spans="2:11">
      <c r="B75" s="97"/>
      <c r="C75" s="97"/>
      <c r="D75" s="103"/>
      <c r="E75" s="80"/>
      <c r="G75" s="6">
        <v>74</v>
      </c>
      <c r="H75" s="6">
        <v>8</v>
      </c>
      <c r="I75" t="s">
        <v>3178</v>
      </c>
      <c r="J75" t="s">
        <v>3179</v>
      </c>
      <c r="K75" s="50" t="str">
        <f t="shared" si="2"/>
        <v>74|8|SAB|Sabinov</v>
      </c>
    </row>
    <row r="76" spans="2:11">
      <c r="B76" s="97"/>
      <c r="C76" s="97"/>
      <c r="D76" s="103"/>
      <c r="E76" s="80"/>
      <c r="G76" s="6">
        <v>75</v>
      </c>
      <c r="H76" s="6">
        <v>8</v>
      </c>
      <c r="I76" t="s">
        <v>3180</v>
      </c>
      <c r="J76" t="s">
        <v>3181</v>
      </c>
      <c r="K76" s="50" t="str">
        <f t="shared" si="2"/>
        <v>75|8|SNI|Snina</v>
      </c>
    </row>
    <row r="77" spans="2:11">
      <c r="B77" s="97"/>
      <c r="C77" s="97"/>
      <c r="D77" s="103"/>
      <c r="E77" s="80"/>
      <c r="G77" s="6">
        <v>76</v>
      </c>
      <c r="H77" s="6">
        <v>8</v>
      </c>
      <c r="I77" t="s">
        <v>2687</v>
      </c>
      <c r="J77" t="s">
        <v>3182</v>
      </c>
      <c r="K77" s="50" t="str">
        <f t="shared" si="2"/>
        <v>76|8|SLU|Stara Lubovna</v>
      </c>
    </row>
    <row r="78" spans="2:11">
      <c r="B78" s="97"/>
      <c r="C78" s="97"/>
      <c r="D78" s="103"/>
      <c r="E78" s="80"/>
      <c r="G78" s="6">
        <v>77</v>
      </c>
      <c r="H78" s="6">
        <v>8</v>
      </c>
      <c r="I78" t="s">
        <v>1217</v>
      </c>
      <c r="J78" t="s">
        <v>3183</v>
      </c>
      <c r="K78" s="50" t="str">
        <f t="shared" si="2"/>
        <v>77|8|STR|Stropkov</v>
      </c>
    </row>
    <row r="79" spans="2:11">
      <c r="B79" s="97"/>
      <c r="C79" s="97"/>
      <c r="D79" s="103"/>
      <c r="E79" s="80"/>
      <c r="G79" s="6">
        <v>78</v>
      </c>
      <c r="H79" s="6">
        <v>8</v>
      </c>
      <c r="I79" t="s">
        <v>3184</v>
      </c>
      <c r="J79" t="s">
        <v>3185</v>
      </c>
      <c r="K79" s="50" t="str">
        <f t="shared" si="2"/>
        <v>78|8|SVI|Svidnik</v>
      </c>
    </row>
    <row r="80" spans="2:11">
      <c r="B80" s="97"/>
      <c r="C80" s="97"/>
      <c r="D80" s="103"/>
      <c r="E80" s="80"/>
      <c r="G80" s="6">
        <v>79</v>
      </c>
      <c r="H80" s="6">
        <v>8</v>
      </c>
      <c r="I80" t="s">
        <v>3186</v>
      </c>
      <c r="J80" t="s">
        <v>3187</v>
      </c>
      <c r="K80" s="50" t="str">
        <f t="shared" si="2"/>
        <v>79|8|VRT|Vranov nad Toplou</v>
      </c>
    </row>
    <row r="81" spans="2:11">
      <c r="B81" s="97"/>
      <c r="C81" s="97"/>
      <c r="D81" s="103"/>
      <c r="E81" s="80"/>
    </row>
    <row r="82" spans="2:11">
      <c r="B82" s="97"/>
      <c r="C82" s="97"/>
      <c r="D82" s="103"/>
      <c r="E82" s="80"/>
      <c r="K82" s="26" t="s">
        <v>3188</v>
      </c>
    </row>
    <row r="83" spans="2:11">
      <c r="B83" s="97"/>
      <c r="C83" s="97"/>
      <c r="D83" s="103"/>
      <c r="E83" s="80"/>
      <c r="K83" s="99" t="s">
        <v>3027</v>
      </c>
    </row>
    <row r="84" spans="2:11">
      <c r="B84" s="97"/>
      <c r="C84" s="97"/>
      <c r="D84" s="103"/>
      <c r="E84" s="80"/>
    </row>
    <row r="85" spans="2:11">
      <c r="B85" s="97"/>
      <c r="C85" s="97"/>
      <c r="D85" s="103"/>
      <c r="E85" s="80"/>
    </row>
    <row r="86" spans="2:11">
      <c r="B86" s="97"/>
      <c r="C86" s="97"/>
      <c r="D86" s="103"/>
      <c r="E86" s="80"/>
    </row>
    <row r="87" spans="2:11">
      <c r="B87" s="97"/>
      <c r="C87" s="97"/>
      <c r="D87" s="103"/>
      <c r="E87" s="80"/>
    </row>
    <row r="88" spans="2:11">
      <c r="B88" s="97"/>
      <c r="C88" s="97"/>
      <c r="D88" s="103"/>
      <c r="E88" s="80"/>
    </row>
    <row r="89" spans="2:11">
      <c r="B89" s="97"/>
      <c r="C89" s="97"/>
      <c r="D89" s="103"/>
      <c r="E89" s="80"/>
      <c r="K89" s="26"/>
    </row>
    <row r="90" spans="2:11">
      <c r="B90" s="97"/>
      <c r="C90" s="97"/>
      <c r="D90" s="103"/>
      <c r="E90" s="80"/>
      <c r="K90" s="99"/>
    </row>
    <row r="91" spans="2:11">
      <c r="B91" s="97"/>
      <c r="C91" s="97"/>
      <c r="D91" s="103"/>
      <c r="E91" s="80"/>
    </row>
    <row r="92" spans="2:11">
      <c r="B92" s="97"/>
      <c r="C92" s="97"/>
      <c r="D92" s="103"/>
      <c r="E92" s="80"/>
    </row>
    <row r="93" spans="2:11">
      <c r="B93" s="97"/>
      <c r="C93" s="97"/>
      <c r="D93" s="103"/>
      <c r="E93" s="80"/>
    </row>
    <row r="94" spans="2:11">
      <c r="B94" s="97"/>
      <c r="C94" s="97"/>
      <c r="D94" s="103"/>
      <c r="E94" s="80"/>
    </row>
    <row r="95" spans="2:11">
      <c r="B95" s="97"/>
      <c r="C95" s="97"/>
      <c r="D95" s="103"/>
      <c r="E95" s="80"/>
    </row>
    <row r="96" spans="2:11">
      <c r="B96" s="97"/>
      <c r="C96" s="97"/>
      <c r="D96" s="103"/>
      <c r="E96" s="80"/>
    </row>
    <row r="97" spans="2:5">
      <c r="B97" s="97"/>
      <c r="C97" s="97"/>
      <c r="D97" s="103"/>
      <c r="E97" s="80"/>
    </row>
    <row r="98" spans="2:5">
      <c r="B98" s="97"/>
      <c r="C98" s="97"/>
      <c r="D98" s="103"/>
      <c r="E98" s="80"/>
    </row>
    <row r="99" spans="2:5">
      <c r="B99" s="97"/>
      <c r="C99" s="97"/>
      <c r="D99" s="103"/>
      <c r="E99" s="80"/>
    </row>
    <row r="100" spans="2:5">
      <c r="B100" s="97"/>
      <c r="C100" s="97"/>
      <c r="D100" s="103"/>
      <c r="E100" s="80"/>
    </row>
    <row r="101" spans="2:5">
      <c r="B101" s="97"/>
      <c r="C101" s="97"/>
      <c r="D101" s="103"/>
      <c r="E101" s="80"/>
    </row>
    <row r="102" spans="2:5">
      <c r="B102" s="97"/>
      <c r="C102" s="97"/>
      <c r="D102" s="103"/>
      <c r="E102" s="80"/>
    </row>
    <row r="103" spans="2:5">
      <c r="B103" s="97"/>
      <c r="C103" s="97"/>
      <c r="D103" s="103"/>
      <c r="E103" s="80"/>
    </row>
    <row r="104" spans="2:5">
      <c r="B104" s="97"/>
      <c r="C104" s="97"/>
      <c r="D104" s="103"/>
      <c r="E104" s="80"/>
    </row>
    <row r="105" spans="2:5">
      <c r="B105" s="97"/>
      <c r="C105" s="97"/>
      <c r="D105" s="103"/>
      <c r="E105" s="80"/>
    </row>
    <row r="106" spans="2:5">
      <c r="B106" s="97"/>
      <c r="C106" s="97"/>
      <c r="D106" s="103"/>
      <c r="E106" s="80"/>
    </row>
    <row r="107" spans="2:5">
      <c r="B107" s="97"/>
      <c r="C107" s="97"/>
      <c r="D107" s="103"/>
      <c r="E107" s="80"/>
    </row>
    <row r="108" spans="2:5">
      <c r="B108" s="97"/>
      <c r="C108" s="97"/>
      <c r="D108" s="103"/>
    </row>
    <row r="109" spans="2:5">
      <c r="B109" s="97"/>
      <c r="C109" s="97"/>
      <c r="D109" s="103"/>
    </row>
    <row r="110" spans="2:5">
      <c r="B110" s="97"/>
      <c r="C110" s="97"/>
      <c r="D110" s="103"/>
    </row>
    <row r="111" spans="2:5">
      <c r="B111" s="97"/>
      <c r="C111" s="97"/>
      <c r="D111" s="103"/>
    </row>
    <row r="112" spans="2:5">
      <c r="B112" s="97"/>
      <c r="C112" s="97"/>
      <c r="D112" s="103"/>
    </row>
    <row r="113" spans="2:4">
      <c r="B113" s="97"/>
      <c r="C113" s="97"/>
      <c r="D113" s="103"/>
    </row>
    <row r="114" spans="2:4">
      <c r="B114" s="97"/>
      <c r="C114" s="97"/>
      <c r="D114" s="103"/>
    </row>
    <row r="115" spans="2:4">
      <c r="B115" s="97"/>
      <c r="C115" s="97"/>
      <c r="D115" s="103"/>
    </row>
    <row r="116" spans="2:4">
      <c r="B116" s="97"/>
      <c r="C116" s="97"/>
      <c r="D116" s="103"/>
    </row>
    <row r="117" spans="2:4">
      <c r="B117" s="97"/>
      <c r="C117" s="97"/>
      <c r="D117" s="103"/>
    </row>
    <row r="118" spans="2:4">
      <c r="B118" s="97"/>
      <c r="C118" s="97"/>
      <c r="D118" s="103"/>
    </row>
    <row r="119" spans="2:4">
      <c r="B119" s="97"/>
      <c r="C119" s="97"/>
      <c r="D119" s="103"/>
    </row>
    <row r="120" spans="2:4">
      <c r="B120" s="97"/>
      <c r="C120" s="97"/>
      <c r="D120" s="103"/>
    </row>
    <row r="121" spans="2:4">
      <c r="B121" s="97"/>
      <c r="C121" s="97"/>
      <c r="D121" s="103"/>
    </row>
    <row r="122" spans="2:4">
      <c r="B122" s="97"/>
      <c r="C122" s="97"/>
      <c r="D122" s="103"/>
    </row>
    <row r="123" spans="2:4">
      <c r="B123" s="97"/>
      <c r="C123" s="97"/>
      <c r="D123" s="103"/>
    </row>
    <row r="124" spans="2:4">
      <c r="B124" s="97"/>
      <c r="C124" s="97"/>
      <c r="D124" s="103"/>
    </row>
    <row r="125" spans="2:4">
      <c r="B125" s="97"/>
      <c r="C125" s="97"/>
      <c r="D125" s="103"/>
    </row>
    <row r="126" spans="2:4">
      <c r="B126" s="97"/>
      <c r="C126" s="97"/>
      <c r="D126" s="103"/>
    </row>
    <row r="127" spans="2:4">
      <c r="B127" s="97"/>
      <c r="C127" s="97"/>
      <c r="D127" s="103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7" t="s">
        <v>3271</v>
      </c>
      <c r="B1" s="21" t="s">
        <v>3439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4" t="s">
        <v>3481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4" t="s">
        <v>1231</v>
      </c>
    </row>
    <row r="3" spans="1:8">
      <c r="H3" s="115" t="s">
        <v>3482</v>
      </c>
    </row>
    <row r="4" spans="1:8">
      <c r="F4" s="26" t="s">
        <v>3438</v>
      </c>
      <c r="H4" s="115" t="s">
        <v>3368</v>
      </c>
    </row>
    <row r="5" spans="1:8">
      <c r="F5" s="26" t="s">
        <v>560</v>
      </c>
      <c r="H5" s="115" t="s">
        <v>3199</v>
      </c>
    </row>
    <row r="6" spans="1:8">
      <c r="H6" s="115" t="s">
        <v>3448</v>
      </c>
    </row>
    <row r="7" spans="1:8">
      <c r="H7" s="115" t="s">
        <v>3483</v>
      </c>
    </row>
    <row r="8" spans="1:8">
      <c r="H8" s="114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7" t="s">
        <v>3271</v>
      </c>
      <c r="B1" s="21" t="s">
        <v>3441</v>
      </c>
      <c r="C1" s="21" t="s">
        <v>3366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4" t="s">
        <v>3479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4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5" t="s">
        <v>3442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5" t="s">
        <v>3368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5" t="s">
        <v>3200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5" t="s">
        <v>3448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4" t="s">
        <v>3480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4" t="s">
        <v>1235</v>
      </c>
    </row>
    <row r="10" spans="1:8">
      <c r="F10" s="26" t="s">
        <v>3443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2019-03-06T08:34:24Z</dcterms:modified>
</cp:coreProperties>
</file>