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cat8\webapps\ROOT\퍼블리싱FB\"/>
    </mc:Choice>
  </mc:AlternateContent>
  <xr:revisionPtr revIDLastSave="0" documentId="13_ncr:1_{664B55BA-96C0-4344-8CB2-B88189779D7A}" xr6:coauthVersionLast="45" xr6:coauthVersionMax="45" xr10:uidLastSave="{00000000-0000-0000-0000-000000000000}"/>
  <bookViews>
    <workbookView xWindow="-120" yWindow="-120" windowWidth="29040" windowHeight="15840" xr2:uid="{150270CB-C758-48CF-A2C6-9D8C3898AD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</calcChain>
</file>

<file path=xl/sharedStrings.xml><?xml version="1.0" encoding="utf-8"?>
<sst xmlns="http://schemas.openxmlformats.org/spreadsheetml/2006/main" count="80" uniqueCount="44">
  <si>
    <t>로그인</t>
    <phoneticPr fontId="1" type="noConversion"/>
  </si>
  <si>
    <t>관리자 관리</t>
    <phoneticPr fontId="1" type="noConversion"/>
  </si>
  <si>
    <t>사용자 관리</t>
    <phoneticPr fontId="1" type="noConversion"/>
  </si>
  <si>
    <t>사용자 리스트</t>
    <phoneticPr fontId="1" type="noConversion"/>
  </si>
  <si>
    <t>사용자 등록</t>
    <phoneticPr fontId="1" type="noConversion"/>
  </si>
  <si>
    <t>사용자 상세정보</t>
    <phoneticPr fontId="1" type="noConversion"/>
  </si>
  <si>
    <t>로그인 로그</t>
    <phoneticPr fontId="1" type="noConversion"/>
  </si>
  <si>
    <t>상품 관리</t>
    <phoneticPr fontId="1" type="noConversion"/>
  </si>
  <si>
    <t>상품 리스트</t>
    <phoneticPr fontId="1" type="noConversion"/>
  </si>
  <si>
    <t>상품 등록</t>
    <phoneticPr fontId="1" type="noConversion"/>
  </si>
  <si>
    <t>게시글 관리</t>
    <phoneticPr fontId="1" type="noConversion"/>
  </si>
  <si>
    <t>공지사항</t>
    <phoneticPr fontId="1" type="noConversion"/>
  </si>
  <si>
    <t>공지사항 상세정보</t>
    <phoneticPr fontId="1" type="noConversion"/>
  </si>
  <si>
    <t>FAQ</t>
    <phoneticPr fontId="1" type="noConversion"/>
  </si>
  <si>
    <t>Q&amp;A</t>
    <phoneticPr fontId="1" type="noConversion"/>
  </si>
  <si>
    <t>Q&amp;A 등록</t>
    <phoneticPr fontId="1" type="noConversion"/>
  </si>
  <si>
    <t>Q&amp;A 상세정보</t>
    <phoneticPr fontId="1" type="noConversion"/>
  </si>
  <si>
    <t>Q&amp;A 수정</t>
    <phoneticPr fontId="1" type="noConversion"/>
  </si>
  <si>
    <t>통계 관리</t>
    <phoneticPr fontId="1" type="noConversion"/>
  </si>
  <si>
    <t>세금계산서 설정</t>
    <phoneticPr fontId="1" type="noConversion"/>
  </si>
  <si>
    <t>대시보드</t>
    <phoneticPr fontId="1" type="noConversion"/>
  </si>
  <si>
    <t>번호</t>
    <phoneticPr fontId="1" type="noConversion"/>
  </si>
  <si>
    <t>페이지</t>
    <phoneticPr fontId="1" type="noConversion"/>
  </si>
  <si>
    <t>퍼블리싱</t>
    <phoneticPr fontId="1" type="noConversion"/>
  </si>
  <si>
    <t>O</t>
    <phoneticPr fontId="1" type="noConversion"/>
  </si>
  <si>
    <t>HTML</t>
    <phoneticPr fontId="1" type="noConversion"/>
  </si>
  <si>
    <t>비고</t>
    <phoneticPr fontId="1" type="noConversion"/>
  </si>
  <si>
    <t>F&amp;B 환경설정</t>
    <phoneticPr fontId="1" type="noConversion"/>
  </si>
  <si>
    <t>영업시간 관리</t>
    <phoneticPr fontId="1" type="noConversion"/>
  </si>
  <si>
    <t>카테코리 관리</t>
    <phoneticPr fontId="1" type="noConversion"/>
  </si>
  <si>
    <t>카테고리 리스트</t>
    <phoneticPr fontId="1" type="noConversion"/>
  </si>
  <si>
    <t>상품 상세 정보</t>
    <phoneticPr fontId="1" type="noConversion"/>
  </si>
  <si>
    <t>주문 관리</t>
    <phoneticPr fontId="1" type="noConversion"/>
  </si>
  <si>
    <t>실시간 주문 관리</t>
    <phoneticPr fontId="1" type="noConversion"/>
  </si>
  <si>
    <t>기간별 결제</t>
    <phoneticPr fontId="1" type="noConversion"/>
  </si>
  <si>
    <t>데이터 통계</t>
    <phoneticPr fontId="1" type="noConversion"/>
  </si>
  <si>
    <t>수익 통계</t>
    <phoneticPr fontId="1" type="noConversion"/>
  </si>
  <si>
    <t>정산 관리</t>
    <phoneticPr fontId="1" type="noConversion"/>
  </si>
  <si>
    <t>정산 신청 관리</t>
    <phoneticPr fontId="1" type="noConversion"/>
  </si>
  <si>
    <t>정산 신청 상세 내역</t>
    <phoneticPr fontId="1" type="noConversion"/>
  </si>
  <si>
    <t>정산 내역 관리</t>
    <phoneticPr fontId="1" type="noConversion"/>
  </si>
  <si>
    <t>정산 내역 상세 보기</t>
    <phoneticPr fontId="1" type="noConversion"/>
  </si>
  <si>
    <t>정산 신청 금액(A) 내역</t>
    <phoneticPr fontId="1" type="noConversion"/>
  </si>
  <si>
    <t>레이아웃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</si>
</sst>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  <xf numFmtId="0" fontId="0" fillId="0" borderId="0" xfId="0" applyBorder="1">
      <alignment vertical="center"/>
    </xf>
    <xf numFmtId="0" fontId="2" fillId="0" borderId="0" xfId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DCBC1-8E54-4F6F-8880-6AFD05012F62}">
  <dimension ref="A1:H47"/>
  <sheetViews>
    <sheetView tabSelected="1" zoomScale="86" workbookViewId="0">
      <selection activeCell="I13" sqref="I13"/>
    </sheetView>
  </sheetViews>
  <sheetFormatPr defaultRowHeight="16.5" x14ac:dyDescent="0.3"/>
  <cols>
    <col min="1" max="1" width="9" style="1"/>
    <col min="2" max="2" width="8.75" customWidth="1"/>
    <col min="3" max="3" width="14.375" bestFit="1" customWidth="1"/>
    <col min="4" max="4" width="15.875" bestFit="1" customWidth="1"/>
    <col min="5" max="5" width="19.75" customWidth="1"/>
    <col min="6" max="6" width="9" style="1"/>
    <col min="7" max="7" width="25.25" bestFit="1" customWidth="1"/>
  </cols>
  <sheetData>
    <row r="1" spans="2:8" ht="17.25" thickBot="1" x14ac:dyDescent="0.35"/>
    <row r="2" spans="2:8" ht="17.25" thickBot="1" x14ac:dyDescent="0.35">
      <c r="B2" s="3" t="s">
        <v>21</v>
      </c>
      <c r="C2" s="11" t="s">
        <v>22</v>
      </c>
      <c r="D2" s="11"/>
      <c r="E2" s="11"/>
      <c r="F2" s="3" t="s">
        <v>23</v>
      </c>
      <c r="G2" s="3" t="s">
        <v>25</v>
      </c>
      <c r="H2" s="3" t="s">
        <v>26</v>
      </c>
    </row>
    <row r="3" spans="2:8" ht="17.25" thickBot="1" x14ac:dyDescent="0.35">
      <c r="B3" s="10">
        <v>1</v>
      </c>
      <c r="C3" s="5" t="s">
        <v>43</v>
      </c>
      <c r="D3" s="5"/>
      <c r="E3" s="5"/>
      <c r="F3" s="10" t="s">
        <v>24</v>
      </c>
      <c r="G3" s="6" t="str">
        <f>HYPERLINK("1.layout.html", "1.layout.html")</f>
        <v>1.layout.html</v>
      </c>
      <c r="H3" s="5"/>
    </row>
    <row r="4" spans="2:8" ht="17.25" thickBot="1" x14ac:dyDescent="0.35">
      <c r="B4" s="4">
        <v>2</v>
      </c>
      <c r="C4" s="5" t="s">
        <v>0</v>
      </c>
      <c r="D4" s="5"/>
      <c r="E4" s="5"/>
      <c r="F4" s="4" t="s">
        <v>24</v>
      </c>
      <c r="G4" s="6" t="str">
        <f>HYPERLINK("2.로그인.html", "2.로그인.html")</f>
        <v>2.로그인.html</v>
      </c>
      <c r="H4" s="5"/>
    </row>
    <row r="5" spans="2:8" ht="17.25" thickBot="1" x14ac:dyDescent="0.35">
      <c r="B5" s="4">
        <v>3</v>
      </c>
      <c r="C5" s="5" t="s">
        <v>20</v>
      </c>
      <c r="D5" s="5"/>
      <c r="E5" s="5"/>
      <c r="F5" s="4" t="s">
        <v>24</v>
      </c>
      <c r="G5" s="6" t="str">
        <f>HYPERLINK("3.대시보드.html", "3.대시보드.html")</f>
        <v>3.대시보드.html</v>
      </c>
      <c r="H5" s="5"/>
    </row>
    <row r="6" spans="2:8" ht="17.25" thickBot="1" x14ac:dyDescent="0.35">
      <c r="B6" s="4">
        <v>4</v>
      </c>
      <c r="C6" s="5" t="s">
        <v>1</v>
      </c>
      <c r="D6" s="5" t="s">
        <v>27</v>
      </c>
      <c r="E6" s="5"/>
      <c r="F6" s="4" t="s">
        <v>24</v>
      </c>
      <c r="G6" s="6" t="str">
        <f>HYPERLINK("4.F&amp;B 환경설정.html", "4.F&amp;B 환경설정.html")</f>
        <v>4.F&amp;B 환경설정.html</v>
      </c>
      <c r="H6" s="5"/>
    </row>
    <row r="7" spans="2:8" ht="17.25" thickBot="1" x14ac:dyDescent="0.35">
      <c r="B7" s="4">
        <v>5</v>
      </c>
      <c r="C7" s="5"/>
      <c r="D7" s="5" t="s">
        <v>2</v>
      </c>
      <c r="E7" s="5" t="s">
        <v>3</v>
      </c>
      <c r="F7" s="4" t="s">
        <v>24</v>
      </c>
      <c r="G7" s="6" t="str">
        <f>HYPERLINK("5.사용자 리스트.html", "5.사용자 리스트.html")</f>
        <v>5.사용자 리스트.html</v>
      </c>
      <c r="H7" s="5"/>
    </row>
    <row r="8" spans="2:8" ht="17.25" thickBot="1" x14ac:dyDescent="0.35">
      <c r="B8" s="4">
        <v>6</v>
      </c>
      <c r="C8" s="5"/>
      <c r="D8" s="5"/>
      <c r="E8" s="5" t="s">
        <v>4</v>
      </c>
      <c r="F8" s="4" t="s">
        <v>24</v>
      </c>
      <c r="G8" s="6" t="str">
        <f>HYPERLINK("6.사용자 등록.html", "6.사용자 등록.html")</f>
        <v>6.사용자 등록.html</v>
      </c>
      <c r="H8" s="5"/>
    </row>
    <row r="9" spans="2:8" ht="17.25" thickBot="1" x14ac:dyDescent="0.35">
      <c r="B9" s="4">
        <v>7</v>
      </c>
      <c r="C9" s="5"/>
      <c r="D9" s="5"/>
      <c r="E9" s="5" t="s">
        <v>5</v>
      </c>
      <c r="F9" s="4" t="s">
        <v>24</v>
      </c>
      <c r="G9" s="6" t="str">
        <f>HYPERLINK("7.사용자 상세정보.html", "7.사용자 상세정보.html")</f>
        <v>7.사용자 상세정보.html</v>
      </c>
      <c r="H9" s="5"/>
    </row>
    <row r="10" spans="2:8" ht="17.25" thickBot="1" x14ac:dyDescent="0.35">
      <c r="B10" s="4">
        <v>8</v>
      </c>
      <c r="C10" s="5"/>
      <c r="D10" s="5" t="s">
        <v>28</v>
      </c>
      <c r="E10" s="5"/>
      <c r="F10" s="4" t="s">
        <v>24</v>
      </c>
      <c r="G10" s="6" t="str">
        <f>HYPERLINK("8.영업시간 관리.html", "8.영업시간 관리.html")</f>
        <v>8.영업시간 관리.html</v>
      </c>
      <c r="H10" s="5"/>
    </row>
    <row r="11" spans="2:8" ht="17.25" thickBot="1" x14ac:dyDescent="0.35">
      <c r="B11" s="4">
        <v>9</v>
      </c>
      <c r="C11" s="5"/>
      <c r="D11" s="5" t="s">
        <v>6</v>
      </c>
      <c r="E11" s="5"/>
      <c r="F11" s="4" t="s">
        <v>24</v>
      </c>
      <c r="G11" s="6" t="str">
        <f>HYPERLINK("9.로그인 로그.html", "9.로그인 로그.html")</f>
        <v>9.로그인 로그.html</v>
      </c>
      <c r="H11" s="5"/>
    </row>
    <row r="12" spans="2:8" ht="17.25" thickBot="1" x14ac:dyDescent="0.35">
      <c r="B12" s="4">
        <v>10</v>
      </c>
      <c r="C12" s="5" t="s">
        <v>7</v>
      </c>
      <c r="D12" s="5" t="s">
        <v>29</v>
      </c>
      <c r="E12" s="5" t="s">
        <v>30</v>
      </c>
      <c r="F12" s="4"/>
      <c r="G12" s="6" t="str">
        <f>HYPERLINK("10.카테고리 리스트.html", "10.카테고리 리스트.html")</f>
        <v>10.카테고리 리스트.html</v>
      </c>
      <c r="H12" s="5"/>
    </row>
    <row r="13" spans="2:8" ht="17.25" thickBot="1" x14ac:dyDescent="0.35">
      <c r="B13" s="4">
        <v>11</v>
      </c>
      <c r="C13" s="5"/>
      <c r="D13" s="5" t="s">
        <v>7</v>
      </c>
      <c r="E13" s="5" t="s">
        <v>8</v>
      </c>
      <c r="F13" s="4"/>
      <c r="G13" s="6" t="str">
        <f>HYPERLINK("11.상품 리스트.html", "11.상품 리스트.html")</f>
        <v>11.상품 리스트.html</v>
      </c>
      <c r="H13" s="5"/>
    </row>
    <row r="14" spans="2:8" ht="17.25" thickBot="1" x14ac:dyDescent="0.35">
      <c r="B14" s="4">
        <v>12</v>
      </c>
      <c r="C14" s="5"/>
      <c r="D14" s="5"/>
      <c r="E14" s="5" t="s">
        <v>9</v>
      </c>
      <c r="F14" s="4" t="s">
        <v>24</v>
      </c>
      <c r="G14" s="6" t="str">
        <f>HYPERLINK("12.상품 등록.html", "12.상품 등록.html")</f>
        <v>12.상품 등록.html</v>
      </c>
      <c r="H14" s="5"/>
    </row>
    <row r="15" spans="2:8" ht="17.25" thickBot="1" x14ac:dyDescent="0.35">
      <c r="B15" s="4">
        <v>13</v>
      </c>
      <c r="C15" s="5"/>
      <c r="D15" s="5"/>
      <c r="E15" s="5" t="s">
        <v>31</v>
      </c>
      <c r="F15" s="4" t="s">
        <v>24</v>
      </c>
      <c r="G15" s="6" t="str">
        <f>HYPERLINK("13.상품 상세 정보.html", "13.상품 상세 정보.html")</f>
        <v>13.상품 상세 정보.html</v>
      </c>
      <c r="H15" s="5"/>
    </row>
    <row r="16" spans="2:8" ht="17.25" thickBot="1" x14ac:dyDescent="0.35">
      <c r="B16" s="4">
        <v>14</v>
      </c>
      <c r="C16" s="5" t="s">
        <v>32</v>
      </c>
      <c r="D16" s="5" t="s">
        <v>33</v>
      </c>
      <c r="E16" s="5"/>
      <c r="F16" s="4"/>
      <c r="G16" s="6" t="str">
        <f>HYPERLINK("14.실시간 주문 관리.html", "14.실시간 주문 관리.html")</f>
        <v>14.실시간 주문 관리.html</v>
      </c>
      <c r="H16" s="5"/>
    </row>
    <row r="17" spans="2:8" ht="17.25" thickBot="1" x14ac:dyDescent="0.35">
      <c r="B17" s="4">
        <v>15</v>
      </c>
      <c r="C17" s="5" t="s">
        <v>10</v>
      </c>
      <c r="D17" s="5" t="s">
        <v>11</v>
      </c>
      <c r="E17" s="5" t="s">
        <v>11</v>
      </c>
      <c r="F17" s="4" t="s">
        <v>24</v>
      </c>
      <c r="G17" s="6" t="str">
        <f>HYPERLINK("15.공지사항 리스트.html","15.공지사항 리스트.html")</f>
        <v>15.공지사항 리스트.html</v>
      </c>
      <c r="H17" s="5"/>
    </row>
    <row r="18" spans="2:8" ht="17.25" thickBot="1" x14ac:dyDescent="0.35">
      <c r="B18" s="4">
        <v>16</v>
      </c>
      <c r="C18" s="5"/>
      <c r="D18" s="5"/>
      <c r="E18" s="5" t="s">
        <v>12</v>
      </c>
      <c r="F18" s="4" t="s">
        <v>24</v>
      </c>
      <c r="G18" s="6" t="str">
        <f>HYPERLINK("16.공지사항 상세정보.html","16.공지사항 상세정보.html")</f>
        <v>16.공지사항 상세정보.html</v>
      </c>
      <c r="H18" s="5"/>
    </row>
    <row r="19" spans="2:8" ht="17.25" thickBot="1" x14ac:dyDescent="0.35">
      <c r="B19" s="4">
        <v>17</v>
      </c>
      <c r="C19" s="5"/>
      <c r="D19" s="5" t="s">
        <v>13</v>
      </c>
      <c r="E19" s="5"/>
      <c r="F19" s="4" t="s">
        <v>24</v>
      </c>
      <c r="G19" s="6" t="str">
        <f>HYPERLINK("17.FAQ 리스트.html","17.FAQ 리스트.html")</f>
        <v>17.FAQ 리스트.html</v>
      </c>
      <c r="H19" s="5"/>
    </row>
    <row r="20" spans="2:8" ht="17.25" thickBot="1" x14ac:dyDescent="0.35">
      <c r="B20" s="4">
        <v>18</v>
      </c>
      <c r="C20" s="5"/>
      <c r="D20" s="5" t="s">
        <v>14</v>
      </c>
      <c r="E20" s="5" t="s">
        <v>14</v>
      </c>
      <c r="F20" s="4" t="s">
        <v>24</v>
      </c>
      <c r="G20" s="6" t="str">
        <f>HYPERLINK("18.Q&amp;A 리스트.html","18.Q&amp;A 리스트.html")</f>
        <v>18.Q&amp;A 리스트.html</v>
      </c>
      <c r="H20" s="5"/>
    </row>
    <row r="21" spans="2:8" ht="17.25" thickBot="1" x14ac:dyDescent="0.35">
      <c r="B21" s="4">
        <v>19</v>
      </c>
      <c r="C21" s="5"/>
      <c r="D21" s="5"/>
      <c r="E21" s="5" t="s">
        <v>15</v>
      </c>
      <c r="F21" s="4" t="s">
        <v>24</v>
      </c>
      <c r="G21" s="6" t="str">
        <f>HYPERLINK("19.Q&amp;A 등록.html","19.Q&amp;A 등록.html")</f>
        <v>19.Q&amp;A 등록.html</v>
      </c>
      <c r="H21" s="5"/>
    </row>
    <row r="22" spans="2:8" ht="17.25" thickBot="1" x14ac:dyDescent="0.35">
      <c r="B22" s="4">
        <v>20</v>
      </c>
      <c r="C22" s="5"/>
      <c r="D22" s="5"/>
      <c r="E22" s="5" t="s">
        <v>16</v>
      </c>
      <c r="F22" s="4" t="s">
        <v>24</v>
      </c>
      <c r="G22" s="6" t="str">
        <f>HYPERLINK("20.Q&amp;A 상세정보.html","20.Q&amp;A 상세정보.html")</f>
        <v>20.Q&amp;A 상세정보.html</v>
      </c>
      <c r="H22" s="5"/>
    </row>
    <row r="23" spans="2:8" ht="17.25" thickBot="1" x14ac:dyDescent="0.35">
      <c r="B23" s="4">
        <v>21</v>
      </c>
      <c r="C23" s="5"/>
      <c r="D23" s="5"/>
      <c r="E23" s="5" t="s">
        <v>17</v>
      </c>
      <c r="F23" s="4" t="s">
        <v>24</v>
      </c>
      <c r="G23" s="6" t="str">
        <f>HYPERLINK("21.Q&amp;A 수정.html","21.Q&amp;A 수정.html")</f>
        <v>21.Q&amp;A 수정.html</v>
      </c>
      <c r="H23" s="5"/>
    </row>
    <row r="24" spans="2:8" ht="17.25" thickBot="1" x14ac:dyDescent="0.35">
      <c r="B24" s="4">
        <v>22</v>
      </c>
      <c r="C24" s="5" t="s">
        <v>18</v>
      </c>
      <c r="D24" s="14" t="s">
        <v>34</v>
      </c>
      <c r="E24" s="5"/>
      <c r="F24" s="4" t="s">
        <v>24</v>
      </c>
      <c r="G24" s="6" t="str">
        <f>HYPERLINK("22.기간별 결제_A_일간.html","22.기간별 결제_A_일간.html")</f>
        <v>22.기간별 결제_A_일간.html</v>
      </c>
      <c r="H24" s="5"/>
    </row>
    <row r="25" spans="2:8" ht="17.25" thickBot="1" x14ac:dyDescent="0.35">
      <c r="B25" s="5"/>
      <c r="C25" s="5"/>
      <c r="D25" s="14"/>
      <c r="E25" s="5"/>
      <c r="F25" s="4" t="s">
        <v>24</v>
      </c>
      <c r="G25" s="6" t="str">
        <f>HYPERLINK("22.기간별 결제_B_월간.html","22.기간별 결제_B_월간.html")</f>
        <v>22.기간별 결제_B_월간.html</v>
      </c>
      <c r="H25" s="5"/>
    </row>
    <row r="26" spans="2:8" ht="17.25" thickBot="1" x14ac:dyDescent="0.35">
      <c r="B26" s="5"/>
      <c r="C26" s="5"/>
      <c r="D26" s="14"/>
      <c r="E26" s="5"/>
      <c r="F26" s="4" t="s">
        <v>24</v>
      </c>
      <c r="G26" s="6" t="str">
        <f>HYPERLINK("22.기간별 결제_C_년간.html","22.기간별 결제_C_년간.html")</f>
        <v>22.기간별 결제_C_년간.html</v>
      </c>
      <c r="H26" s="5"/>
    </row>
    <row r="27" spans="2:8" ht="17.25" thickBot="1" x14ac:dyDescent="0.35">
      <c r="B27" s="4">
        <v>23</v>
      </c>
      <c r="C27" s="5"/>
      <c r="D27" s="5" t="s">
        <v>35</v>
      </c>
      <c r="E27" s="5"/>
      <c r="F27" s="4" t="s">
        <v>24</v>
      </c>
      <c r="G27" s="6" t="str">
        <f>HYPERLINK("23.데이터 통계.html","23.데이터 통계.html")</f>
        <v>23.데이터 통계.html</v>
      </c>
      <c r="H27" s="5"/>
    </row>
    <row r="28" spans="2:8" ht="17.25" thickBot="1" x14ac:dyDescent="0.35">
      <c r="B28" s="4">
        <v>24</v>
      </c>
      <c r="C28" s="5"/>
      <c r="D28" s="14" t="s">
        <v>36</v>
      </c>
      <c r="E28" s="5"/>
      <c r="F28" s="4" t="s">
        <v>24</v>
      </c>
      <c r="G28" s="6" t="str">
        <f>HYPERLINK("24.수익 통계_A_월.html","24.수익 통계_A_월.html")</f>
        <v>24.수익 통계_A_월.html</v>
      </c>
      <c r="H28" s="6"/>
    </row>
    <row r="29" spans="2:8" ht="17.25" thickBot="1" x14ac:dyDescent="0.35">
      <c r="B29" s="4"/>
      <c r="C29" s="5"/>
      <c r="D29" s="14"/>
      <c r="E29" s="5"/>
      <c r="F29" s="4" t="s">
        <v>24</v>
      </c>
      <c r="G29" s="6" t="str">
        <f>HYPERLINK("24.수익 통계_B_분기.html","24.수익 통계_B_분기.html")</f>
        <v>24.수익 통계_B_분기.html</v>
      </c>
      <c r="H29" s="6"/>
    </row>
    <row r="30" spans="2:8" ht="17.25" thickBot="1" x14ac:dyDescent="0.35">
      <c r="B30" s="4"/>
      <c r="C30" s="5"/>
      <c r="D30" s="14"/>
      <c r="E30" s="5"/>
      <c r="F30" s="4" t="s">
        <v>24</v>
      </c>
      <c r="G30" s="6" t="str">
        <f>HYPERLINK("24.수익 통계_C_반기.html","24.수익 통계_C_반기.html")</f>
        <v>24.수익 통계_C_반기.html</v>
      </c>
      <c r="H30" s="6"/>
    </row>
    <row r="31" spans="2:8" ht="17.25" thickBot="1" x14ac:dyDescent="0.35">
      <c r="B31" s="4"/>
      <c r="C31" s="5"/>
      <c r="D31" s="14"/>
      <c r="E31" s="5"/>
      <c r="F31" s="4" t="s">
        <v>24</v>
      </c>
      <c r="G31" s="6" t="str">
        <f>HYPERLINK("24.수익 통계_D_년.html","24.수익 통계_D_년.html")</f>
        <v>24.수익 통계_D_년.html</v>
      </c>
      <c r="H31" s="6"/>
    </row>
    <row r="32" spans="2:8" ht="17.25" thickBot="1" x14ac:dyDescent="0.35">
      <c r="B32" s="4">
        <v>25</v>
      </c>
      <c r="C32" s="5" t="s">
        <v>37</v>
      </c>
      <c r="D32" s="5" t="s">
        <v>38</v>
      </c>
      <c r="E32" s="9" t="s">
        <v>38</v>
      </c>
      <c r="F32" s="4" t="s">
        <v>24</v>
      </c>
      <c r="G32" s="6" t="str">
        <f>HYPERLINK("25.정산 신청 관리.html","25.정산 신청 관리.html")</f>
        <v>25.정산 신청 관리.html</v>
      </c>
      <c r="H32" s="5"/>
    </row>
    <row r="33" spans="1:8" ht="17.25" thickBot="1" x14ac:dyDescent="0.35">
      <c r="B33" s="4">
        <v>26</v>
      </c>
      <c r="C33" s="5"/>
      <c r="D33" s="5"/>
      <c r="E33" s="5" t="s">
        <v>39</v>
      </c>
      <c r="F33" s="4" t="s">
        <v>24</v>
      </c>
      <c r="G33" s="6" t="str">
        <f>HYPERLINK("26.정산 신청 상세 내역.html","26.정산 신청 상세 내역.html")</f>
        <v>26.정산 신청 상세 내역.html</v>
      </c>
      <c r="H33" s="5"/>
    </row>
    <row r="34" spans="1:8" ht="17.25" thickBot="1" x14ac:dyDescent="0.35">
      <c r="B34" s="4">
        <v>27</v>
      </c>
      <c r="C34" s="5"/>
      <c r="D34" s="5" t="s">
        <v>40</v>
      </c>
      <c r="E34" s="5" t="s">
        <v>40</v>
      </c>
      <c r="F34" s="4" t="s">
        <v>24</v>
      </c>
      <c r="G34" s="6" t="str">
        <f>HYPERLINK("27.정산 내역 관리.html","27.정산 내역 관리.html")</f>
        <v>27.정산 내역 관리.html</v>
      </c>
      <c r="H34" s="5"/>
    </row>
    <row r="35" spans="1:8" ht="17.25" thickBot="1" x14ac:dyDescent="0.35">
      <c r="B35" s="4">
        <v>28</v>
      </c>
      <c r="C35" s="5"/>
      <c r="D35" s="5"/>
      <c r="E35" s="5" t="s">
        <v>41</v>
      </c>
      <c r="F35" s="4" t="s">
        <v>24</v>
      </c>
      <c r="G35" s="6" t="str">
        <f>HYPERLINK("28.정산 내역 상세보기.html","28.정산 내역 상세보기.html")</f>
        <v>28.정산 내역 상세보기.html</v>
      </c>
      <c r="H35" s="5"/>
    </row>
    <row r="36" spans="1:8" ht="17.25" thickBot="1" x14ac:dyDescent="0.35">
      <c r="B36" s="4"/>
      <c r="C36" s="5"/>
      <c r="D36" s="5"/>
      <c r="E36" s="5" t="s">
        <v>42</v>
      </c>
      <c r="F36" s="4" t="s">
        <v>24</v>
      </c>
      <c r="G36" s="6" t="str">
        <f>HYPERLINK("28.정산 내역 상세보기.html","28.정산 내역 상세보기.html")</f>
        <v>28.정산 내역 상세보기.html</v>
      </c>
      <c r="H36" s="5"/>
    </row>
    <row r="37" spans="1:8" ht="17.25" thickBot="1" x14ac:dyDescent="0.35">
      <c r="B37" s="4">
        <v>29</v>
      </c>
      <c r="C37" s="5"/>
      <c r="D37" s="5" t="s">
        <v>19</v>
      </c>
      <c r="E37" s="5"/>
      <c r="F37" s="4" t="s">
        <v>24</v>
      </c>
      <c r="G37" s="6" t="str">
        <f>HYPERLINK("29.세금계산서 설정.html","29.세금계산서 설정.html")</f>
        <v>29.세금계산서 설정.html</v>
      </c>
      <c r="H37" s="5"/>
    </row>
    <row r="39" spans="1:8" x14ac:dyDescent="0.3">
      <c r="A39" s="2"/>
      <c r="B39" s="2"/>
      <c r="C39" s="7"/>
      <c r="D39" s="7"/>
      <c r="E39" s="7"/>
      <c r="F39" s="2"/>
      <c r="G39" s="8"/>
      <c r="H39" s="7"/>
    </row>
    <row r="40" spans="1:8" x14ac:dyDescent="0.3">
      <c r="A40" s="2"/>
      <c r="B40" s="2"/>
      <c r="C40" s="7"/>
      <c r="D40" s="7"/>
      <c r="E40" s="7"/>
      <c r="F40" s="2"/>
      <c r="G40" s="8"/>
      <c r="H40" s="7"/>
    </row>
    <row r="41" spans="1:8" x14ac:dyDescent="0.3">
      <c r="B41" s="12"/>
      <c r="C41" s="13"/>
      <c r="D41" s="13"/>
      <c r="E41" s="7"/>
      <c r="F41" s="2"/>
      <c r="G41" s="8"/>
      <c r="H41" s="7"/>
    </row>
    <row r="42" spans="1:8" x14ac:dyDescent="0.3">
      <c r="B42" s="12"/>
      <c r="C42" s="13"/>
      <c r="D42" s="13"/>
      <c r="E42" s="7"/>
      <c r="F42" s="2"/>
      <c r="G42" s="8"/>
      <c r="H42" s="7"/>
    </row>
    <row r="43" spans="1:8" x14ac:dyDescent="0.3">
      <c r="B43" s="12"/>
      <c r="C43" s="13"/>
      <c r="D43" s="13"/>
      <c r="E43" s="7"/>
      <c r="F43" s="2"/>
      <c r="G43" s="8"/>
      <c r="H43" s="7"/>
    </row>
    <row r="44" spans="1:8" x14ac:dyDescent="0.3">
      <c r="B44" s="2"/>
      <c r="C44" s="7"/>
      <c r="D44" s="7"/>
      <c r="E44" s="7"/>
      <c r="F44" s="2"/>
      <c r="G44" s="8"/>
      <c r="H44" s="7"/>
    </row>
    <row r="45" spans="1:8" x14ac:dyDescent="0.3">
      <c r="B45" s="2"/>
      <c r="C45" s="7"/>
      <c r="D45" s="7"/>
      <c r="E45" s="7"/>
      <c r="F45" s="2"/>
      <c r="G45" s="8"/>
      <c r="H45" s="7"/>
    </row>
    <row r="46" spans="1:8" x14ac:dyDescent="0.3">
      <c r="B46" s="2"/>
      <c r="C46" s="7"/>
      <c r="D46" s="7"/>
      <c r="E46" s="7"/>
      <c r="F46" s="2"/>
      <c r="G46" s="8"/>
      <c r="H46" s="7"/>
    </row>
    <row r="47" spans="1:8" x14ac:dyDescent="0.3">
      <c r="B47" s="2"/>
      <c r="C47" s="7"/>
      <c r="D47" s="7"/>
      <c r="E47" s="7"/>
      <c r="F47" s="2"/>
      <c r="G47" s="8"/>
      <c r="H47" s="7"/>
    </row>
  </sheetData>
  <mergeCells count="6">
    <mergeCell ref="C2:E2"/>
    <mergeCell ref="B41:B43"/>
    <mergeCell ref="C41:C43"/>
    <mergeCell ref="D41:D43"/>
    <mergeCell ref="D24:D26"/>
    <mergeCell ref="D28:D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김승준</dc:creator>
  <cp:lastModifiedBy>김승준</cp:lastModifiedBy>
  <dcterms:created xsi:type="dcterms:W3CDTF">2020-05-28T02:51:53Z</dcterms:created>
  <dcterms:modified xsi:type="dcterms:W3CDTF">2020-07-10T09:23:34Z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8b5bb4c4-59d1-4caf-a035-eca0782377c9</vt:lpwstr>
  </property>
</Properties>
</file>