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livecauac-my.sharepoint.com/personal/lim0386_cau_ac_kr/Documents/Attachments/StarLab/지도/"/>
    </mc:Choice>
  </mc:AlternateContent>
  <xr:revisionPtr revIDLastSave="0" documentId="8_{DAA38E83-ED1A-46EC-BB82-B15D6D445744}" xr6:coauthVersionLast="36" xr6:coauthVersionMax="36" xr10:uidLastSave="{00000000-0000-0000-0000-000000000000}"/>
  <bookViews>
    <workbookView xWindow="780" yWindow="0" windowWidth="14385" windowHeight="13890" activeTab="9" xr2:uid="{D77E7EF5-DC2F-4DFE-862E-51B5B4A93192}"/>
  </bookViews>
  <sheets>
    <sheet name="Original" sheetId="1" r:id="rId1"/>
    <sheet name="Original _가공" sheetId="10" r:id="rId2"/>
    <sheet name="30" sheetId="4" r:id="rId3"/>
    <sheet name="hand" sheetId="6" r:id="rId4"/>
    <sheet name="Sheet1" sheetId="7" r:id="rId5"/>
    <sheet name="Sheet2" sheetId="8" r:id="rId6"/>
    <sheet name="Wearable" sheetId="11" r:id="rId7"/>
    <sheet name="SQUATS" sheetId="14" r:id="rId8"/>
    <sheet name="LSLR" sheetId="15" r:id="rId9"/>
    <sheet name="LUNGE" sheetId="16" r:id="rId10"/>
    <sheet name="Sheet4" sheetId="12" r:id="rId11"/>
    <sheet name="Sheet5"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6" i="13" l="1"/>
  <c r="W6" i="13"/>
  <c r="O6" i="13"/>
  <c r="N6" i="13"/>
  <c r="M6" i="13"/>
  <c r="P6" i="13"/>
  <c r="Q6" i="13"/>
  <c r="R6" i="13"/>
  <c r="S6" i="13"/>
  <c r="T6" i="13"/>
  <c r="U6" i="13"/>
  <c r="V6" i="13"/>
  <c r="L6" i="13"/>
  <c r="K6" i="13"/>
  <c r="W5" i="13"/>
  <c r="V5" i="13"/>
  <c r="U5" i="13"/>
  <c r="T5" i="13"/>
  <c r="S5" i="13"/>
  <c r="R5" i="13"/>
  <c r="Q5" i="13"/>
  <c r="P5" i="13"/>
  <c r="O5" i="13"/>
  <c r="N5" i="13"/>
  <c r="M5" i="13"/>
  <c r="L5" i="13"/>
  <c r="K5" i="13"/>
  <c r="J6" i="13"/>
  <c r="I6" i="13"/>
  <c r="H6" i="13"/>
  <c r="G6" i="13"/>
  <c r="F6" i="13"/>
  <c r="E6" i="13"/>
  <c r="D6" i="13"/>
  <c r="C6" i="13"/>
  <c r="B6" i="13"/>
  <c r="P55" i="11"/>
  <c r="P56" i="11"/>
  <c r="O56" i="11"/>
  <c r="M56" i="11"/>
  <c r="K56" i="11"/>
  <c r="I56" i="11"/>
  <c r="P42" i="11"/>
  <c r="P29" i="11"/>
  <c r="J5" i="13"/>
  <c r="I5" i="13"/>
  <c r="H5" i="13"/>
  <c r="G5" i="13"/>
  <c r="F5" i="13"/>
  <c r="E5" i="13"/>
  <c r="D5" i="13"/>
  <c r="C5" i="13"/>
  <c r="B5" i="13"/>
  <c r="A5" i="13"/>
  <c r="C39" i="12"/>
  <c r="D39" i="12"/>
  <c r="E39" i="12"/>
  <c r="F39" i="12"/>
  <c r="G39" i="12"/>
  <c r="H39" i="12"/>
  <c r="I39" i="12"/>
  <c r="J39" i="12"/>
  <c r="K39" i="12"/>
  <c r="L39" i="12"/>
  <c r="P54" i="11"/>
  <c r="P53" i="11"/>
  <c r="P52" i="11"/>
  <c r="P51" i="11"/>
  <c r="P50" i="11"/>
  <c r="P49" i="11"/>
  <c r="P48" i="11"/>
  <c r="P47" i="11"/>
  <c r="P46" i="11"/>
  <c r="P45" i="11"/>
  <c r="P44" i="11"/>
  <c r="P41" i="11"/>
  <c r="P40" i="11"/>
  <c r="P39" i="11"/>
  <c r="P38" i="11"/>
  <c r="P37" i="11"/>
  <c r="P36" i="11"/>
  <c r="P35" i="11"/>
  <c r="P34" i="11"/>
  <c r="P33" i="11"/>
  <c r="P32" i="11"/>
  <c r="P31"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2" i="11"/>
</calcChain>
</file>

<file path=xl/sharedStrings.xml><?xml version="1.0" encoding="utf-8"?>
<sst xmlns="http://schemas.openxmlformats.org/spreadsheetml/2006/main" count="645" uniqueCount="332">
  <si>
    <t>팔</t>
    <phoneticPr fontId="1" type="noConversion"/>
  </si>
  <si>
    <t>손</t>
    <phoneticPr fontId="1" type="noConversion"/>
  </si>
  <si>
    <t>손목</t>
    <phoneticPr fontId="1" type="noConversion"/>
  </si>
  <si>
    <t>손가락</t>
    <phoneticPr fontId="1" type="noConversion"/>
  </si>
  <si>
    <t>머리</t>
    <phoneticPr fontId="1" type="noConversion"/>
  </si>
  <si>
    <t>년도</t>
    <phoneticPr fontId="1" type="noConversion"/>
  </si>
  <si>
    <t>월</t>
    <phoneticPr fontId="1" type="noConversion"/>
  </si>
  <si>
    <t>기타</t>
    <phoneticPr fontId="1" type="noConversion"/>
  </si>
  <si>
    <t>Vertical Jump</t>
    <phoneticPr fontId="1" type="noConversion"/>
  </si>
  <si>
    <t>직접</t>
    <phoneticPr fontId="1" type="noConversion"/>
  </si>
  <si>
    <t>다리</t>
    <phoneticPr fontId="1" type="noConversion"/>
  </si>
  <si>
    <t>PRISMA</t>
    <phoneticPr fontId="1" type="noConversion"/>
  </si>
  <si>
    <t>no.</t>
    <phoneticPr fontId="1" type="noConversion"/>
  </si>
  <si>
    <t>Accelerometer</t>
    <phoneticPr fontId="1" type="noConversion"/>
  </si>
  <si>
    <t>Gyroscope</t>
    <phoneticPr fontId="1" type="noConversion"/>
  </si>
  <si>
    <t>허벅지</t>
    <phoneticPr fontId="1" type="noConversion"/>
  </si>
  <si>
    <t>엉덩이</t>
    <phoneticPr fontId="1" type="noConversion"/>
  </si>
  <si>
    <t>Camera</t>
    <phoneticPr fontId="1" type="noConversion"/>
  </si>
  <si>
    <t>DephCamera</t>
    <phoneticPr fontId="1" type="noConversion"/>
  </si>
  <si>
    <t>어깨</t>
    <phoneticPr fontId="1" type="noConversion"/>
  </si>
  <si>
    <t>무릎</t>
    <phoneticPr fontId="1" type="noConversion"/>
  </si>
  <si>
    <t>팔꿈치</t>
    <phoneticPr fontId="1" type="noConversion"/>
  </si>
  <si>
    <t>Motor</t>
    <phoneticPr fontId="1" type="noConversion"/>
  </si>
  <si>
    <t>발목</t>
    <phoneticPr fontId="1" type="noConversion"/>
  </si>
  <si>
    <t>IMU</t>
    <phoneticPr fontId="1" type="noConversion"/>
  </si>
  <si>
    <t>FMS(Functional Movement Screen)</t>
    <phoneticPr fontId="1" type="noConversion"/>
  </si>
  <si>
    <t>MARG(중력)</t>
    <phoneticPr fontId="1" type="noConversion"/>
  </si>
  <si>
    <t>Magnetometer</t>
    <phoneticPr fontId="1" type="noConversion"/>
  </si>
  <si>
    <t>알고리즘</t>
    <phoneticPr fontId="1" type="noConversion"/>
  </si>
  <si>
    <t>보행분석</t>
    <phoneticPr fontId="1" type="noConversion"/>
  </si>
  <si>
    <t>운동유무</t>
    <phoneticPr fontId="1" type="noConversion"/>
  </si>
  <si>
    <t>자세?</t>
    <phoneticPr fontId="1" type="noConversion"/>
  </si>
  <si>
    <t>dead Lift</t>
    <phoneticPr fontId="1" type="noConversion"/>
  </si>
  <si>
    <t>핸드볼 가속과 점핑, 전 십자인대</t>
    <phoneticPr fontId="1" type="noConversion"/>
  </si>
  <si>
    <t>몸통(척추)</t>
    <phoneticPr fontId="1" type="noConversion"/>
  </si>
  <si>
    <t>the standing hamstring curl (SHC), reverse hip abduction (RHA), and lying straight leg raise (SLR)</t>
  </si>
  <si>
    <t>Heart Rate &amp; Respiratory Rate</t>
    <phoneticPr fontId="1" type="noConversion"/>
  </si>
  <si>
    <t>뇌졸증</t>
    <phoneticPr fontId="1" type="noConversion"/>
  </si>
  <si>
    <t>상체 재활</t>
    <phoneticPr fontId="1" type="noConversion"/>
  </si>
  <si>
    <t>Flexible Angle Sensor</t>
    <phoneticPr fontId="1" type="noConversion"/>
  </si>
  <si>
    <t>재검도</t>
    <phoneticPr fontId="1" type="noConversion"/>
  </si>
  <si>
    <t>연관성</t>
    <phoneticPr fontId="1" type="noConversion"/>
  </si>
  <si>
    <t>hip abduction, hip</t>
  </si>
  <si>
    <t xml:space="preserve">flexion and hip extension, knee extension, heel slide, straight leg raise, inner range
quadriceps using a rolled towel under the knee </t>
    <phoneticPr fontId="1" type="noConversion"/>
  </si>
  <si>
    <t>근육, ECG, EMG</t>
    <phoneticPr fontId="1" type="noConversion"/>
  </si>
  <si>
    <t>(A) Starting position for all 3 conditions; (B) lunge with trunk</t>
  </si>
  <si>
    <t>extension (LTE); (C) normal lunge with the trunk erect (NL); (D) lunge with trunk forward (LTF).</t>
  </si>
  <si>
    <t>JAGO (joint angles generation using optimization)</t>
  </si>
  <si>
    <t>걸음걸이</t>
    <phoneticPr fontId="1" type="noConversion"/>
  </si>
  <si>
    <t>박스 들어올리기: symmetric and asymmetric free-style lifts, a stoop lift and a squat lift</t>
    <phoneticPr fontId="1" type="noConversion"/>
  </si>
  <si>
    <t>Free Weight Excercises (a) overhead dumbbell press, (b) bench press, (c) bent-over row, (d) lateral raise, (e) bicep curls, and (f) deadlift</t>
    <phoneticPr fontId="1" type="noConversion"/>
  </si>
  <si>
    <t>하체운동: the heel slide (HS), the hip abduction (HA), the hip extension (HE), the hip flexion (HF), the inner range quadriceps (IRQ), the knee extension (KE) and the straight leg raise (SLR) exercises</t>
    <phoneticPr fontId="1" type="noConversion"/>
  </si>
  <si>
    <t>보행분석_균형</t>
    <phoneticPr fontId="1" type="noConversion"/>
  </si>
  <si>
    <t>정확도 알고리즘</t>
    <phoneticPr fontId="1" type="noConversion"/>
  </si>
  <si>
    <t>SHIMMER, ECG</t>
    <phoneticPr fontId="1" type="noConversion"/>
  </si>
  <si>
    <t>SHIMMER (센서 개선)</t>
    <phoneticPr fontId="1" type="noConversion"/>
  </si>
  <si>
    <t>8개 카메라</t>
    <phoneticPr fontId="1" type="noConversion"/>
  </si>
  <si>
    <t>30_1</t>
    <phoneticPr fontId="1" type="noConversion"/>
  </si>
  <si>
    <t>뇌졸증 상체 모니터링(보행)</t>
    <phoneticPr fontId="1" type="noConversion"/>
  </si>
  <si>
    <t>30_2</t>
    <phoneticPr fontId="1" type="noConversion"/>
  </si>
  <si>
    <t>30_3</t>
    <phoneticPr fontId="1" type="noConversion"/>
  </si>
  <si>
    <t>flexible angular sensor, electromagnetic tracking system and sensing fabrics</t>
  </si>
  <si>
    <t>30_4</t>
    <phoneticPr fontId="1" type="noConversion"/>
  </si>
  <si>
    <t>Sensor 발전사?</t>
    <phoneticPr fontId="1" type="noConversion"/>
  </si>
  <si>
    <t>30_7</t>
    <phoneticPr fontId="1" type="noConversion"/>
  </si>
  <si>
    <t xml:space="preserve">placing the hand or forearm from lap to a table, pushing and pulling a weight across a table, drinking from a beverage can, lifting a pencil, flipping a card, and turning a key. </t>
  </si>
  <si>
    <t>Commodifying Pointing in HRI: Simple and Fast Pointing Gesture Detection from RGB-D Images</t>
  </si>
  <si>
    <t>Read</t>
    <phoneticPr fontId="1" type="noConversion"/>
  </si>
  <si>
    <t xml:space="preserve">월 </t>
    <phoneticPr fontId="1" type="noConversion"/>
  </si>
  <si>
    <t>Vision based Hand Gesture Recognition for Human Computer Interaction: A Survey</t>
  </si>
  <si>
    <t>Reference</t>
    <phoneticPr fontId="1" type="noConversion"/>
  </si>
  <si>
    <t>Probabilistic Detection of Pointing Directions for Human-Robot Interaction</t>
  </si>
  <si>
    <t>What's the point? Frame-wise Pointing Gesture Recognition with Latent-Dynamic Conditional Random Fields</t>
  </si>
  <si>
    <t>An efficient method for human pointing estimation for robot interaction</t>
  </si>
  <si>
    <t>Visual estimation of pointed targets for robot guidance via fusion of face pose and hand orientation</t>
  </si>
  <si>
    <t>Recognition of 3D-Pointing Gestures for Human-Robot-Interaction</t>
  </si>
  <si>
    <t>A Monocular Pointing Pose Estimator for Gestural Instruction of a Mobile Robot</t>
  </si>
  <si>
    <t>Selecting and commanding individual robots in a vision-based multi-robot system</t>
  </si>
  <si>
    <t>Learning to interpret pointing gestures with a time-of-flight camera</t>
  </si>
  <si>
    <t>Real-Time Person Tracking and Pointing Gesture Recognition for Human-Robot Interaction</t>
  </si>
  <si>
    <t>Detection and Estimation of Omni-Directional Pointing Gestures Using Multiple Cameras</t>
  </si>
  <si>
    <t>Pointing gesture recognition based on 3D-tracking of face, hands and head orientation</t>
  </si>
  <si>
    <t>Real-time 3D pointing gesture recognition for mobile robots with cascade HMM and particle filter</t>
  </si>
  <si>
    <t>Parametric Hidden Markov Models for Gesture Recognition</t>
  </si>
  <si>
    <t>Gesture Recognition: A Survey</t>
  </si>
  <si>
    <t>The Visual Analysis of Human Movement: A Survey</t>
  </si>
  <si>
    <t>x</t>
    <phoneticPr fontId="1" type="noConversion"/>
  </si>
  <si>
    <t>Visual understanding of dynamic hand gestures</t>
  </si>
  <si>
    <t>A Multimodal Interaction Method that Combines Gestures and Physical Game Controller</t>
  </si>
  <si>
    <t>Real Time Hand Gesture Recognition System for Dynamic Applications</t>
  </si>
  <si>
    <t>Capturing Hand Gesture Movement: A Survey on Tools, Techniques and Logical Considerations</t>
  </si>
  <si>
    <t>Real-time hand posture recognition using range data</t>
  </si>
  <si>
    <t>An Application of Classifier Combination Methods in Hand Gesture Recognition</t>
  </si>
  <si>
    <t>Real-time gesture recognition using 3D depth camera</t>
  </si>
  <si>
    <t>3D Hand pose modeling from uncalibrate monocular images</t>
  </si>
  <si>
    <t>x</t>
    <phoneticPr fontId="1" type="noConversion"/>
  </si>
  <si>
    <t>Dynamic Hand Gesture Recognition Based on SURF Tracking</t>
  </si>
  <si>
    <t>A real time hand gesture recognition system using motion history image</t>
  </si>
  <si>
    <t>Hand shape and hand gesture recognition</t>
  </si>
  <si>
    <t>Tracking, Analysis, and Recognition of Human Gestures in Video</t>
  </si>
  <si>
    <t>View Invariant Hand Gesture Recognition using 3D Trajectory</t>
  </si>
  <si>
    <t>Layered architecture for real time sign recognition: Hand gesture and movement</t>
  </si>
  <si>
    <t>Region Based Hand Gesture Recognition</t>
  </si>
  <si>
    <t>A Tutorial on Support Vector Machines for Pattern Recognition</t>
  </si>
  <si>
    <t>Multi-User Natural Interaction System based on Real-Time Hand Tracking and Gesture Recognition</t>
  </si>
  <si>
    <t>Doppler-Radar Based Hand Gesture Recognition System Using Convolutional Neural Networks</t>
  </si>
  <si>
    <t>논문제목</t>
    <phoneticPr fontId="1" type="noConversion"/>
  </si>
  <si>
    <t>IF</t>
    <phoneticPr fontId="1" type="noConversion"/>
  </si>
  <si>
    <t>Data Mining and Knowledge Discovery</t>
  </si>
  <si>
    <t>Computer Vision and Image Understanding</t>
  </si>
  <si>
    <t>Artificial Intelligence Review</t>
  </si>
  <si>
    <t>x</t>
    <phoneticPr fontId="1" type="noConversion"/>
  </si>
  <si>
    <t>ICMI '03 Proceedings of the 5th international conference on Multimodal interfaces</t>
  </si>
  <si>
    <t>Pattern Recognition</t>
  </si>
  <si>
    <t>2;.159</t>
    <phoneticPr fontId="1" type="noConversion"/>
  </si>
  <si>
    <t>Image and Vision Computing</t>
    <phoneticPr fontId="1" type="noConversion"/>
  </si>
  <si>
    <t> Proceedings of the 6th International Conference on Human Robot Interaction, HRI 2011, Lausanne, Switzerland, March 6-9, 2011</t>
  </si>
  <si>
    <t>2010 2nd International Conference on Signal Processing Systems</t>
  </si>
  <si>
    <t>International Journal of UbiComp (IJU),</t>
  </si>
  <si>
    <t>Engineering Applications of Artificial Intelligence</t>
  </si>
  <si>
    <t>2011 IEEE 2nd International Conference on Software Engineering and Service Science</t>
  </si>
  <si>
    <t>2011 Proceedings of 20th International Conference on Computer Communications and Networks (ICCCN)</t>
  </si>
  <si>
    <r>
      <rPr>
        <sz val="8"/>
        <rFont val="맑은 고딕"/>
        <family val="2"/>
        <charset val="129"/>
      </rPr>
      <t>저널</t>
    </r>
    <phoneticPr fontId="1" type="noConversion"/>
  </si>
  <si>
    <t>Mathematical Problems in Engineering</t>
  </si>
  <si>
    <t>2015 International Conference on Digital Image Computing: Techniques and Applications (DICTA)</t>
  </si>
  <si>
    <t>S_01</t>
    <phoneticPr fontId="1" type="noConversion"/>
  </si>
  <si>
    <t>S_02</t>
    <phoneticPr fontId="1" type="noConversion"/>
  </si>
  <si>
    <t>s_01_01</t>
    <phoneticPr fontId="1" type="noConversion"/>
  </si>
  <si>
    <t>IMAGE SEQUENCE ANALYSIS OF REAL WORLD HUMAN BODY MOTION</t>
  </si>
  <si>
    <t>Real-time self-calibrating stereo person tracking using 3-D shape estimation from blob features</t>
  </si>
  <si>
    <t>s_01_02</t>
    <phoneticPr fontId="1" type="noConversion"/>
  </si>
  <si>
    <t>Conference: Pattern Recognition, 1996., Proceedings of the 13th International Conference</t>
  </si>
  <si>
    <t>s01_03</t>
    <phoneticPr fontId="1" type="noConversion"/>
  </si>
  <si>
    <t>Digital Representations of Human Movement</t>
  </si>
  <si>
    <t>ACM Computing Surveys</t>
  </si>
  <si>
    <t>s01_04</t>
    <phoneticPr fontId="1" type="noConversion"/>
  </si>
  <si>
    <t>Image processing system for interpreting motion in American Sign Language</t>
  </si>
  <si>
    <t>Journal of Biomedical Engineering</t>
  </si>
  <si>
    <t>Knowledge-guided visual perception of 3-D human gait from a single image sequence</t>
  </si>
  <si>
    <t>s01_05</t>
    <phoneticPr fontId="1" type="noConversion"/>
  </si>
  <si>
    <t>IEEE Systems, Man, and Cybernetics Society </t>
  </si>
  <si>
    <t>s_01_06</t>
    <phoneticPr fontId="1" type="noConversion"/>
  </si>
  <si>
    <t>Determining articulated motion from perspective views: A decomposition approach</t>
  </si>
  <si>
    <t>s_01_07</t>
    <phoneticPr fontId="1" type="noConversion"/>
  </si>
  <si>
    <t>s_02_01</t>
    <phoneticPr fontId="1" type="noConversion"/>
  </si>
  <si>
    <t>Real-time recognition of activity using temporal templates</t>
  </si>
  <si>
    <t>Proceedings Third IEEE Workshop on Applications of Computer Vision. WACV'96</t>
    <phoneticPr fontId="1" type="noConversion"/>
  </si>
  <si>
    <t>s02_02</t>
    <phoneticPr fontId="1" type="noConversion"/>
  </si>
  <si>
    <t>Motion segmentation and pose recognition with motion history gradients</t>
  </si>
  <si>
    <t>Proceedings Fifth IEEE Workshop on Applications of Computer Vision</t>
  </si>
  <si>
    <t>The representation and recognition of action using temporal templates</t>
  </si>
  <si>
    <t>s02_03</t>
    <phoneticPr fontId="1" type="noConversion"/>
  </si>
  <si>
    <t>IEEE Trans. Pattern Analysis and Machine Intelligence</t>
    <phoneticPr fontId="1" type="noConversion"/>
  </si>
  <si>
    <t>s02_04</t>
    <phoneticPr fontId="1" type="noConversion"/>
  </si>
  <si>
    <t>Machine Vision and Applications</t>
  </si>
  <si>
    <t>s02_05</t>
    <phoneticPr fontId="1" type="noConversion"/>
  </si>
  <si>
    <t>Eigentracking: Robust matching and tracking of articulated objects using a view-based representation</t>
  </si>
  <si>
    <t>International Journal of Computer Vision</t>
  </si>
  <si>
    <t>측정</t>
    <phoneticPr fontId="1" type="noConversion"/>
  </si>
  <si>
    <t>시선</t>
    <phoneticPr fontId="1" type="noConversion"/>
  </si>
  <si>
    <t>손 재스처</t>
    <phoneticPr fontId="1" type="noConversion"/>
  </si>
  <si>
    <t>포즈</t>
    <phoneticPr fontId="1" type="noConversion"/>
  </si>
  <si>
    <t>보행</t>
    <phoneticPr fontId="1" type="noConversion"/>
  </si>
  <si>
    <r>
      <t>운동의</t>
    </r>
    <r>
      <rPr>
        <sz val="8"/>
        <rFont val="Arial"/>
        <family val="2"/>
      </rPr>
      <t xml:space="preserve"> </t>
    </r>
    <r>
      <rPr>
        <sz val="8"/>
        <rFont val="돋움"/>
        <family val="3"/>
        <charset val="129"/>
      </rPr>
      <t>유형과</t>
    </r>
    <r>
      <rPr>
        <sz val="8"/>
        <rFont val="Arial"/>
        <family val="2"/>
      </rPr>
      <t xml:space="preserve"> </t>
    </r>
    <r>
      <rPr>
        <sz val="8"/>
        <rFont val="돋움"/>
        <family val="3"/>
        <charset val="129"/>
      </rPr>
      <t>지금까지</t>
    </r>
    <r>
      <rPr>
        <sz val="8"/>
        <rFont val="Arial"/>
        <family val="2"/>
      </rPr>
      <t xml:space="preserve"> </t>
    </r>
    <r>
      <rPr>
        <sz val="8"/>
        <rFont val="돋움"/>
        <family val="3"/>
        <charset val="129"/>
      </rPr>
      <t>반복</t>
    </r>
    <r>
      <rPr>
        <sz val="8"/>
        <rFont val="Arial"/>
        <family val="2"/>
      </rPr>
      <t xml:space="preserve"> </t>
    </r>
    <r>
      <rPr>
        <sz val="8"/>
        <rFont val="돋움"/>
        <family val="3"/>
        <charset val="129"/>
      </rPr>
      <t>한</t>
    </r>
    <r>
      <rPr>
        <sz val="8"/>
        <rFont val="Arial"/>
        <family val="2"/>
      </rPr>
      <t xml:space="preserve"> </t>
    </r>
    <r>
      <rPr>
        <sz val="8"/>
        <rFont val="돋움"/>
        <family val="3"/>
        <charset val="129"/>
      </rPr>
      <t>횟수를</t>
    </r>
    <r>
      <rPr>
        <sz val="8"/>
        <rFont val="Arial"/>
        <family val="2"/>
      </rPr>
      <t xml:space="preserve"> </t>
    </r>
    <r>
      <rPr>
        <sz val="8"/>
        <rFont val="돋움"/>
        <family val="3"/>
        <charset val="129"/>
      </rPr>
      <t>자동으로</t>
    </r>
    <r>
      <rPr>
        <sz val="8"/>
        <rFont val="Arial"/>
        <family val="2"/>
      </rPr>
      <t xml:space="preserve"> </t>
    </r>
    <r>
      <rPr>
        <sz val="8"/>
        <rFont val="돋움"/>
        <family val="3"/>
        <charset val="129"/>
      </rPr>
      <t>인식하는</t>
    </r>
    <r>
      <rPr>
        <sz val="8"/>
        <rFont val="Arial"/>
        <family val="2"/>
      </rPr>
      <t xml:space="preserve"> </t>
    </r>
    <r>
      <rPr>
        <sz val="8"/>
        <rFont val="돋움"/>
        <family val="3"/>
        <charset val="129"/>
      </rPr>
      <t>방법을</t>
    </r>
    <r>
      <rPr>
        <sz val="8"/>
        <rFont val="Arial"/>
        <family val="2"/>
      </rPr>
      <t xml:space="preserve"> </t>
    </r>
    <r>
      <rPr>
        <sz val="8"/>
        <rFont val="돋움"/>
        <family val="3"/>
        <charset val="129"/>
      </rPr>
      <t>연구</t>
    </r>
  </si>
  <si>
    <t>International Conference on Ubiquitous Computing</t>
  </si>
  <si>
    <r>
      <t>Tracking </t>
    </r>
    <r>
      <rPr>
        <u/>
        <sz val="8"/>
        <color theme="10"/>
        <rFont val="맑은 고딕"/>
        <family val="3"/>
        <charset val="129"/>
        <scheme val="minor"/>
      </rPr>
      <t>free-weight exercises</t>
    </r>
  </si>
  <si>
    <t>Wearable Wellness Monitoring Using ECG and Accelerometer Data. HP Laboratory Tech Report</t>
  </si>
  <si>
    <t>Georgia Tech Gesture Toolkit: Supporting Experiments in Gesture Recognition</t>
  </si>
  <si>
    <t>GT2K</t>
    <phoneticPr fontId="1" type="noConversion"/>
  </si>
  <si>
    <t>Proceedings of International Conference on Perceptive and Multimodal User Interfaces 2003, pp. 85–92 (2003)</t>
  </si>
  <si>
    <t>An Inertial Measurement Framework for Gesture Recognition and Applications</t>
  </si>
  <si>
    <t>Wachsmuth, I., Sowa, T. (eds.) GW 2001. LNCS (LNAI), vol. 2298, pp. 9–20. Springer, Heidelberg (2002)</t>
  </si>
  <si>
    <r>
      <t>UbiComp 2007: </t>
    </r>
    <r>
      <rPr>
        <u/>
        <sz val="8"/>
        <color rgb="FF8E2555"/>
        <rFont val="Source Sans Pro"/>
        <family val="2"/>
      </rPr>
      <t>UbiComp 2007: Ubiquitous Computing</t>
    </r>
    <r>
      <rPr>
        <sz val="8"/>
        <color rgb="FF333333"/>
        <rFont val="Source Sans Pro"/>
        <family val="2"/>
      </rPr>
      <t> pp 19-37| </t>
    </r>
    <r>
      <rPr>
        <u/>
        <sz val="8"/>
        <color rgb="FF8E2555"/>
        <rFont val="Source Sans Pro"/>
        <family val="2"/>
      </rPr>
      <t>Cite as</t>
    </r>
  </si>
  <si>
    <t>중심</t>
    <phoneticPr fontId="1" type="noConversion"/>
  </si>
  <si>
    <t>동작인식을 이용한 탁구 스윙 분석</t>
  </si>
  <si>
    <t>Journal of Institute of Control, Robotics and Systems</t>
  </si>
  <si>
    <t>탁구 스윙</t>
    <phoneticPr fontId="1" type="noConversion"/>
  </si>
  <si>
    <t>Real-Time Human Pose Recognition in Parts from Single Depth Images</t>
  </si>
  <si>
    <t>Microsoft Research Cambridge &amp; Xbox Incubation</t>
  </si>
  <si>
    <t>부위별</t>
    <phoneticPr fontId="1" type="noConversion"/>
  </si>
  <si>
    <t>The Recognition of Human Movement Using Temporal Templates</t>
  </si>
  <si>
    <t>IEEE TRANSACTIONS ON PATTERN ANALYSIS AND MACHINE INTELLIGENCE, VOL. 23, NO. 3, MARCH 2001</t>
  </si>
  <si>
    <t>Minimal-latency human action recognition using reliable-inference</t>
  </si>
  <si>
    <t>image and vision computing</t>
    <phoneticPr fontId="1" type="noConversion"/>
  </si>
  <si>
    <t>Real-time human motion analysis by image skeletonization</t>
  </si>
  <si>
    <t>In IEEE Workshop on Applications of Computer Vision, pp. 15-21, 1998</t>
  </si>
  <si>
    <t>Human action recognition with extremities as semantic posture representation</t>
  </si>
  <si>
    <t>International Workshop on Semantic Learning and Applications in Multimedia (SLAM, in conjunction with CVPR), Jun. 2009</t>
  </si>
  <si>
    <t>Human activity recognition using body joint-angle features and hidden Markov model</t>
  </si>
  <si>
    <t>ETRI Journal, vol. 33, no. 4, pp. 569-579, 2011</t>
  </si>
  <si>
    <t>Action recognition based on a bag of 3D points</t>
  </si>
  <si>
    <t>IEEE Computer Society Conference on Computer Vision and Pattern Recognition Workshop, 2010</t>
  </si>
  <si>
    <t>View invariant human action recognition using histograms of 3D joints</t>
  </si>
  <si>
    <t>IEEE Computer Society Conference on Computer Vision and Pattern Recognition Workshop, 2012</t>
  </si>
  <si>
    <t>EigenJoits-based action recognition using naïve-bayes-nearest-neighbor</t>
    <phoneticPr fontId="1" type="noConversion"/>
  </si>
  <si>
    <t>in Second international workshop on human activity understanding from 3d data in conjunction with CVPR, pp. 14-19, 2012</t>
  </si>
  <si>
    <t>Human detection using depth information by Kinect</t>
    <phoneticPr fontId="1" type="noConversion"/>
  </si>
  <si>
    <t>International Workshop on Human Activity Understanding from 3D Data in conjunction with CVPR (HAU3D), Jun. 2011</t>
  </si>
  <si>
    <t>Human activity detection from RGBD images</t>
  </si>
  <si>
    <t>In AAAI workshop on Pattern, Activity and Intent Recognition (PAIR), 2011</t>
  </si>
  <si>
    <t>저널</t>
    <phoneticPr fontId="1" type="noConversion"/>
  </si>
  <si>
    <t>조인트</t>
    <phoneticPr fontId="1" type="noConversion"/>
  </si>
  <si>
    <t>. Bonnet V, Mazza C, Fraisse P, Cappozzo A. An optimization algorithm for joint mechanics estimate using inertial measurement unit data during a squat task. Proc Annu Int Conf IEEE Eng Med Biol Soc, EMBS. 2011. p. 3488–91</t>
  </si>
  <si>
    <t>Lin JFS, Kulic´ D. Human pose recovery using wireless inertial measurement units. Physiol Meas. [Internet]. 201</t>
  </si>
  <si>
    <t>Gleadhill S, Lee JB, James D. The development and validation of using inertial sensors to monitor postural change in resistance exercise. J Biomech. [Internet]. 2016;49:1259–63. http://www. sciencedirect.com/science/article/pii/S0021929016302937. Accessed 22 May 2017.</t>
  </si>
  <si>
    <t>Setuain I, Gonza´lez-Izal M, Alfaro J, Gorostiaga E, Izquierdo M. Acceleration and orientation jumping performance differences among elite professional male handball players with or without previous ACL reconstruction: an inertial sensor unit-based study. PM&amp;R [Internet]. 2015;7:1243–53. http://www.sciencedirect. com/sci</t>
  </si>
  <si>
    <t>Patterson M, Caulfield B. A method for monitoring reactive strength index. Proced Eng. 2010;2:3115–20. https://doi.org/10. 1016/j.proeng.2010.04.120.</t>
  </si>
  <si>
    <t>Haladjian J, Hodaie Z, Xu H, Yigin M, Bruegge B, Fink M. KneeHapp: a bandage for rehabilitation of knee injuries. In: Proc 2015 ACM Int Symp Wearable Comput. 2015;181–4.</t>
  </si>
  <si>
    <t>Bolink SAAN, Naisas H, Senden R, Essers H, Heyligers IC, Meijer K. Validity of an inertial measurement unit to assess pelvic orientation angles during gait, sit–stand transfers and step-up transfers: Comparison with an optoelectronic motion capture system.Med Eng Phys. [Internet]. 2016;38:225–31. http://www.sciencedirect.com/ science/article/pii/S1350453315002672. Accessed 13 May 2017.</t>
  </si>
  <si>
    <t>Faber GS, Chang CC, Kingma I, Dennerlein JT. Lifting style and participant’s sex do not affect optimal inertial sensor location for ambulatory assessment of trunk inclination. J Biomech. 2013;46:1027–30. https://doi.org/10.1016/j.jbiomech.2012.12. 007 (Elsevier).</t>
  </si>
  <si>
    <t>Mehta SP, Barker K, Bowman B, Galloway H, Oliashirazi N, Oliashirazi A. Reliability, concurrent validity, and minimal detectable change for iphone goniometer app in assessing knee range of motion. J Knee Surg. 2016;30:577–84.</t>
  </si>
  <si>
    <t>Romero Morales C, Calvo Lobo C, Rodrı´guez Sanz D, Sanz Corbala´n I, Ruiz Ruiz B, Lo´pez Lo´pez D. The concurrent validity and reliability of the Leg Motion system for measuring ankle dorsiflexion range of motion in older adults. PeerJ [Internet]. San Francisco, USA: PeerJ Inc.; 2017;5:e2820. http://www.ncbi.nlm. nih.gov/pmc/articles/PMC5214953/.</t>
  </si>
  <si>
    <t>Bonnet V, Mazza C, Fraisse P, Cappozzo A. Real-time estimate of body kinematics during a planar squat task using a single inertial measurement unit. IEEE Trans Biomed Eng IEEE. 2013;60:1920–6.</t>
  </si>
  <si>
    <t>Quagliarella L, Sasanelli N, Belgiovine G, Moretti L, Moretti B. Evaluation of standing vertical jump by ankles acceleration measurement. J Strength Cond Res LWW. 2010;24:1229–36.</t>
  </si>
  <si>
    <t>Gordon D, Mullane SL, Conway PP, West AA. Development of a novel system for monitoring strength and conditioning in elite athletes. Proced Eng. [Internet]. 2012;34:496–501. http://www. sciencedirect.com/science/article/pii/S1877705812016980. Accessed 2 June 2017.</t>
  </si>
  <si>
    <t>Setuain I, Martinikorena J, Gonzalez-Izal M, Martinez-Ramirez A, Go´mez M, Alfaro-Adria´n J. Vertical jumping biomechanical evaluation through the use of an inertial sensor-based technology. J Sports Sci. 2016;34:843–51. https://doi.org/10.1080/02640414. 2015.1075057.</t>
  </si>
  <si>
    <t>Rawson ES, Walsh TM. Estimation of resistance exercise energy expenditure using accelerometry. Med Sci Sports Exerc. [Internet]. 2010 [cited 2013 Dec 20];42:622–8. http://www.ncbi.nlm. nih.gov/pubmed/19952824.</t>
  </si>
  <si>
    <t>Papi E, Osei-Kuffour D, Chen Y-MA, McGregor AH. Use of wearable technology for performance assessment: a validation study. Med Eng Phys. [Internet]. Butterworth-Heinemann; 2015;37:698–704. http://www.ncbi.nlm.nih.gov/pmc/articles/ PMC4510317/.</t>
  </si>
  <si>
    <t>Zijlstra W, Bisseling RW, Schlumbohm S, Baldus H. A body-fixedsensor-based analysis of power during sit-to-stand movements. Gait Posture [Internet]. 2010;31:272–8. http://www.sciencedirect.com/ science/article/pii/S0966636209006559. Accessed 23 May 2017.</t>
  </si>
  <si>
    <t>Charlton PC, Mentiplay BF, Pua YH, Clark RA. Reliability and concurrent validity of a Smartphone, bubble inclinometer and motion analysis system for measurement of hip joint range of motion. J Sci Med Sport Sports Med Aust. 2015;18:262–7. https://doi.org/10.1016/j.jsams.2014.04.008.</t>
  </si>
  <si>
    <t>Bo APL, Hayashibe M, Poignet P. Joint angle estimation in rehabilitation with inertial sensors and its integration with kinect. Eng Med Biol Soc EMBC. In: 2011 Annu Int Conf IEEE. IEEE; 2011. p. 3479–83.</t>
  </si>
  <si>
    <t>Pernek I, Hummel KA, Kokol P. Exercise repetition detection for resistance training based on smartphones. Pers Ubiquitous Comput. 2012;17:771–82.</t>
  </si>
  <si>
    <t>Omkar SN, Vyas K, Vikranth HN. Time-frequency analysis of human motion during rhythmic exercises. Eng Med Biol Soc EMBC, 2011 Ann Int Conf IEEE. IEEE; 2011. p. 1279–82.</t>
  </si>
  <si>
    <t>Arai T, Obuchi S, Shiba Y, Omuro K, Inaba Y, Kojima M. The validity of an assessment of maximum angular velocity of knee extension (KE) using a gyroscope. Arch Gerontol Geriatr. 2012;54:175–80. https://doi.org/10.1016/j.archger.2011.10.012 (Elsevier).</t>
  </si>
  <si>
    <t>Chakraborty S, Jamthe A, Ghosh SK, Agrawal DP. Determining athlete’s injury with wireless body area sensor network-based overhead squat testing. Mob Ad-Hoc Sens Syst (MASS), 2013 IEEE 10th Int Conf IEEE; 2013. p. 439–40.</t>
  </si>
  <si>
    <t>Giggins O, Kelly D, Caulfield B. Evaluating rehabilitation exercise performance using a single inertial measurement unit. In: 7th Int Conf Pervasive Comput Technol Healthc Work. [Internet]. 2013 [cited 2014 Nov 13]. p. 49–56. http://eudl.eu/doi/10.4108/ pervasivehealth.2013.252061.</t>
  </si>
  <si>
    <t>Ai QS, Chen L, Liu Q, Zou L. Rehabilitation assessment for lower limb disability based on multi-disciplinary approaches. Aust Phys Eng Sci Med. 2014;37:355–65.</t>
    <phoneticPr fontId="1" type="noConversion"/>
  </si>
  <si>
    <t>Houmanfar R, Karg M, Kulic´ D. Movement analysis of rehabilitation exercises: distance metrics for measuring patient progress. IEEE Syst J IEEE. 2016;10:1014–25.</t>
  </si>
  <si>
    <t>Chen K-H, Tseng W-C, Liu K-C, Chan C-T. Using gyroscopes and accelerometers as a practical rehabilitation monitor system after total knee arthroplasty. In: 2015 IEEE MTT-S 2015 Int Microw Work Ser RF Wirel Technol Biomed Healthc Appl. IEEE; 2015. p. 58–9.</t>
  </si>
  <si>
    <t>Bonneche`re B, Jansen B, Salvia P, Bouzahouene H, Omelina L, Moiseev F. Validity and reliability of the Kinect within functional assessment activities: comparison with standard stereophotogrammetry. Gait Posture. 2014;39:593–8.</t>
  </si>
  <si>
    <t>Morris D, Saponas TS, Guillory A, Kelner I. RecoFit: using a wearable sensor to find, recognize, and count repetitive exercises. In: CHI ’14 Proc SIGCHI Conf Hum Factors Comput Syst. [Internet]. ACM; 2014. p. 3225–34. http://dl.acm.org/citation. cfm?id=2557116.</t>
  </si>
  <si>
    <t>Chang K, Chen MY, Canny J. Tracking free-weight exercises. Ubiquitous Comput. 2007. p. 19–37.</t>
  </si>
  <si>
    <t>Giggins O, Sweeney KT, Caulfield B. The use of inertial sensors for the classification of rehabilitation exercises. In: Conf Proc IEEE Eng Med Biol Soc. 2014;2965–8.</t>
  </si>
  <si>
    <t>Yurtman A, Barshan B. Automated evaluation of physical therapy exercises using multi-template dynamic time warping on wearable sensor signals. Comput Methods Programs Biomed. [Internet]. 2014;117:189–207. http://www.sciencedirect.com/ science/article/pii/S0169260714002910. Accessed 19 May 2017.</t>
  </si>
  <si>
    <t>Chen K-H, Chen P-C, Liu K-C, Chan C-T. Wearable sensorbased rehabilitation exercise assessment for knee osteoarthritis. Sensors (Basel). [Internet]. Springer; 2015;15:4193–211. http:// www.ncbi.nlm.nih.gov/pmc/articles/PMC4367405/.</t>
  </si>
  <si>
    <t>Tunc¸el O, Altun K, Barshan B. Classifying human leg motions with uniaxial piezoelectric gyroscopes. Sensors (Basel). [Internet]. MDPI; 2009;9:8508–46. http://www.ncbi.nlm.nih.gov/pmc/ articles/PMC3260598/.</t>
  </si>
  <si>
    <t>Ahmadi A, Mitchell E, Richter C, Destelle F, Gowing M, O’Connor NE. Automatic activity classification and movement assessment during a sports training session using wearable inertial sensors. IEEE Internet Things J. 2015;2:23–32.</t>
  </si>
  <si>
    <t>Conger SA, Guo J, Fulkerson SM, Pedigo L, Chen H, Bassett DR. Objective assessment of strength training exercises using a wristworn accelerometer. Med Sci Sports Exerc. [Internet]. 2016;48:1847–55. http://europepmc.org/abstract/MED/ 27054678. Accessed 4 June 2017.</t>
  </si>
  <si>
    <t>O’Reilly M, Whelan D, Ward TE, Delahunt E, Caulfield B. Technology in S&amp;C: Tracking lower limb exercises with wearable sensors. J Strength Cond Res. [Internet]. 2017;pre-print. http://insights. ovid.com/crossref?an=00124278-900000000-96098. Accessed 17 Apr 2017.</t>
  </si>
  <si>
    <t>Dominguez Veiga JJ, O’Reilly M, Whelan D, Caulfield B, Ward TE. Feature-free activity classification of inertial sensor data with machine vision techniques: Method, development, and evaluation. JMIR Mhealth Uhealth [Internet]. 2017;5:e115. http:// mhealth.jmir.org/2017/8/e115/. Accessed 19 Aug 2017.</t>
  </si>
  <si>
    <t>Giggins OM, Sweeney KT, Caulfield B. Rehabilitation exercise assessment using inertial sensors: a cross-sectional analytical study. J Neuroeng Rehabil 2014;11:158. http://www. jneuroengrehab.com/content/11/1/158. Accessed 13 May 2017.</t>
  </si>
  <si>
    <t>Taylor PE, Almeida GJM, Kanade T, Hodgins JK. Classifying human motion quality for knee osteoarthritis using accelerometers. In: 2010 Annu Int Conf IEEE Eng Med Biol Soc. 2010. p. 339–43.</t>
  </si>
  <si>
    <t>Kianifar R, Lee A, Raina S, Kulic´ D. Classification of squat quality with inertial measurement units in the single leg squat mobility test. In: 38th Annu Int Conf IEEE Eng Med Biol Soc. 2016. p. 6273–6.</t>
    <phoneticPr fontId="1" type="noConversion"/>
  </si>
  <si>
    <t>Whelan DF, O’Reilly MA, Ward TE, Delahunt E, Caulfield B. Technology in rehabilitation: Evaluating the single leg squat exercise with wearable inertial measurement units. Methods Inf Med. [Internet]. Schattauer Publishers; 2016;55:[Epub ahead of print]. http://dx.doi.org/10.3414/ME16-02-0002.</t>
  </si>
  <si>
    <t>O’Reilly MA, Whelan DF, Ward TE, Delahunt E, Caulfield B. Classification of lunge biomechanics with multiple and individual inertial measurement units. Sport Biomech. 2017;16:342–60.</t>
  </si>
  <si>
    <t>O’Reilly MA, Whelan DF, Ward TE, Delahunt E, Caulfield BM. Technology in S&amp;C: Assessing bodyweight squat technique with wearable sensors. J Strength Cond Res. 2017.</t>
  </si>
  <si>
    <t>O’Reilly MA, Whelan DF, Ward TE, Delahunt E, Caulfield B. Technology in rehabilitation: comparing personalised and global classification methodologies in evaluating the squat exercise with wearable imus. Methods Inf Med. 2017;56:1–9.</t>
  </si>
  <si>
    <t>O’Reilly MA, Whelan DF, Ward TE, Delahunt E, Caulfield BM. Classification of deadlift biomechanics with wearable inertial measurement units. J Biomech. 2017;58:155–61.</t>
  </si>
  <si>
    <t>O’Reilly M, Duffin J, Ward T, Caulfield B. Mobile app to streamline the development of wearable sensor-based exercise biofeedback systems: system development and evaluation. JMIR Rehabil Assist Technol [Internet]. 2017;4:e9. http://rehab.jmir. org/2017/2/e9/. Accessed 13 Sept 2017.</t>
  </si>
  <si>
    <t>ETC.</t>
    <phoneticPr fontId="1" type="noConversion"/>
  </si>
  <si>
    <t>Lying knee flexion (supine)</t>
  </si>
  <si>
    <t>Seated knee extension</t>
  </si>
  <si>
    <t>Seated knee flexion</t>
    <phoneticPr fontId="1" type="noConversion"/>
  </si>
  <si>
    <t>Lying straight leg raise</t>
  </si>
  <si>
    <t>Standing calf raise</t>
  </si>
  <si>
    <t>Seated straight leg raise</t>
  </si>
  <si>
    <t>Standing knee flexion/extension</t>
  </si>
  <si>
    <t>Lying leg curl</t>
  </si>
  <si>
    <t>Seated resisted knee extension</t>
  </si>
  <si>
    <t>Lying straight leg raise, Standing straight leg raise</t>
    <phoneticPr fontId="1" type="noConversion"/>
  </si>
  <si>
    <t>Lying leg curl, Seated resisted knee extension</t>
    <phoneticPr fontId="1" type="noConversion"/>
  </si>
  <si>
    <t>Lying hip abduction, Lying hip extension, Seated hip internal/external rotation, Supine hip internal/external rotation</t>
    <phoneticPr fontId="1" type="noConversion"/>
  </si>
  <si>
    <t>Ankle dorsi/plantarflexion, Ankle internal/external rotation, Ankle inversion/eversion</t>
    <phoneticPr fontId="1" type="noConversion"/>
  </si>
  <si>
    <t>Lying hip abduction, Lying hip extension, Inner range quads, Seated knee extension, Lying straight leg raise, Seated straight leg raise</t>
    <phoneticPr fontId="1" type="noConversion"/>
  </si>
  <si>
    <t>Standing leg curl, Supine hip internal/external rotation, Seated knee extension, Standing calf raise, Lying leg curl, Seated resisted knee extension</t>
    <phoneticPr fontId="1" type="noConversion"/>
  </si>
  <si>
    <t>Lying hip abduction, Lying hip extension, Inner range quads, Seated knee extension, Lying straight leg raise</t>
    <phoneticPr fontId="1" type="noConversion"/>
  </si>
  <si>
    <t>Inner range quads, Seated knee extension, Standing straight leg raise, Standing knee flexion/extension, Standing hip extension, Standing hip abduction</t>
    <phoneticPr fontId="1" type="noConversion"/>
  </si>
  <si>
    <t>Inner range quads, Lying straight leg raise</t>
    <phoneticPr fontId="1" type="noConversion"/>
  </si>
  <si>
    <t>Lying hip abduction, Lying hip extension, Lying straight leg raise, Seated straight leg raise</t>
    <phoneticPr fontId="1" type="noConversion"/>
  </si>
  <si>
    <t>Lying straight leg raise, Standing knee flexion/extension, Standing hip abduction</t>
    <phoneticPr fontId="1" type="noConversion"/>
  </si>
  <si>
    <t>Lying hip abduction, Lying hip extension, Lying straight leg raise, Seated straight leg raise, Inner range quads, Seated knee extension, Lying straight leg raise</t>
    <phoneticPr fontId="1" type="noConversion"/>
  </si>
  <si>
    <t>Lying straight diagonal leg raise, Standing circle trace (hip), Lying circle trace (hip)</t>
    <phoneticPr fontId="1" type="noConversion"/>
  </si>
  <si>
    <t>Heel slides</t>
  </si>
  <si>
    <t>Heel slides, Lying hip and knee flexion</t>
    <phoneticPr fontId="1" type="noConversion"/>
  </si>
  <si>
    <t>Lying hip and knee flexion</t>
  </si>
  <si>
    <t>Sit to stand</t>
  </si>
  <si>
    <t>Lunge</t>
  </si>
  <si>
    <t>Kicking</t>
  </si>
  <si>
    <t>Deadlift</t>
  </si>
  <si>
    <t>Mini-squats</t>
  </si>
  <si>
    <t>Squats</t>
  </si>
  <si>
    <t>Sit to stand, Squats</t>
    <phoneticPr fontId="1" type="noConversion"/>
  </si>
  <si>
    <t>Barbell deadlifts</t>
  </si>
  <si>
    <t>Overhead squats</t>
  </si>
  <si>
    <t>Squats, Kettlebell swing</t>
    <phoneticPr fontId="1" type="noConversion"/>
  </si>
  <si>
    <t>Sun salutation</t>
  </si>
  <si>
    <t>Sit to stand, Block step up</t>
    <phoneticPr fontId="1" type="noConversion"/>
  </si>
  <si>
    <t>Single leg squats</t>
  </si>
  <si>
    <t>Box lift, Stoop box lift, Squat box lift</t>
    <phoneticPr fontId="1" type="noConversion"/>
  </si>
  <si>
    <t>Squats, One leg hops, Side hops</t>
    <phoneticPr fontId="1" type="noConversion"/>
  </si>
  <si>
    <t>Box jump</t>
  </si>
  <si>
    <t>Hang clean, Bilateral countermovement jumps</t>
    <phoneticPr fontId="1" type="noConversion"/>
  </si>
  <si>
    <t>Drop jumps</t>
  </si>
  <si>
    <t>Drop jumps, Unilateral drop jump, Unilateral countermovement jumps</t>
    <phoneticPr fontId="1" type="noConversion"/>
  </si>
  <si>
    <t>Bilateral squat jumps, Bilateral countermovement jumps, Unilateral drop jump, Unilateral countermovement jumps</t>
    <phoneticPr fontId="1" type="noConversion"/>
  </si>
  <si>
    <t>Squats, Barbell deadlifts, Single leg squats, Tuck jumps</t>
    <phoneticPr fontId="1" type="noConversion"/>
  </si>
  <si>
    <t>Leg press, Squats</t>
    <phoneticPr fontId="1" type="noConversion"/>
  </si>
  <si>
    <t>Deadlift, Squats, Barbell deadlifts</t>
    <phoneticPr fontId="1" type="noConversion"/>
  </si>
  <si>
    <t>동작</t>
    <phoneticPr fontId="1" type="noConversion"/>
  </si>
  <si>
    <t>목적</t>
    <phoneticPr fontId="1" type="noConversion"/>
  </si>
  <si>
    <t>squats</t>
    <phoneticPr fontId="1" type="noConversion"/>
  </si>
  <si>
    <t>관절1, 1차원 (22종)</t>
    <phoneticPr fontId="1" type="noConversion"/>
  </si>
  <si>
    <t>관절1, 다차원 (3종)</t>
    <phoneticPr fontId="1" type="noConversion"/>
  </si>
  <si>
    <t>관절 다중, 1차원 (2종)</t>
    <phoneticPr fontId="1" type="noConversion"/>
  </si>
  <si>
    <t>관절 다중, 다차원 (26종)</t>
    <phoneticPr fontId="1" type="noConversion"/>
  </si>
  <si>
    <t>총동작 (53종)</t>
    <phoneticPr fontId="1" type="noConversion"/>
  </si>
  <si>
    <t>squats (16종)</t>
    <phoneticPr fontId="1" type="noConversion"/>
  </si>
  <si>
    <t>Lying straight leg raise (9종)</t>
    <phoneticPr fontId="1" type="noConversion"/>
  </si>
  <si>
    <t>Lunge (7종)</t>
    <phoneticPr fontId="1" type="noConversion"/>
  </si>
  <si>
    <t>측정유효성 검사 (27종)</t>
    <phoneticPr fontId="1" type="noConversion"/>
  </si>
  <si>
    <t>운동감지 (11종)</t>
    <phoneticPr fontId="1" type="noConversion"/>
  </si>
  <si>
    <t>동작 분류 (11종)</t>
    <phoneticPr fontId="1" type="noConversion"/>
  </si>
  <si>
    <t>Squats</t>
    <phoneticPr fontId="1" type="noConversion"/>
  </si>
  <si>
    <t>Seated Knee Extension</t>
    <phoneticPr fontId="1" type="noConversion"/>
  </si>
  <si>
    <t>Lying Hip abduction</t>
    <phoneticPr fontId="1" type="noConversion"/>
  </si>
  <si>
    <t>Lying Hip Extension</t>
    <phoneticPr fontId="1" type="noConversion"/>
  </si>
  <si>
    <t>Lying Hip and Kneww Flextion</t>
    <phoneticPr fontId="1" type="noConversion"/>
  </si>
  <si>
    <t>Sit to Stand</t>
    <phoneticPr fontId="1" type="noConversion"/>
  </si>
  <si>
    <t>Inner Range Quads</t>
    <phoneticPr fontId="1" type="noConversion"/>
  </si>
  <si>
    <t>전체</t>
    <phoneticPr fontId="1" type="noConversion"/>
  </si>
  <si>
    <t>Lying Hip and Knee Flextion</t>
    <phoneticPr fontId="1" type="noConversion"/>
  </si>
  <si>
    <t>Bilateral countermovement jumps</t>
  </si>
  <si>
    <t>Unilateral drop jump</t>
  </si>
  <si>
    <t>Unilateral countermovement jumps</t>
  </si>
  <si>
    <t>Tuck jumps</t>
  </si>
  <si>
    <t xml:space="preserve">ETC </t>
    <phoneticPr fontId="1" type="noConversion"/>
  </si>
  <si>
    <t>66-75</t>
    <phoneticPr fontId="1" type="noConversion"/>
  </si>
  <si>
    <t>acc</t>
    <phoneticPr fontId="1" type="noConversion"/>
  </si>
  <si>
    <t>sens</t>
    <phoneticPr fontId="1" type="noConversion"/>
  </si>
  <si>
    <t>spec</t>
    <phoneticPr fontId="1" type="noConversion"/>
  </si>
  <si>
    <t>STROBE</t>
    <phoneticPr fontId="1" type="noConversion"/>
  </si>
  <si>
    <t>YEAR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</si>
</sst>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49">
    <font>
      <sz val="11"/>
      <color theme="1"/>
      <name val="맑은 고딕"/>
      <family val="2"/>
      <charset val="129"/>
      <scheme val="minor"/>
    </font>
    <font>
      <sz val="8"/>
      <name val="맑은 고딕"/>
      <family val="2"/>
      <charset val="129"/>
      <scheme val="minor"/>
    </font>
    <font>
      <sz val="11"/>
      <color rgb="FF006100"/>
      <name val="맑은 고딕"/>
      <family val="2"/>
      <charset val="129"/>
      <scheme val="minor"/>
    </font>
    <font>
      <sz val="8"/>
      <color theme="1"/>
      <name val="맑은 고딕"/>
      <family val="2"/>
      <charset val="129"/>
      <scheme val="minor"/>
    </font>
    <font>
      <u/>
      <sz val="11"/>
      <color theme="10"/>
      <name val="맑은 고딕"/>
      <family val="2"/>
      <charset val="129"/>
      <scheme val="minor"/>
    </font>
    <font>
      <sz val="8"/>
      <name val="Arial"/>
      <family val="2"/>
    </font>
    <font>
      <sz val="8"/>
      <name val="맑은 고딕"/>
      <family val="2"/>
      <charset val="129"/>
    </font>
    <font>
      <sz val="8"/>
      <name val="Minion W08 Regular_1167271"/>
      <family val="2"/>
    </font>
    <font>
      <sz val="8"/>
      <name val="돋움"/>
      <family val="3"/>
      <charset val="129"/>
    </font>
    <font>
      <sz val="8"/>
      <name val="돋움"/>
      <family val="2"/>
      <charset val="129"/>
    </font>
    <font>
      <u/>
      <sz val="8"/>
      <color theme="10"/>
      <name val="맑은 고딕"/>
      <family val="2"/>
      <charset val="129"/>
      <scheme val="minor"/>
    </font>
    <font>
      <u/>
      <sz val="8"/>
      <color theme="10"/>
      <name val="맑은 고딕"/>
      <family val="3"/>
      <charset val="129"/>
      <scheme val="minor"/>
    </font>
    <font>
      <sz val="8"/>
      <color rgb="FF333333"/>
      <name val="Georgia"/>
      <family val="1"/>
    </font>
    <font>
      <sz val="8"/>
      <color rgb="FF333333"/>
      <name val="Source Sans Pro"/>
      <family val="2"/>
    </font>
    <font>
      <u/>
      <sz val="8"/>
      <color rgb="FF8E2555"/>
      <name val="Source Sans Pro"/>
      <family val="2"/>
    </font>
    <font>
      <b/>
      <sz val="9"/>
      <color theme="1"/>
      <name val="맑은 고딕"/>
      <family val="2"/>
      <charset val="129"/>
      <scheme val="minor"/>
    </font>
    <font>
      <b/>
      <sz val="9"/>
      <color rgb="FF505050"/>
      <name val="Georgia"/>
      <family val="1"/>
    </font>
    <font>
      <b/>
      <sz val="9"/>
      <color rgb="FF333333"/>
      <name val="Arial"/>
      <family val="2"/>
    </font>
    <font>
      <b/>
      <sz val="10"/>
      <name val="맑은 고딕"/>
      <family val="2"/>
      <charset val="129"/>
      <scheme val="minor"/>
    </font>
    <font>
      <b/>
      <sz val="10"/>
      <color theme="1"/>
      <name val="맑은 고딕"/>
      <family val="2"/>
      <charset val="129"/>
      <scheme val="minor"/>
    </font>
    <font>
      <b/>
      <sz val="10"/>
      <name val="맑은 고딕"/>
      <family val="3"/>
      <charset val="129"/>
      <scheme val="minor"/>
    </font>
    <font>
      <b/>
      <sz val="9"/>
      <color rgb="FF333333"/>
      <name val="맑은 고딕"/>
      <family val="3"/>
      <charset val="129"/>
      <scheme val="minor"/>
    </font>
    <font>
      <b/>
      <sz val="9"/>
      <color theme="1"/>
      <name val="맑은 고딕"/>
      <family val="3"/>
      <charset val="129"/>
      <scheme val="minor"/>
    </font>
    <font>
      <b/>
      <sz val="9"/>
      <color rgb="FF505050"/>
      <name val="맑은 고딕"/>
      <family val="3"/>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14"/>
      <color theme="1"/>
      <name val="맑은 고딕"/>
      <family val="2"/>
      <charset val="129"/>
      <scheme val="minor"/>
    </font>
    <font>
      <sz val="14"/>
      <color theme="1"/>
      <name val="맑은 고딕"/>
      <family val="3"/>
      <charset val="129"/>
      <scheme val="minor"/>
    </font>
    <font>
      <sz val="14"/>
      <color rgb="FF9C0006"/>
      <name val="맑은 고딕"/>
      <family val="3"/>
      <charset val="129"/>
      <scheme val="minor"/>
    </font>
    <font>
      <sz val="14"/>
      <color rgb="FF9C5700"/>
      <name val="맑은 고딕"/>
      <family val="3"/>
      <charset val="129"/>
      <scheme val="minor"/>
    </font>
    <font>
      <sz val="14"/>
      <color rgb="FF006100"/>
      <name val="맑은 고딕"/>
      <family val="3"/>
      <charset val="129"/>
      <scheme val="minor"/>
    </font>
    <font>
      <b/>
      <sz val="11"/>
      <color theme="1"/>
      <name val="맑은 고딕"/>
      <family val="3"/>
      <charset val="129"/>
      <scheme val="minor"/>
    </font>
    <font>
      <b/>
      <sz val="14"/>
      <color theme="1"/>
      <name val="맑은 고딕"/>
      <family val="3"/>
      <charset val="129"/>
      <scheme val="minor"/>
    </font>
    <font>
      <sz val="10"/>
      <color theme="1"/>
      <name val="맑은 고딕"/>
      <family val="3"/>
      <charset val="129"/>
      <scheme val="minor"/>
    </font>
    <font>
      <sz val="8"/>
      <color theme="1"/>
      <name val="맑은 고딕"/>
      <family val="3"/>
      <charset val="129"/>
      <scheme val="minor"/>
    </font>
    <font>
      <sz val="8"/>
      <color rgb="FF9C0006"/>
      <name val="맑은 고딕"/>
      <family val="3"/>
      <charset val="129"/>
      <scheme val="minor"/>
    </font>
    <font>
      <sz val="8"/>
      <color rgb="FF9C5700"/>
      <name val="맑은 고딕"/>
      <family val="3"/>
      <charset val="129"/>
      <scheme val="minor"/>
    </font>
    <font>
      <sz val="8"/>
      <color rgb="FF006100"/>
      <name val="맑은 고딕"/>
      <family val="3"/>
      <charset val="129"/>
      <scheme val="minor"/>
    </font>
    <font>
      <i/>
      <sz val="8"/>
      <color rgb="FFFF0000"/>
      <name val="맑은 고딕"/>
      <family val="3"/>
      <charset val="129"/>
      <scheme val="minor"/>
    </font>
    <font>
      <i/>
      <sz val="14"/>
      <color rgb="FFFF0000"/>
      <name val="맑은 고딕"/>
      <family val="3"/>
      <charset val="129"/>
      <scheme val="minor"/>
    </font>
    <font>
      <i/>
      <sz val="10"/>
      <color rgb="FFFF0000"/>
      <name val="맑은 고딕"/>
      <family val="3"/>
      <charset val="129"/>
      <scheme val="minor"/>
    </font>
    <font>
      <i/>
      <sz val="11"/>
      <color rgb="FFFF0000"/>
      <name val="맑은 고딕"/>
      <family val="3"/>
      <charset val="129"/>
      <scheme val="minor"/>
    </font>
    <font>
      <b/>
      <sz val="14"/>
      <color rgb="FF00B050"/>
      <name val="맑은 고딕"/>
      <family val="3"/>
      <charset val="129"/>
      <scheme val="minor"/>
    </font>
    <font>
      <sz val="10"/>
      <color rgb="FF00B050"/>
      <name val="맑은 고딕"/>
      <family val="3"/>
      <charset val="129"/>
      <scheme val="minor"/>
    </font>
    <font>
      <sz val="11"/>
      <color theme="1"/>
      <name val="맑은 고딕"/>
      <family val="2"/>
      <charset val="129"/>
      <scheme val="minor"/>
    </font>
    <font>
      <b/>
      <sz val="16"/>
      <color rgb="FFFF0000"/>
      <name val="맑은 고딕"/>
      <family val="3"/>
      <charset val="129"/>
      <scheme val="minor"/>
    </font>
    <font>
      <b/>
      <i/>
      <sz val="16"/>
      <color rgb="FFFF0000"/>
      <name val="맑은 고딕"/>
      <family val="3"/>
      <charset val="129"/>
      <scheme val="minor"/>
    </font>
    <font>
      <b/>
      <i/>
      <sz val="14"/>
      <color rgb="FF00B050"/>
      <name val="맑은 고딕"/>
      <family val="3"/>
      <charset val="129"/>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theme="5"/>
        <bgColor indexed="64"/>
      </patternFill>
    </fill>
    <fill>
      <patternFill patternType="solid">
        <fgColor theme="4" tint="0.79998168889431442"/>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s>
  <cellStyleXfs count="7">
    <xf numFmtId="0" fontId="0" fillId="0" borderId="0">
      <alignment vertical="center"/>
    </xf>
    <xf numFmtId="0" fontId="2" fillId="2" borderId="0" applyNumberFormat="0" applyBorder="0" applyAlignment="0" applyProtection="0">
      <alignment vertical="center"/>
    </xf>
    <xf numFmtId="0" fontId="4" fillId="0" borderId="0" applyNumberFormat="0" applyFill="0" applyBorder="0" applyAlignment="0" applyProtection="0">
      <alignment vertical="center"/>
    </xf>
    <xf numFmtId="0" fontId="24" fillId="3" borderId="0" applyNumberFormat="0" applyBorder="0" applyAlignment="0" applyProtection="0">
      <alignment vertical="center"/>
    </xf>
    <xf numFmtId="0" fontId="25" fillId="4" borderId="0" applyNumberFormat="0" applyBorder="0" applyAlignment="0" applyProtection="0">
      <alignment vertical="center"/>
    </xf>
    <xf numFmtId="0" fontId="26" fillId="5" borderId="8" applyNumberFormat="0" applyAlignment="0" applyProtection="0">
      <alignment vertical="center"/>
    </xf>
    <xf numFmtId="0" fontId="45" fillId="6" borderId="18" applyNumberFormat="0" applyFont="0" applyAlignment="0" applyProtection="0">
      <alignment vertical="center"/>
    </xf>
  </cellStyleXfs>
  <cellXfs count="132">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2" borderId="0" xfId="1" applyAlignment="1">
      <alignment horizontal="center" vertical="center"/>
    </xf>
    <xf numFmtId="0" fontId="2" fillId="2" borderId="0" xfId="1">
      <alignment vertical="center"/>
    </xf>
    <xf numFmtId="176" fontId="0" fillId="0" borderId="0" xfId="0" applyNumberFormat="1" applyAlignment="1">
      <alignment horizontal="center" vertical="center"/>
    </xf>
    <xf numFmtId="0" fontId="3" fillId="0" borderId="0" xfId="0" applyFo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0" xfId="2" applyFont="1" applyAlignment="1">
      <alignment horizontal="left" vertical="center"/>
    </xf>
    <xf numFmtId="0" fontId="5" fillId="0" borderId="0" xfId="0" applyFont="1" applyAlignment="1">
      <alignment horizontal="left" vertical="center" wrapText="1"/>
    </xf>
    <xf numFmtId="0" fontId="5" fillId="0" borderId="0" xfId="2" applyFont="1" applyAlignment="1">
      <alignment horizontal="left" vertical="center" wrapText="1"/>
    </xf>
    <xf numFmtId="0" fontId="7" fillId="0" borderId="0" xfId="0" applyFont="1" applyAlignment="1">
      <alignment horizontal="left" vertical="center" wrapText="1"/>
    </xf>
    <xf numFmtId="0" fontId="1" fillId="0" borderId="0" xfId="2" applyFont="1" applyAlignment="1">
      <alignment horizontal="left" vertical="center" wrapText="1"/>
    </xf>
    <xf numFmtId="0" fontId="1" fillId="0" borderId="0" xfId="2"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5" fillId="0" borderId="0" xfId="0" applyFont="1" applyAlignment="1">
      <alignment horizontal="right" vertical="center"/>
    </xf>
    <xf numFmtId="0" fontId="1" fillId="0" borderId="0" xfId="0" applyFont="1" applyAlignment="1">
      <alignment horizontal="right" vertical="center"/>
    </xf>
    <xf numFmtId="0" fontId="0" fillId="0" borderId="0" xfId="0" applyAlignment="1">
      <alignment horizontal="right" vertical="center"/>
    </xf>
    <xf numFmtId="0" fontId="9" fillId="0" borderId="0" xfId="0" applyFont="1" applyAlignment="1">
      <alignment horizontal="left" vertical="center"/>
    </xf>
    <xf numFmtId="0" fontId="8" fillId="0" borderId="0" xfId="0" applyFont="1" applyAlignment="1">
      <alignment horizontal="left" vertical="center"/>
    </xf>
    <xf numFmtId="0" fontId="10" fillId="0" borderId="0" xfId="2" applyFont="1" applyAlignment="1">
      <alignment vertical="center" wrapText="1"/>
    </xf>
    <xf numFmtId="0" fontId="12" fillId="0" borderId="0" xfId="0" applyFont="1">
      <alignment vertical="center"/>
    </xf>
    <xf numFmtId="0" fontId="13" fillId="0" borderId="0" xfId="0" applyFont="1" applyAlignment="1">
      <alignment horizontal="left" vertical="center" wrapText="1" indent="1"/>
    </xf>
    <xf numFmtId="0" fontId="15" fillId="0" borderId="0" xfId="0" applyFont="1">
      <alignment vertical="center"/>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horizontal="center" vertical="center"/>
    </xf>
    <xf numFmtId="0" fontId="19" fillId="0" borderId="0" xfId="0" applyFont="1">
      <alignment vertical="center"/>
    </xf>
    <xf numFmtId="0" fontId="20" fillId="0" borderId="0" xfId="0" applyFont="1" applyAlignment="1">
      <alignment horizontal="center" vertical="center"/>
    </xf>
    <xf numFmtId="0" fontId="21" fillId="0" borderId="0" xfId="0" applyFont="1" applyAlignment="1">
      <alignment vertical="center" wrapText="1"/>
    </xf>
    <xf numFmtId="0" fontId="22" fillId="0" borderId="0" xfId="0" applyFont="1">
      <alignment vertical="center"/>
    </xf>
    <xf numFmtId="0" fontId="23" fillId="0" borderId="0" xfId="0" applyFont="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2" xfId="0" applyBorder="1" applyAlignment="1">
      <alignmen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7" xfId="0" applyBorder="1">
      <alignment vertical="center"/>
    </xf>
    <xf numFmtId="0" fontId="0" fillId="0" borderId="9" xfId="0" applyBorder="1">
      <alignment vertical="center"/>
    </xf>
    <xf numFmtId="0" fontId="29" fillId="3" borderId="9" xfId="3" applyFont="1" applyBorder="1">
      <alignment vertical="center"/>
    </xf>
    <xf numFmtId="0" fontId="30" fillId="4" borderId="9" xfId="4" applyFont="1" applyBorder="1">
      <alignment vertical="center"/>
    </xf>
    <xf numFmtId="0" fontId="31" fillId="2" borderId="9" xfId="1" applyFont="1" applyBorder="1">
      <alignment vertical="center"/>
    </xf>
    <xf numFmtId="0" fontId="27" fillId="0" borderId="0" xfId="0" applyFont="1" applyAlignment="1">
      <alignment horizontal="center" vertical="center"/>
    </xf>
    <xf numFmtId="0" fontId="27" fillId="0" borderId="0" xfId="0" applyFont="1" applyBorder="1">
      <alignment vertical="center"/>
    </xf>
    <xf numFmtId="0" fontId="34" fillId="0" borderId="9" xfId="0" applyFont="1" applyBorder="1">
      <alignment vertical="center"/>
    </xf>
    <xf numFmtId="0" fontId="35" fillId="0" borderId="0" xfId="0" applyFont="1" applyAlignment="1">
      <alignment horizontal="center" vertical="center"/>
    </xf>
    <xf numFmtId="0" fontId="36" fillId="3" borderId="9" xfId="3" applyFont="1" applyBorder="1">
      <alignment vertical="center"/>
    </xf>
    <xf numFmtId="0" fontId="36" fillId="3" borderId="9" xfId="3" applyFont="1" applyBorder="1" applyAlignment="1">
      <alignment vertical="center" wrapText="1"/>
    </xf>
    <xf numFmtId="0" fontId="37" fillId="4" borderId="9" xfId="4" applyFont="1" applyBorder="1">
      <alignment vertical="center"/>
    </xf>
    <xf numFmtId="0" fontId="38" fillId="2" borderId="9" xfId="1" applyFont="1" applyBorder="1">
      <alignment vertical="center"/>
    </xf>
    <xf numFmtId="0" fontId="35" fillId="0" borderId="0" xfId="0" applyFont="1">
      <alignment vertical="center"/>
    </xf>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35" fillId="0" borderId="0" xfId="0" applyFont="1" applyBorder="1">
      <alignment vertical="center"/>
    </xf>
    <xf numFmtId="0" fontId="28" fillId="0" borderId="0" xfId="0" applyFont="1" applyBorder="1">
      <alignment vertical="center"/>
    </xf>
    <xf numFmtId="0" fontId="22" fillId="0" borderId="4" xfId="0" applyFont="1" applyBorder="1" applyAlignment="1">
      <alignment horizontal="center" vertical="center"/>
    </xf>
    <xf numFmtId="0" fontId="29" fillId="3" borderId="14" xfId="3" applyFont="1" applyBorder="1">
      <alignment vertical="center"/>
    </xf>
    <xf numFmtId="0" fontId="30" fillId="4" borderId="14" xfId="4" applyFont="1" applyBorder="1">
      <alignment vertical="center"/>
    </xf>
    <xf numFmtId="0" fontId="31" fillId="2" borderId="14" xfId="1" applyFont="1" applyBorder="1">
      <alignment vertical="center"/>
    </xf>
    <xf numFmtId="0" fontId="33" fillId="0" borderId="9" xfId="0" applyFont="1" applyFill="1" applyBorder="1" applyAlignment="1">
      <alignment horizontal="center" vertical="center"/>
    </xf>
    <xf numFmtId="0" fontId="39" fillId="4" borderId="9" xfId="4" applyFont="1" applyBorder="1">
      <alignment vertical="center"/>
    </xf>
    <xf numFmtId="0" fontId="40" fillId="4" borderId="9" xfId="4" applyFont="1" applyBorder="1">
      <alignment vertical="center"/>
    </xf>
    <xf numFmtId="0" fontId="40" fillId="4" borderId="14" xfId="4" applyFont="1" applyBorder="1">
      <alignment vertical="center"/>
    </xf>
    <xf numFmtId="0" fontId="41" fillId="0" borderId="9" xfId="0" applyFont="1" applyBorder="1">
      <alignment vertical="center"/>
    </xf>
    <xf numFmtId="0" fontId="42" fillId="0" borderId="9" xfId="0" applyFont="1" applyBorder="1">
      <alignment vertical="center"/>
    </xf>
    <xf numFmtId="0" fontId="32" fillId="0" borderId="9" xfId="0" applyFont="1" applyBorder="1">
      <alignment vertical="center"/>
    </xf>
    <xf numFmtId="0" fontId="39" fillId="2" borderId="9" xfId="1" applyFont="1" applyBorder="1">
      <alignment vertical="center"/>
    </xf>
    <xf numFmtId="0" fontId="40" fillId="2" borderId="9" xfId="1" applyFont="1" applyBorder="1">
      <alignment vertical="center"/>
    </xf>
    <xf numFmtId="0" fontId="40" fillId="2" borderId="14" xfId="1" applyFont="1" applyBorder="1">
      <alignment vertical="center"/>
    </xf>
    <xf numFmtId="0" fontId="33" fillId="0" borderId="9" xfId="0" applyFont="1" applyBorder="1">
      <alignment vertical="center"/>
    </xf>
    <xf numFmtId="0" fontId="43" fillId="0" borderId="9" xfId="0" applyFont="1" applyBorder="1">
      <alignment vertical="center"/>
    </xf>
    <xf numFmtId="0" fontId="44" fillId="0" borderId="9" xfId="0" applyFont="1" applyBorder="1">
      <alignment vertical="center"/>
    </xf>
    <xf numFmtId="0" fontId="34" fillId="0" borderId="13" xfId="0" applyFont="1" applyBorder="1">
      <alignment vertical="center"/>
    </xf>
    <xf numFmtId="0" fontId="0" fillId="0" borderId="9" xfId="0" applyFill="1" applyBorder="1">
      <alignment vertical="center"/>
    </xf>
    <xf numFmtId="0" fontId="26" fillId="5" borderId="8" xfId="5" applyAlignment="1">
      <alignment horizontal="center" vertical="center"/>
    </xf>
    <xf numFmtId="0" fontId="35" fillId="0" borderId="14" xfId="0" applyFont="1" applyBorder="1" applyAlignment="1">
      <alignment horizontal="center" vertical="center"/>
    </xf>
    <xf numFmtId="0" fontId="35" fillId="0" borderId="16" xfId="0" applyFont="1" applyBorder="1" applyAlignment="1">
      <alignment horizontal="center" vertical="center"/>
    </xf>
    <xf numFmtId="0" fontId="35" fillId="0" borderId="17" xfId="0" applyFont="1" applyBorder="1" applyAlignment="1">
      <alignment horizontal="center" vertical="center"/>
    </xf>
    <xf numFmtId="0" fontId="31" fillId="2" borderId="9" xfId="1" applyFont="1" applyBorder="1" applyAlignment="1">
      <alignment horizontal="center" vertical="center"/>
    </xf>
    <xf numFmtId="0" fontId="30" fillId="4" borderId="9" xfId="4" applyFont="1" applyBorder="1" applyAlignment="1">
      <alignment horizontal="center" vertical="center"/>
    </xf>
    <xf numFmtId="0" fontId="29" fillId="3" borderId="9" xfId="3" applyFont="1" applyBorder="1" applyAlignment="1">
      <alignment horizontal="center" vertical="center"/>
    </xf>
    <xf numFmtId="0" fontId="0" fillId="0" borderId="15" xfId="0" applyBorder="1" applyAlignment="1">
      <alignment horizontal="center" vertical="center"/>
    </xf>
    <xf numFmtId="0" fontId="34" fillId="0" borderId="19" xfId="0" applyFont="1" applyFill="1" applyBorder="1">
      <alignment vertical="center"/>
    </xf>
    <xf numFmtId="0" fontId="43" fillId="0" borderId="0" xfId="0" applyFont="1" applyBorder="1">
      <alignment vertical="center"/>
    </xf>
    <xf numFmtId="0" fontId="43" fillId="0" borderId="0" xfId="0" applyFont="1" applyFill="1" applyBorder="1">
      <alignment vertical="center"/>
    </xf>
    <xf numFmtId="0" fontId="46" fillId="0" borderId="0" xfId="0" applyFont="1" applyFill="1" applyBorder="1" applyAlignment="1">
      <alignment horizontal="center" vertical="center"/>
    </xf>
    <xf numFmtId="0" fontId="46" fillId="0" borderId="0" xfId="0" applyFont="1" applyBorder="1">
      <alignment vertical="center"/>
    </xf>
    <xf numFmtId="0" fontId="46" fillId="0" borderId="0" xfId="0" applyFont="1" applyFill="1" applyBorder="1">
      <alignment vertical="center"/>
    </xf>
    <xf numFmtId="0" fontId="46" fillId="0" borderId="0" xfId="0" applyFont="1">
      <alignment vertical="center"/>
    </xf>
    <xf numFmtId="0" fontId="47" fillId="0" borderId="0" xfId="0" applyFont="1" applyBorder="1">
      <alignment vertical="center"/>
    </xf>
    <xf numFmtId="0" fontId="43" fillId="0" borderId="0" xfId="0" applyFont="1" applyFill="1" applyBorder="1" applyAlignment="1">
      <alignment horizontal="center" vertical="center"/>
    </xf>
    <xf numFmtId="0" fontId="43" fillId="0" borderId="0" xfId="0" applyFont="1">
      <alignment vertical="center"/>
    </xf>
    <xf numFmtId="0" fontId="48" fillId="0" borderId="0" xfId="0" applyFont="1" applyBorder="1">
      <alignment vertical="center"/>
    </xf>
    <xf numFmtId="0" fontId="34" fillId="7" borderId="9" xfId="0" applyFont="1" applyFill="1" applyBorder="1">
      <alignment vertical="center"/>
    </xf>
    <xf numFmtId="0" fontId="44" fillId="7" borderId="9" xfId="0" applyFont="1" applyFill="1" applyBorder="1">
      <alignment vertical="center"/>
    </xf>
    <xf numFmtId="0" fontId="34" fillId="8" borderId="9" xfId="0" applyFont="1" applyFill="1" applyBorder="1">
      <alignment vertical="center"/>
    </xf>
    <xf numFmtId="0" fontId="41" fillId="8" borderId="9" xfId="0" applyFont="1" applyFill="1" applyBorder="1">
      <alignment vertical="center"/>
    </xf>
    <xf numFmtId="0" fontId="44" fillId="9" borderId="9" xfId="0" applyFont="1" applyFill="1" applyBorder="1">
      <alignment vertical="center"/>
    </xf>
    <xf numFmtId="0" fontId="34" fillId="9" borderId="9" xfId="0" applyFont="1" applyFill="1" applyBorder="1">
      <alignment vertical="center"/>
    </xf>
    <xf numFmtId="0" fontId="25" fillId="4" borderId="9" xfId="4" applyBorder="1">
      <alignment vertical="center"/>
    </xf>
    <xf numFmtId="0" fontId="25" fillId="4" borderId="0" xfId="4" applyBorder="1">
      <alignment vertical="center"/>
    </xf>
    <xf numFmtId="0" fontId="25" fillId="4" borderId="0" xfId="4">
      <alignment vertical="center"/>
    </xf>
    <xf numFmtId="0" fontId="24" fillId="6" borderId="18" xfId="6" applyFont="1">
      <alignment vertical="center"/>
    </xf>
    <xf numFmtId="0" fontId="36" fillId="6" borderId="18" xfId="6" applyFont="1">
      <alignment vertical="center"/>
    </xf>
    <xf numFmtId="0" fontId="43" fillId="6" borderId="18" xfId="6" applyFont="1">
      <alignment vertical="center"/>
    </xf>
    <xf numFmtId="0" fontId="46" fillId="6" borderId="18" xfId="6" applyFont="1">
      <alignment vertical="center"/>
    </xf>
    <xf numFmtId="0" fontId="0" fillId="6" borderId="18" xfId="6" applyFont="1">
      <alignment vertical="center"/>
    </xf>
    <xf numFmtId="0" fontId="39" fillId="6" borderId="18" xfId="6" applyFont="1">
      <alignment vertical="center"/>
    </xf>
    <xf numFmtId="0" fontId="48" fillId="6" borderId="18" xfId="6" applyFont="1">
      <alignment vertical="center"/>
    </xf>
    <xf numFmtId="0" fontId="47" fillId="6" borderId="18" xfId="6" applyFont="1">
      <alignment vertical="center"/>
    </xf>
    <xf numFmtId="0" fontId="37" fillId="6" borderId="18" xfId="6" applyFont="1">
      <alignment vertical="center"/>
    </xf>
    <xf numFmtId="0" fontId="38" fillId="6" borderId="18" xfId="6" applyFont="1">
      <alignment vertical="center"/>
    </xf>
    <xf numFmtId="0" fontId="2" fillId="2" borderId="9" xfId="1" applyBorder="1">
      <alignment vertical="center"/>
    </xf>
    <xf numFmtId="0" fontId="2" fillId="2" borderId="0" xfId="1" applyBorder="1">
      <alignment vertical="center"/>
    </xf>
    <xf numFmtId="0" fontId="35" fillId="0" borderId="9" xfId="0" applyFont="1" applyBorder="1" applyAlignment="1">
      <alignment horizontal="center" vertical="center"/>
    </xf>
    <xf numFmtId="0" fontId="2" fillId="2" borderId="14" xfId="1" applyBorder="1">
      <alignment vertical="center"/>
    </xf>
    <xf numFmtId="0" fontId="38" fillId="6" borderId="0" xfId="6" applyFont="1" applyBorder="1">
      <alignment vertical="center"/>
    </xf>
    <xf numFmtId="0" fontId="35" fillId="0" borderId="18" xfId="0" applyFont="1" applyBorder="1" applyAlignment="1">
      <alignment horizontal="center" vertical="center"/>
    </xf>
    <xf numFmtId="0" fontId="43" fillId="6" borderId="0" xfId="6" applyFont="1" applyBorder="1">
      <alignment vertical="center"/>
    </xf>
    <xf numFmtId="0" fontId="43" fillId="0" borderId="18" xfId="0" applyFont="1" applyFill="1" applyBorder="1" applyAlignment="1">
      <alignment horizontal="center" vertical="center"/>
    </xf>
    <xf numFmtId="0" fontId="46" fillId="6" borderId="0" xfId="6" applyFont="1" applyBorder="1">
      <alignment vertical="center"/>
    </xf>
    <xf numFmtId="0" fontId="46" fillId="0" borderId="18" xfId="0" applyFont="1" applyFill="1" applyBorder="1" applyAlignment="1">
      <alignment horizontal="center" vertical="center"/>
    </xf>
    <xf numFmtId="0" fontId="0" fillId="6" borderId="0" xfId="6" applyFont="1" applyBorder="1">
      <alignment vertical="center"/>
    </xf>
    <xf numFmtId="0" fontId="0" fillId="0" borderId="18" xfId="0" applyBorder="1">
      <alignment vertical="center"/>
    </xf>
  </cellXfs>
  <cellStyles count="7">
    <cellStyle name="나쁨" xfId="3" builtinId="27"/>
    <cellStyle name="메모" xfId="6" builtinId="10"/>
    <cellStyle name="보통" xfId="4" builtinId="28"/>
    <cellStyle name="셀 확인" xfId="5" builtinId="23"/>
    <cellStyle name="좋음" xfId="1" builtinId="26"/>
    <cellStyle name="표준" xfId="0" builtinId="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SQUATS!$C$1:$C$16</c:f>
              <c:numCache>
                <c:formatCode>General</c:formatCode>
                <c:ptCount val="16"/>
                <c:pt idx="0">
                  <c:v>2009</c:v>
                </c:pt>
                <c:pt idx="1">
                  <c:v>2011</c:v>
                </c:pt>
                <c:pt idx="2">
                  <c:v>2011</c:v>
                </c:pt>
                <c:pt idx="3">
                  <c:v>2012</c:v>
                </c:pt>
                <c:pt idx="4">
                  <c:v>2012</c:v>
                </c:pt>
                <c:pt idx="5">
                  <c:v>2013</c:v>
                </c:pt>
                <c:pt idx="6">
                  <c:v>2014</c:v>
                </c:pt>
                <c:pt idx="7">
                  <c:v>2015</c:v>
                </c:pt>
                <c:pt idx="8">
                  <c:v>2016</c:v>
                </c:pt>
                <c:pt idx="9">
                  <c:v>2016</c:v>
                </c:pt>
                <c:pt idx="10">
                  <c:v>2016</c:v>
                </c:pt>
                <c:pt idx="11">
                  <c:v>2017</c:v>
                </c:pt>
                <c:pt idx="12">
                  <c:v>2017</c:v>
                </c:pt>
                <c:pt idx="13">
                  <c:v>2017</c:v>
                </c:pt>
                <c:pt idx="14">
                  <c:v>2017</c:v>
                </c:pt>
                <c:pt idx="15">
                  <c:v>2017</c:v>
                </c:pt>
              </c:numCache>
            </c:numRef>
          </c:xVal>
          <c:yVal>
            <c:numRef>
              <c:f>SQUATS!$D$1:$D$16</c:f>
              <c:numCache>
                <c:formatCode>General</c:formatCode>
                <c:ptCount val="16"/>
                <c:pt idx="0">
                  <c:v>0</c:v>
                </c:pt>
                <c:pt idx="1">
                  <c:v>0</c:v>
                </c:pt>
                <c:pt idx="2">
                  <c:v>0</c:v>
                </c:pt>
                <c:pt idx="3">
                  <c:v>1</c:v>
                </c:pt>
                <c:pt idx="4">
                  <c:v>0</c:v>
                </c:pt>
                <c:pt idx="5">
                  <c:v>1</c:v>
                </c:pt>
                <c:pt idx="6">
                  <c:v>0</c:v>
                </c:pt>
                <c:pt idx="7">
                  <c:v>0</c:v>
                </c:pt>
                <c:pt idx="8">
                  <c:v>1</c:v>
                </c:pt>
                <c:pt idx="9">
                  <c:v>0</c:v>
                </c:pt>
                <c:pt idx="10">
                  <c:v>1</c:v>
                </c:pt>
                <c:pt idx="11">
                  <c:v>1</c:v>
                </c:pt>
                <c:pt idx="12">
                  <c:v>1</c:v>
                </c:pt>
                <c:pt idx="13">
                  <c:v>1</c:v>
                </c:pt>
                <c:pt idx="14">
                  <c:v>1</c:v>
                </c:pt>
                <c:pt idx="15">
                  <c:v>1</c:v>
                </c:pt>
              </c:numCache>
            </c:numRef>
          </c:yVal>
          <c:smooth val="0"/>
          <c:extLst>
            <c:ext xmlns:c16="http://schemas.microsoft.com/office/drawing/2014/chart" uri="{C3380CC4-5D6E-409C-BE32-E72D297353CC}">
              <c16:uniqueId val="{00000000-2004-4261-B537-7D95CD8189FF}"/>
            </c:ext>
          </c:extLst>
        </c:ser>
        <c:dLbls>
          <c:showLegendKey val="0"/>
          <c:showVal val="0"/>
          <c:showCatName val="0"/>
          <c:showSerName val="0"/>
          <c:showPercent val="0"/>
          <c:showBubbleSize val="0"/>
        </c:dLbls>
        <c:axId val="637139856"/>
        <c:axId val="637139528"/>
      </c:scatterChart>
      <c:valAx>
        <c:axId val="63713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37139528"/>
        <c:crosses val="autoZero"/>
        <c:crossBetween val="midCat"/>
      </c:valAx>
      <c:valAx>
        <c:axId val="6371395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37139856"/>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(SQUATS!$C$1,SQUATS!$C$7,SQUATS!$C$11,SQUATS!$C$12,SQUATS!$C$13,SQUATS!$C$14,SQUATS!$C$15,SQUATS!$C$16)</c:f>
              <c:numCache>
                <c:formatCode>General</c:formatCode>
                <c:ptCount val="8"/>
                <c:pt idx="0">
                  <c:v>2009</c:v>
                </c:pt>
                <c:pt idx="1">
                  <c:v>2014</c:v>
                </c:pt>
                <c:pt idx="2">
                  <c:v>2016</c:v>
                </c:pt>
                <c:pt idx="3">
                  <c:v>2017</c:v>
                </c:pt>
                <c:pt idx="4">
                  <c:v>2017</c:v>
                </c:pt>
                <c:pt idx="5">
                  <c:v>2017</c:v>
                </c:pt>
                <c:pt idx="6">
                  <c:v>2017</c:v>
                </c:pt>
                <c:pt idx="7">
                  <c:v>2017</c:v>
                </c:pt>
              </c:numCache>
            </c:numRef>
          </c:xVal>
          <c:yVal>
            <c:numRef>
              <c:f>(SQUATS!$E$1,SQUATS!$E$7,SQUATS!$E$11,SQUATS!$E$12,SQUATS!$E$13,SQUATS!$E$14,SQUATS!$E$15,SQUATS!$E$16)</c:f>
              <c:numCache>
                <c:formatCode>General</c:formatCode>
                <c:ptCount val="8"/>
                <c:pt idx="0">
                  <c:v>98</c:v>
                </c:pt>
                <c:pt idx="1">
                  <c:v>96</c:v>
                </c:pt>
                <c:pt idx="2">
                  <c:v>81</c:v>
                </c:pt>
                <c:pt idx="3">
                  <c:v>99</c:v>
                </c:pt>
                <c:pt idx="4">
                  <c:v>95.89</c:v>
                </c:pt>
                <c:pt idx="5">
                  <c:v>83</c:v>
                </c:pt>
                <c:pt idx="6">
                  <c:v>64</c:v>
                </c:pt>
                <c:pt idx="7">
                  <c:v>89.5</c:v>
                </c:pt>
              </c:numCache>
            </c:numRef>
          </c:yVal>
          <c:smooth val="0"/>
          <c:extLst>
            <c:ext xmlns:c16="http://schemas.microsoft.com/office/drawing/2014/chart" uri="{C3380CC4-5D6E-409C-BE32-E72D297353CC}">
              <c16:uniqueId val="{00000000-C30A-4992-B7D6-A6BB2CD70496}"/>
            </c:ext>
          </c:extLst>
        </c:ser>
        <c:dLbls>
          <c:showLegendKey val="0"/>
          <c:showVal val="0"/>
          <c:showCatName val="0"/>
          <c:showSerName val="0"/>
          <c:showPercent val="0"/>
          <c:showBubbleSize val="0"/>
        </c:dLbls>
        <c:axId val="777562480"/>
        <c:axId val="777560184"/>
      </c:scatterChart>
      <c:valAx>
        <c:axId val="77756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7560184"/>
        <c:crosses val="autoZero"/>
        <c:crossBetween val="midCat"/>
      </c:valAx>
      <c:valAx>
        <c:axId val="77756018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7562480"/>
        <c:crosses val="autoZero"/>
        <c:crossBetween val="midCat"/>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SQUATS!$C$11:$C$16</c:f>
              <c:numCache>
                <c:formatCode>General</c:formatCode>
                <c:ptCount val="6"/>
                <c:pt idx="0">
                  <c:v>2016</c:v>
                </c:pt>
                <c:pt idx="1">
                  <c:v>2017</c:v>
                </c:pt>
                <c:pt idx="2">
                  <c:v>2017</c:v>
                </c:pt>
                <c:pt idx="3">
                  <c:v>2017</c:v>
                </c:pt>
                <c:pt idx="4">
                  <c:v>2017</c:v>
                </c:pt>
                <c:pt idx="5">
                  <c:v>2017</c:v>
                </c:pt>
              </c:numCache>
            </c:numRef>
          </c:xVal>
          <c:yVal>
            <c:numRef>
              <c:f>SQUATS!$E$11</c:f>
              <c:numCache>
                <c:formatCode>General</c:formatCode>
                <c:ptCount val="1"/>
                <c:pt idx="0">
                  <c:v>81</c:v>
                </c:pt>
              </c:numCache>
            </c:numRef>
          </c:yVal>
          <c:smooth val="0"/>
          <c:extLst>
            <c:ext xmlns:c16="http://schemas.microsoft.com/office/drawing/2014/chart" uri="{C3380CC4-5D6E-409C-BE32-E72D297353CC}">
              <c16:uniqueId val="{00000000-B7C7-4450-8CF5-8D7FE175145D}"/>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SQUATS!$C$11:$C$16</c:f>
              <c:numCache>
                <c:formatCode>General</c:formatCode>
                <c:ptCount val="6"/>
                <c:pt idx="0">
                  <c:v>2016</c:v>
                </c:pt>
                <c:pt idx="1">
                  <c:v>2017</c:v>
                </c:pt>
                <c:pt idx="2">
                  <c:v>2017</c:v>
                </c:pt>
                <c:pt idx="3">
                  <c:v>2017</c:v>
                </c:pt>
                <c:pt idx="4">
                  <c:v>2017</c:v>
                </c:pt>
                <c:pt idx="5">
                  <c:v>2017</c:v>
                </c:pt>
              </c:numCache>
            </c:numRef>
          </c:xVal>
          <c:yVal>
            <c:numRef>
              <c:f>SQUATS!$E$12</c:f>
              <c:numCache>
                <c:formatCode>General</c:formatCode>
                <c:ptCount val="1"/>
                <c:pt idx="0">
                  <c:v>99</c:v>
                </c:pt>
              </c:numCache>
            </c:numRef>
          </c:yVal>
          <c:smooth val="0"/>
          <c:extLst>
            <c:ext xmlns:c16="http://schemas.microsoft.com/office/drawing/2014/chart" uri="{C3380CC4-5D6E-409C-BE32-E72D297353CC}">
              <c16:uniqueId val="{00000001-B7C7-4450-8CF5-8D7FE175145D}"/>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SQUATS!$C$11:$C$16</c:f>
              <c:numCache>
                <c:formatCode>General</c:formatCode>
                <c:ptCount val="6"/>
                <c:pt idx="0">
                  <c:v>2016</c:v>
                </c:pt>
                <c:pt idx="1">
                  <c:v>2017</c:v>
                </c:pt>
                <c:pt idx="2">
                  <c:v>2017</c:v>
                </c:pt>
                <c:pt idx="3">
                  <c:v>2017</c:v>
                </c:pt>
                <c:pt idx="4">
                  <c:v>2017</c:v>
                </c:pt>
                <c:pt idx="5">
                  <c:v>2017</c:v>
                </c:pt>
              </c:numCache>
            </c:numRef>
          </c:xVal>
          <c:yVal>
            <c:numRef>
              <c:f>SQUATS!$E$13</c:f>
              <c:numCache>
                <c:formatCode>General</c:formatCode>
                <c:ptCount val="1"/>
                <c:pt idx="0">
                  <c:v>95.89</c:v>
                </c:pt>
              </c:numCache>
            </c:numRef>
          </c:yVal>
          <c:smooth val="0"/>
          <c:extLst>
            <c:ext xmlns:c16="http://schemas.microsoft.com/office/drawing/2014/chart" uri="{C3380CC4-5D6E-409C-BE32-E72D297353CC}">
              <c16:uniqueId val="{00000002-B7C7-4450-8CF5-8D7FE175145D}"/>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SQUATS!$C$11:$C$16</c:f>
              <c:numCache>
                <c:formatCode>General</c:formatCode>
                <c:ptCount val="6"/>
                <c:pt idx="0">
                  <c:v>2016</c:v>
                </c:pt>
                <c:pt idx="1">
                  <c:v>2017</c:v>
                </c:pt>
                <c:pt idx="2">
                  <c:v>2017</c:v>
                </c:pt>
                <c:pt idx="3">
                  <c:v>2017</c:v>
                </c:pt>
                <c:pt idx="4">
                  <c:v>2017</c:v>
                </c:pt>
                <c:pt idx="5">
                  <c:v>2017</c:v>
                </c:pt>
              </c:numCache>
            </c:numRef>
          </c:xVal>
          <c:yVal>
            <c:numRef>
              <c:f>SQUATS!$E$14</c:f>
              <c:numCache>
                <c:formatCode>General</c:formatCode>
                <c:ptCount val="1"/>
                <c:pt idx="0">
                  <c:v>83</c:v>
                </c:pt>
              </c:numCache>
            </c:numRef>
          </c:yVal>
          <c:smooth val="0"/>
          <c:extLst>
            <c:ext xmlns:c16="http://schemas.microsoft.com/office/drawing/2014/chart" uri="{C3380CC4-5D6E-409C-BE32-E72D297353CC}">
              <c16:uniqueId val="{00000003-B7C7-4450-8CF5-8D7FE175145D}"/>
            </c:ext>
          </c:extLst>
        </c:ser>
        <c:ser>
          <c:idx val="4"/>
          <c:order val="4"/>
          <c:spPr>
            <a:ln w="19050" cap="rnd">
              <a:noFill/>
              <a:round/>
            </a:ln>
            <a:effectLst/>
          </c:spPr>
          <c:marker>
            <c:symbol val="circle"/>
            <c:size val="5"/>
            <c:spPr>
              <a:solidFill>
                <a:schemeClr val="accent5"/>
              </a:solidFill>
              <a:ln w="9525">
                <a:solidFill>
                  <a:schemeClr val="accent5"/>
                </a:solidFill>
              </a:ln>
              <a:effectLst/>
            </c:spPr>
          </c:marker>
          <c:xVal>
            <c:numRef>
              <c:f>SQUATS!$C$11:$C$16</c:f>
              <c:numCache>
                <c:formatCode>General</c:formatCode>
                <c:ptCount val="6"/>
                <c:pt idx="0">
                  <c:v>2016</c:v>
                </c:pt>
                <c:pt idx="1">
                  <c:v>2017</c:v>
                </c:pt>
                <c:pt idx="2">
                  <c:v>2017</c:v>
                </c:pt>
                <c:pt idx="3">
                  <c:v>2017</c:v>
                </c:pt>
                <c:pt idx="4">
                  <c:v>2017</c:v>
                </c:pt>
                <c:pt idx="5">
                  <c:v>2017</c:v>
                </c:pt>
              </c:numCache>
            </c:numRef>
          </c:xVal>
          <c:yVal>
            <c:numRef>
              <c:f>SQUATS!$E$15</c:f>
              <c:numCache>
                <c:formatCode>General</c:formatCode>
                <c:ptCount val="1"/>
                <c:pt idx="0">
                  <c:v>64</c:v>
                </c:pt>
              </c:numCache>
            </c:numRef>
          </c:yVal>
          <c:smooth val="0"/>
          <c:extLst>
            <c:ext xmlns:c16="http://schemas.microsoft.com/office/drawing/2014/chart" uri="{C3380CC4-5D6E-409C-BE32-E72D297353CC}">
              <c16:uniqueId val="{00000004-B7C7-4450-8CF5-8D7FE175145D}"/>
            </c:ext>
          </c:extLst>
        </c:ser>
        <c:ser>
          <c:idx val="5"/>
          <c:order val="5"/>
          <c:spPr>
            <a:ln w="19050" cap="rnd">
              <a:noFill/>
              <a:round/>
            </a:ln>
            <a:effectLst/>
          </c:spPr>
          <c:marker>
            <c:symbol val="circle"/>
            <c:size val="5"/>
            <c:spPr>
              <a:solidFill>
                <a:schemeClr val="accent6"/>
              </a:solidFill>
              <a:ln w="9525">
                <a:solidFill>
                  <a:schemeClr val="accent6"/>
                </a:solidFill>
              </a:ln>
              <a:effectLst/>
            </c:spPr>
          </c:marker>
          <c:xVal>
            <c:numRef>
              <c:f>SQUATS!$C$11:$C$16</c:f>
              <c:numCache>
                <c:formatCode>General</c:formatCode>
                <c:ptCount val="6"/>
                <c:pt idx="0">
                  <c:v>2016</c:v>
                </c:pt>
                <c:pt idx="1">
                  <c:v>2017</c:v>
                </c:pt>
                <c:pt idx="2">
                  <c:v>2017</c:v>
                </c:pt>
                <c:pt idx="3">
                  <c:v>2017</c:v>
                </c:pt>
                <c:pt idx="4">
                  <c:v>2017</c:v>
                </c:pt>
                <c:pt idx="5">
                  <c:v>2017</c:v>
                </c:pt>
              </c:numCache>
            </c:numRef>
          </c:xVal>
          <c:yVal>
            <c:numRef>
              <c:f>SQUATS!$E$16</c:f>
              <c:numCache>
                <c:formatCode>General</c:formatCode>
                <c:ptCount val="1"/>
                <c:pt idx="0">
                  <c:v>89.5</c:v>
                </c:pt>
              </c:numCache>
            </c:numRef>
          </c:yVal>
          <c:smooth val="0"/>
          <c:extLst>
            <c:ext xmlns:c16="http://schemas.microsoft.com/office/drawing/2014/chart" uri="{C3380CC4-5D6E-409C-BE32-E72D297353CC}">
              <c16:uniqueId val="{00000005-B7C7-4450-8CF5-8D7FE175145D}"/>
            </c:ext>
          </c:extLst>
        </c:ser>
        <c:dLbls>
          <c:showLegendKey val="0"/>
          <c:showVal val="0"/>
          <c:showCatName val="0"/>
          <c:showSerName val="0"/>
          <c:showPercent val="0"/>
          <c:showBubbleSize val="0"/>
        </c:dLbls>
        <c:axId val="842452576"/>
        <c:axId val="842443392"/>
      </c:scatterChart>
      <c:valAx>
        <c:axId val="842452576"/>
        <c:scaling>
          <c:orientation val="minMax"/>
          <c:max val="2018"/>
          <c:min val="200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42443392"/>
        <c:crosses val="autoZero"/>
        <c:crossBetween val="midCat"/>
      </c:valAx>
      <c:valAx>
        <c:axId val="8424433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42452576"/>
        <c:crosses val="autoZero"/>
        <c:crossBetween val="midCat"/>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LSLR!$C$1:$C$9</c:f>
              <c:numCache>
                <c:formatCode>General</c:formatCode>
                <c:ptCount val="9"/>
                <c:pt idx="0">
                  <c:v>2010</c:v>
                </c:pt>
                <c:pt idx="1">
                  <c:v>2012</c:v>
                </c:pt>
                <c:pt idx="2">
                  <c:v>2013</c:v>
                </c:pt>
                <c:pt idx="3">
                  <c:v>2014</c:v>
                </c:pt>
                <c:pt idx="4">
                  <c:v>2014</c:v>
                </c:pt>
                <c:pt idx="5">
                  <c:v>2014</c:v>
                </c:pt>
                <c:pt idx="6">
                  <c:v>2014</c:v>
                </c:pt>
                <c:pt idx="7">
                  <c:v>2015</c:v>
                </c:pt>
                <c:pt idx="8">
                  <c:v>2015</c:v>
                </c:pt>
              </c:numCache>
            </c:numRef>
          </c:xVal>
          <c:yVal>
            <c:numRef>
              <c:f>LSLR!$D$1:$D$9</c:f>
              <c:numCache>
                <c:formatCode>General</c:formatCode>
                <c:ptCount val="9"/>
                <c:pt idx="0">
                  <c:v>0</c:v>
                </c:pt>
                <c:pt idx="1">
                  <c:v>1</c:v>
                </c:pt>
                <c:pt idx="2">
                  <c:v>1</c:v>
                </c:pt>
                <c:pt idx="3">
                  <c:v>1</c:v>
                </c:pt>
                <c:pt idx="4">
                  <c:v>0</c:v>
                </c:pt>
                <c:pt idx="5">
                  <c:v>0</c:v>
                </c:pt>
              </c:numCache>
            </c:numRef>
          </c:yVal>
          <c:smooth val="0"/>
          <c:extLst>
            <c:ext xmlns:c16="http://schemas.microsoft.com/office/drawing/2014/chart" uri="{C3380CC4-5D6E-409C-BE32-E72D297353CC}">
              <c16:uniqueId val="{00000000-C556-428D-86EF-17305BFCBDE9}"/>
            </c:ext>
          </c:extLst>
        </c:ser>
        <c:dLbls>
          <c:showLegendKey val="0"/>
          <c:showVal val="0"/>
          <c:showCatName val="0"/>
          <c:showSerName val="0"/>
          <c:showPercent val="0"/>
          <c:showBubbleSize val="0"/>
        </c:dLbls>
        <c:axId val="443015928"/>
        <c:axId val="681568464"/>
      </c:scatterChart>
      <c:valAx>
        <c:axId val="443015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81568464"/>
        <c:crosses val="autoZero"/>
        <c:crossBetween val="midCat"/>
      </c:valAx>
      <c:valAx>
        <c:axId val="681568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4301592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spPr>
            <a:ln w="19050">
              <a:noFill/>
            </a:ln>
          </c:spPr>
          <c:xVal>
            <c:numRef>
              <c:f>(LSLR!$C$4,LSLR!$C$5,LSLR!$C$6)</c:f>
              <c:numCache>
                <c:formatCode>General</c:formatCode>
                <c:ptCount val="3"/>
                <c:pt idx="0">
                  <c:v>2014</c:v>
                </c:pt>
                <c:pt idx="1">
                  <c:v>2014</c:v>
                </c:pt>
                <c:pt idx="2">
                  <c:v>2014</c:v>
                </c:pt>
              </c:numCache>
            </c:numRef>
          </c:xVal>
          <c:yVal>
            <c:numRef>
              <c:f>(LSLR!$E$4,LSLR!$E$5,LSLR!$E$6)</c:f>
              <c:numCache>
                <c:formatCode>General</c:formatCode>
                <c:ptCount val="3"/>
                <c:pt idx="0">
                  <c:v>81</c:v>
                </c:pt>
                <c:pt idx="1">
                  <c:v>94</c:v>
                </c:pt>
                <c:pt idx="2">
                  <c:v>93</c:v>
                </c:pt>
              </c:numCache>
            </c:numRef>
          </c:yVal>
          <c:smooth val="0"/>
          <c:extLst>
            <c:ext xmlns:c16="http://schemas.microsoft.com/office/drawing/2014/chart" uri="{C3380CC4-5D6E-409C-BE32-E72D297353CC}">
              <c16:uniqueId val="{00000008-FE35-4BC8-BF40-7E464A039E20}"/>
            </c:ext>
          </c:extLst>
        </c:ser>
        <c:ser>
          <c:idx val="3"/>
          <c:order val="1"/>
          <c:spPr>
            <a:ln w="19050" cap="rnd">
              <a:noFill/>
              <a:round/>
            </a:ln>
            <a:effectLst/>
          </c:spPr>
          <c:xVal>
            <c:numRef>
              <c:f>(LSLR!$C$4,LSLR!$C$5,LSLR!$C$6)</c:f>
              <c:numCache>
                <c:formatCode>General</c:formatCode>
                <c:ptCount val="3"/>
                <c:pt idx="0">
                  <c:v>2014</c:v>
                </c:pt>
                <c:pt idx="1">
                  <c:v>2014</c:v>
                </c:pt>
                <c:pt idx="2">
                  <c:v>2014</c:v>
                </c:pt>
              </c:numCache>
            </c:numRef>
          </c:xVal>
          <c:yVal>
            <c:numRef>
              <c:f>(LSLR!$E$4,LSLR!$E$5,LSLR!$E$6)</c:f>
              <c:numCache>
                <c:formatCode>General</c:formatCode>
                <c:ptCount val="3"/>
                <c:pt idx="0">
                  <c:v>81</c:v>
                </c:pt>
                <c:pt idx="1">
                  <c:v>94</c:v>
                </c:pt>
                <c:pt idx="2">
                  <c:v>93</c:v>
                </c:pt>
              </c:numCache>
            </c:numRef>
          </c:yVal>
          <c:smooth val="0"/>
          <c:extLst>
            <c:ext xmlns:c16="http://schemas.microsoft.com/office/drawing/2014/chart" uri="{C3380CC4-5D6E-409C-BE32-E72D297353CC}">
              <c16:uniqueId val="{00000009-FE35-4BC8-BF40-7E464A039E20}"/>
            </c:ext>
          </c:extLst>
        </c:ser>
        <c:ser>
          <c:idx val="1"/>
          <c:order val="2"/>
          <c:spPr>
            <a:ln w="19050">
              <a:noFill/>
            </a:ln>
          </c:spPr>
          <c:xVal>
            <c:numRef>
              <c:f>(LSLR!$C$4,LSLR!$C$5,LSLR!$C$6)</c:f>
              <c:numCache>
                <c:formatCode>General</c:formatCode>
                <c:ptCount val="3"/>
                <c:pt idx="0">
                  <c:v>2014</c:v>
                </c:pt>
                <c:pt idx="1">
                  <c:v>2014</c:v>
                </c:pt>
                <c:pt idx="2">
                  <c:v>2014</c:v>
                </c:pt>
              </c:numCache>
            </c:numRef>
          </c:xVal>
          <c:yVal>
            <c:numRef>
              <c:f>(LSLR!$E$4,LSLR!$E$5,LSLR!$E$6)</c:f>
              <c:numCache>
                <c:formatCode>General</c:formatCode>
                <c:ptCount val="3"/>
                <c:pt idx="0">
                  <c:v>81</c:v>
                </c:pt>
                <c:pt idx="1">
                  <c:v>94</c:v>
                </c:pt>
                <c:pt idx="2">
                  <c:v>93</c:v>
                </c:pt>
              </c:numCache>
            </c:numRef>
          </c:yVal>
          <c:smooth val="0"/>
          <c:extLst>
            <c:ext xmlns:c16="http://schemas.microsoft.com/office/drawing/2014/chart" uri="{C3380CC4-5D6E-409C-BE32-E72D297353CC}">
              <c16:uniqueId val="{00000005-FE35-4BC8-BF40-7E464A039E20}"/>
            </c:ext>
          </c:extLst>
        </c:ser>
        <c:ser>
          <c:idx val="0"/>
          <c:order val="3"/>
          <c:spPr>
            <a:ln w="19050" cap="rnd">
              <a:noFill/>
              <a:round/>
            </a:ln>
            <a:effectLst/>
          </c:spPr>
          <c:marker>
            <c:symbol val="circle"/>
            <c:size val="5"/>
            <c:spPr>
              <a:solidFill>
                <a:schemeClr val="accent1"/>
              </a:solidFill>
              <a:ln w="9525">
                <a:solidFill>
                  <a:schemeClr val="accent1"/>
                </a:solidFill>
              </a:ln>
              <a:effectLst/>
            </c:spPr>
          </c:marker>
          <c:xVal>
            <c:numRef>
              <c:f>(LSLR!$C$4,LSLR!$C$5,LSLR!$C$6)</c:f>
              <c:numCache>
                <c:formatCode>General</c:formatCode>
                <c:ptCount val="3"/>
                <c:pt idx="0">
                  <c:v>2014</c:v>
                </c:pt>
                <c:pt idx="1">
                  <c:v>2014</c:v>
                </c:pt>
                <c:pt idx="2">
                  <c:v>2014</c:v>
                </c:pt>
              </c:numCache>
            </c:numRef>
          </c:xVal>
          <c:yVal>
            <c:numRef>
              <c:f>(LSLR!$E$4,LSLR!$E$5,LSLR!$E$6)</c:f>
              <c:numCache>
                <c:formatCode>General</c:formatCode>
                <c:ptCount val="3"/>
                <c:pt idx="0">
                  <c:v>81</c:v>
                </c:pt>
                <c:pt idx="1">
                  <c:v>94</c:v>
                </c:pt>
                <c:pt idx="2">
                  <c:v>93</c:v>
                </c:pt>
              </c:numCache>
            </c:numRef>
          </c:yVal>
          <c:smooth val="0"/>
          <c:extLst>
            <c:ext xmlns:c16="http://schemas.microsoft.com/office/drawing/2014/chart" uri="{C3380CC4-5D6E-409C-BE32-E72D297353CC}">
              <c16:uniqueId val="{00000007-FE35-4BC8-BF40-7E464A039E20}"/>
            </c:ext>
          </c:extLst>
        </c:ser>
        <c:dLbls>
          <c:showLegendKey val="0"/>
          <c:showVal val="0"/>
          <c:showCatName val="0"/>
          <c:showSerName val="0"/>
          <c:showPercent val="0"/>
          <c:showBubbleSize val="0"/>
        </c:dLbls>
        <c:axId val="852374144"/>
        <c:axId val="852370536"/>
      </c:scatterChart>
      <c:valAx>
        <c:axId val="852374144"/>
        <c:scaling>
          <c:orientation val="minMax"/>
          <c:max val="2016"/>
          <c:min val="2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52370536"/>
        <c:crosses val="autoZero"/>
        <c:crossBetween val="midCat"/>
      </c:valAx>
      <c:valAx>
        <c:axId val="85237053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52374144"/>
        <c:crosses val="autoZero"/>
        <c:crossBetween val="midCat"/>
        <c:majorUnit val="5"/>
      </c:valAx>
    </c:plotArea>
    <c:plotVisOnly val="1"/>
    <c:dispBlanksAs val="gap"/>
    <c:showDLblsOverMax val="0"/>
    <c:extLst/>
  </c:chart>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LUNGE!$C$1:$C$6</c:f>
              <c:numCache>
                <c:formatCode>General</c:formatCode>
                <c:ptCount val="6"/>
                <c:pt idx="0">
                  <c:v>2016</c:v>
                </c:pt>
                <c:pt idx="1">
                  <c:v>2017</c:v>
                </c:pt>
                <c:pt idx="2">
                  <c:v>2017</c:v>
                </c:pt>
                <c:pt idx="3">
                  <c:v>2017</c:v>
                </c:pt>
                <c:pt idx="4">
                  <c:v>2017</c:v>
                </c:pt>
                <c:pt idx="5">
                  <c:v>2017</c:v>
                </c:pt>
              </c:numCache>
            </c:numRef>
          </c:xVal>
          <c:yVal>
            <c:numRef>
              <c:f>LUNGE!$D$1:$D$6</c:f>
              <c:numCache>
                <c:formatCode>General</c:formatCode>
                <c:ptCount val="6"/>
                <c:pt idx="0">
                  <c:v>1</c:v>
                </c:pt>
                <c:pt idx="1">
                  <c:v>1</c:v>
                </c:pt>
                <c:pt idx="2">
                  <c:v>1</c:v>
                </c:pt>
                <c:pt idx="3">
                  <c:v>1</c:v>
                </c:pt>
                <c:pt idx="4">
                  <c:v>1</c:v>
                </c:pt>
                <c:pt idx="5">
                  <c:v>1</c:v>
                </c:pt>
              </c:numCache>
            </c:numRef>
          </c:yVal>
          <c:smooth val="0"/>
          <c:extLst>
            <c:ext xmlns:c16="http://schemas.microsoft.com/office/drawing/2014/chart" uri="{C3380CC4-5D6E-409C-BE32-E72D297353CC}">
              <c16:uniqueId val="{00000000-00E7-41B8-9541-F3817F83D35F}"/>
            </c:ext>
          </c:extLst>
        </c:ser>
        <c:dLbls>
          <c:showLegendKey val="0"/>
          <c:showVal val="0"/>
          <c:showCatName val="0"/>
          <c:showSerName val="0"/>
          <c:showPercent val="0"/>
          <c:showBubbleSize val="0"/>
        </c:dLbls>
        <c:axId val="638767664"/>
        <c:axId val="638770288"/>
      </c:scatterChart>
      <c:valAx>
        <c:axId val="638767664"/>
        <c:scaling>
          <c:orientation val="minMax"/>
          <c:max val="2017"/>
          <c:min val="20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38770288"/>
        <c:crosses val="autoZero"/>
        <c:crossBetween val="midCat"/>
        <c:majorUnit val="1"/>
      </c:valAx>
      <c:valAx>
        <c:axId val="63877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3876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(LUNGE!$C$1,LUNGE!$C$3,LUNGE!$C$4,LUNGE!$C$5,LUNGE!$C$6)</c:f>
              <c:numCache>
                <c:formatCode>General</c:formatCode>
                <c:ptCount val="5"/>
                <c:pt idx="0">
                  <c:v>2016</c:v>
                </c:pt>
                <c:pt idx="1">
                  <c:v>2017</c:v>
                </c:pt>
                <c:pt idx="2">
                  <c:v>2017</c:v>
                </c:pt>
                <c:pt idx="3">
                  <c:v>2017</c:v>
                </c:pt>
                <c:pt idx="4">
                  <c:v>2017</c:v>
                </c:pt>
              </c:numCache>
            </c:numRef>
          </c:xVal>
          <c:yVal>
            <c:numRef>
              <c:f>(LUNGE!$E$1,LUNGE!$E$3,LUNGE!$E$4,LUNGE!$E$5,LUNGE!$E$6)</c:f>
              <c:numCache>
                <c:formatCode>General</c:formatCode>
                <c:ptCount val="5"/>
                <c:pt idx="0">
                  <c:v>81</c:v>
                </c:pt>
                <c:pt idx="1">
                  <c:v>99</c:v>
                </c:pt>
                <c:pt idx="2">
                  <c:v>95.89</c:v>
                </c:pt>
                <c:pt idx="3">
                  <c:v>83</c:v>
                </c:pt>
                <c:pt idx="4">
                  <c:v>89.5</c:v>
                </c:pt>
              </c:numCache>
            </c:numRef>
          </c:yVal>
          <c:smooth val="0"/>
          <c:extLst>
            <c:ext xmlns:c16="http://schemas.microsoft.com/office/drawing/2014/chart" uri="{C3380CC4-5D6E-409C-BE32-E72D297353CC}">
              <c16:uniqueId val="{00000000-6AAA-4D2E-A7C0-85FE57EE0029}"/>
            </c:ext>
          </c:extLst>
        </c:ser>
        <c:dLbls>
          <c:showLegendKey val="0"/>
          <c:showVal val="0"/>
          <c:showCatName val="0"/>
          <c:showSerName val="0"/>
          <c:showPercent val="0"/>
          <c:showBubbleSize val="0"/>
        </c:dLbls>
        <c:axId val="789756568"/>
        <c:axId val="789755584"/>
      </c:scatterChart>
      <c:valAx>
        <c:axId val="789756568"/>
        <c:scaling>
          <c:orientation val="minMax"/>
          <c:max val="2018"/>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89755584"/>
        <c:crosses val="autoZero"/>
        <c:crossBetween val="midCat"/>
        <c:majorUnit val="1"/>
      </c:valAx>
      <c:valAx>
        <c:axId val="78975558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89756568"/>
        <c:crosses val="autoZero"/>
        <c:crossBetween val="midCat"/>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3C1-4DA0-9248-2890698D1D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3C1-4DA0-9248-2890698D1D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3C1-4DA0-9248-2890698D1D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D3C1-4DA0-9248-2890698D1D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3C1-4DA0-9248-2890698D1D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D3C1-4DA0-9248-2890698D1DE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D3C1-4DA0-9248-2890698D1DE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D3C1-4DA0-9248-2890698D1DE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D3C1-4DA0-9248-2890698D1DE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D3C1-4DA0-9248-2890698D1DE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D3C1-4DA0-9248-2890698D1DE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D3C1-4DA0-9248-2890698D1DE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D3C1-4DA0-9248-2890698D1DE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D3C1-4DA0-9248-2890698D1DE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D3C1-4DA0-9248-2890698D1DE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D3C1-4DA0-9248-2890698D1DE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D3C1-4DA0-9248-2890698D1DE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D3C1-4DA0-9248-2890698D1DE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D3C1-4DA0-9248-2890698D1DE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D3C1-4DA0-9248-2890698D1DE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D3C1-4DA0-9248-2890698D1DE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D3C1-4DA0-9248-2890698D1DE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D3C1-4DA0-9248-2890698D1DE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Sheet5!$B$1:$X$1</c:f>
              <c:strCache>
                <c:ptCount val="23"/>
                <c:pt idx="0">
                  <c:v>Squats</c:v>
                </c:pt>
                <c:pt idx="1">
                  <c:v>Lying straight leg raise</c:v>
                </c:pt>
                <c:pt idx="2">
                  <c:v>Lunge</c:v>
                </c:pt>
                <c:pt idx="3">
                  <c:v>Seated Knee Extension</c:v>
                </c:pt>
                <c:pt idx="4">
                  <c:v>Lying Hip abduction</c:v>
                </c:pt>
                <c:pt idx="5">
                  <c:v>Lying Hip Extension</c:v>
                </c:pt>
                <c:pt idx="6">
                  <c:v>Lying Hip and Knee Flextion</c:v>
                </c:pt>
                <c:pt idx="7">
                  <c:v>Sit to Stand</c:v>
                </c:pt>
                <c:pt idx="8">
                  <c:v>Inner Range Quads</c:v>
                </c:pt>
                <c:pt idx="9">
                  <c:v>Heel slides</c:v>
                </c:pt>
                <c:pt idx="10">
                  <c:v>Single leg squats</c:v>
                </c:pt>
                <c:pt idx="11">
                  <c:v>Standing calf raise</c:v>
                </c:pt>
                <c:pt idx="12">
                  <c:v>Seated straight leg raise</c:v>
                </c:pt>
                <c:pt idx="13">
                  <c:v>Standing knee flexion/extension</c:v>
                </c:pt>
                <c:pt idx="14">
                  <c:v>Deadlift</c:v>
                </c:pt>
                <c:pt idx="15">
                  <c:v>Drop jumps</c:v>
                </c:pt>
                <c:pt idx="16">
                  <c:v>Lying leg curl</c:v>
                </c:pt>
                <c:pt idx="17">
                  <c:v>Seated resisted knee extension</c:v>
                </c:pt>
                <c:pt idx="18">
                  <c:v>Bilateral countermovement jumps</c:v>
                </c:pt>
                <c:pt idx="19">
                  <c:v>Unilateral drop jump</c:v>
                </c:pt>
                <c:pt idx="20">
                  <c:v>Unilateral countermovement jumps</c:v>
                </c:pt>
                <c:pt idx="21">
                  <c:v>Tuck jumps</c:v>
                </c:pt>
                <c:pt idx="22">
                  <c:v>ETC </c:v>
                </c:pt>
              </c:strCache>
            </c:strRef>
          </c:cat>
          <c:val>
            <c:numRef>
              <c:f>Sheet5!$B$6:$X$6</c:f>
              <c:numCache>
                <c:formatCode>General</c:formatCode>
                <c:ptCount val="23"/>
                <c:pt idx="0">
                  <c:v>12.403100775193799</c:v>
                </c:pt>
                <c:pt idx="1">
                  <c:v>6.9767441860465116</c:v>
                </c:pt>
                <c:pt idx="2">
                  <c:v>5.4263565891472867</c:v>
                </c:pt>
                <c:pt idx="3">
                  <c:v>4.6511627906976747</c:v>
                </c:pt>
                <c:pt idx="4">
                  <c:v>4.6511627906976747</c:v>
                </c:pt>
                <c:pt idx="5">
                  <c:v>4.6511627906976747</c:v>
                </c:pt>
                <c:pt idx="6">
                  <c:v>3.8759689922480618</c:v>
                </c:pt>
                <c:pt idx="7">
                  <c:v>3.8759689922480618</c:v>
                </c:pt>
                <c:pt idx="8">
                  <c:v>3.8759689922480618</c:v>
                </c:pt>
                <c:pt idx="9">
                  <c:v>3.1007751937984498</c:v>
                </c:pt>
                <c:pt idx="10">
                  <c:v>3.1007751937984498</c:v>
                </c:pt>
                <c:pt idx="11">
                  <c:v>2.3255813953488373</c:v>
                </c:pt>
                <c:pt idx="12">
                  <c:v>2.3255813953488373</c:v>
                </c:pt>
                <c:pt idx="13">
                  <c:v>2.3255813953488373</c:v>
                </c:pt>
                <c:pt idx="14">
                  <c:v>2.3255813953488373</c:v>
                </c:pt>
                <c:pt idx="15">
                  <c:v>2.3255813953488373</c:v>
                </c:pt>
                <c:pt idx="16">
                  <c:v>1.5503875968992249</c:v>
                </c:pt>
                <c:pt idx="17">
                  <c:v>1.5503875968992249</c:v>
                </c:pt>
                <c:pt idx="18">
                  <c:v>1.5503875968992249</c:v>
                </c:pt>
                <c:pt idx="19">
                  <c:v>1.5503875968992249</c:v>
                </c:pt>
                <c:pt idx="20">
                  <c:v>1.5503875968992249</c:v>
                </c:pt>
                <c:pt idx="21">
                  <c:v>1.5503875968992249</c:v>
                </c:pt>
                <c:pt idx="22">
                  <c:v>22.480620155038764</c:v>
                </c:pt>
              </c:numCache>
            </c:numRef>
          </c:val>
          <c:extLst>
            <c:ext xmlns:c16="http://schemas.microsoft.com/office/drawing/2014/chart" uri="{C3380CC4-5D6E-409C-BE32-E72D297353CC}">
              <c16:uniqueId val="{00000000-2364-4384-8A93-FA027EC56196}"/>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solidFill>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180975</xdr:colOff>
      <xdr:row>17</xdr:row>
      <xdr:rowOff>314325</xdr:rowOff>
    </xdr:from>
    <xdr:to>
      <xdr:col>6</xdr:col>
      <xdr:colOff>409575</xdr:colOff>
      <xdr:row>26</xdr:row>
      <xdr:rowOff>57150</xdr:rowOff>
    </xdr:to>
    <xdr:graphicFrame macro="">
      <xdr:nvGraphicFramePr>
        <xdr:cNvPr id="4" name="차트 3">
          <a:extLst>
            <a:ext uri="{FF2B5EF4-FFF2-40B4-BE49-F238E27FC236}">
              <a16:creationId xmlns:a16="http://schemas.microsoft.com/office/drawing/2014/main" id="{2C306207-A376-4FC8-AD3A-011B89964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623887</xdr:colOff>
      <xdr:row>18</xdr:row>
      <xdr:rowOff>0</xdr:rowOff>
    </xdr:from>
    <xdr:to>
      <xdr:col>13</xdr:col>
      <xdr:colOff>395287</xdr:colOff>
      <xdr:row>26</xdr:row>
      <xdr:rowOff>76200</xdr:rowOff>
    </xdr:to>
    <xdr:graphicFrame macro="">
      <xdr:nvGraphicFramePr>
        <xdr:cNvPr id="6" name="차트 5">
          <a:extLst>
            <a:ext uri="{FF2B5EF4-FFF2-40B4-BE49-F238E27FC236}">
              <a16:creationId xmlns:a16="http://schemas.microsoft.com/office/drawing/2014/main" id="{95DE6E2C-187E-4CC5-B5EF-EEA900A09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595312</xdr:colOff>
      <xdr:row>17</xdr:row>
      <xdr:rowOff>314325</xdr:rowOff>
    </xdr:from>
    <xdr:to>
      <xdr:col>20</xdr:col>
      <xdr:colOff>366712</xdr:colOff>
      <xdr:row>26</xdr:row>
      <xdr:rowOff>57150</xdr:rowOff>
    </xdr:to>
    <xdr:graphicFrame macro="">
      <xdr:nvGraphicFramePr>
        <xdr:cNvPr id="7" name="차트 6">
          <a:extLst>
            <a:ext uri="{FF2B5EF4-FFF2-40B4-BE49-F238E27FC236}">
              <a16:creationId xmlns:a16="http://schemas.microsoft.com/office/drawing/2014/main" id="{6EE6539A-7DAB-4147-A723-1D01DA571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252412</xdr:colOff>
      <xdr:row>10</xdr:row>
      <xdr:rowOff>152400</xdr:rowOff>
    </xdr:from>
    <xdr:to>
      <xdr:col>6</xdr:col>
      <xdr:colOff>481012</xdr:colOff>
      <xdr:row>18</xdr:row>
      <xdr:rowOff>228600</xdr:rowOff>
    </xdr:to>
    <xdr:graphicFrame macro="">
      <xdr:nvGraphicFramePr>
        <xdr:cNvPr id="3" name="차트 2">
          <a:extLst>
            <a:ext uri="{FF2B5EF4-FFF2-40B4-BE49-F238E27FC236}">
              <a16:creationId xmlns:a16="http://schemas.microsoft.com/office/drawing/2014/main" id="{8B448686-C920-4811-859E-FB647A369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442912</xdr:colOff>
      <xdr:row>10</xdr:row>
      <xdr:rowOff>114300</xdr:rowOff>
    </xdr:from>
    <xdr:to>
      <xdr:col>13</xdr:col>
      <xdr:colOff>214312</xdr:colOff>
      <xdr:row>18</xdr:row>
      <xdr:rowOff>190500</xdr:rowOff>
    </xdr:to>
    <xdr:graphicFrame macro="">
      <xdr:nvGraphicFramePr>
        <xdr:cNvPr id="4" name="차트 3">
          <a:extLst>
            <a:ext uri="{FF2B5EF4-FFF2-40B4-BE49-F238E27FC236}">
              <a16:creationId xmlns:a16="http://schemas.microsoft.com/office/drawing/2014/main" id="{706B8598-4AFD-4CA9-AD20-FF49EFF1E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252412</xdr:colOff>
      <xdr:row>8</xdr:row>
      <xdr:rowOff>180975</xdr:rowOff>
    </xdr:from>
    <xdr:to>
      <xdr:col>6</xdr:col>
      <xdr:colOff>481012</xdr:colOff>
      <xdr:row>16</xdr:row>
      <xdr:rowOff>257175</xdr:rowOff>
    </xdr:to>
    <xdr:graphicFrame macro="">
      <xdr:nvGraphicFramePr>
        <xdr:cNvPr id="4" name="차트 3">
          <a:extLst>
            <a:ext uri="{FF2B5EF4-FFF2-40B4-BE49-F238E27FC236}">
              <a16:creationId xmlns:a16="http://schemas.microsoft.com/office/drawing/2014/main" id="{73100945-E398-4931-B9FE-23C00514D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376237</xdr:colOff>
      <xdr:row>8</xdr:row>
      <xdr:rowOff>219075</xdr:rowOff>
    </xdr:from>
    <xdr:to>
      <xdr:col>15</xdr:col>
      <xdr:colOff>147637</xdr:colOff>
      <xdr:row>16</xdr:row>
      <xdr:rowOff>295275</xdr:rowOff>
    </xdr:to>
    <xdr:graphicFrame macro="">
      <xdr:nvGraphicFramePr>
        <xdr:cNvPr id="5" name="차트 4">
          <a:extLst>
            <a:ext uri="{FF2B5EF4-FFF2-40B4-BE49-F238E27FC236}">
              <a16:creationId xmlns:a16="http://schemas.microsoft.com/office/drawing/2014/main" id="{39BBC723-A50F-4DDD-8C92-4EFA42FF6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380999</xdr:colOff>
      <xdr:row>8</xdr:row>
      <xdr:rowOff>66675</xdr:rowOff>
    </xdr:from>
    <xdr:to>
      <xdr:col>34</xdr:col>
      <xdr:colOff>38099</xdr:colOff>
      <xdr:row>41</xdr:row>
      <xdr:rowOff>180975</xdr:rowOff>
    </xdr:to>
    <xdr:graphicFrame macro="">
      <xdr:nvGraphicFramePr>
        <xdr:cNvPr id="5" name="차트 4">
          <a:extLst>
            <a:ext uri="{FF2B5EF4-FFF2-40B4-BE49-F238E27FC236}">
              <a16:creationId xmlns:a16="http://schemas.microsoft.com/office/drawing/2014/main" id="{7922EFE1-1180-41BD-B7DE-479A347B6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sciencedirect.com/science/journal/09521976" TargetMode="External"/><Relationship Id="rId13" Type="http://schemas.openxmlformats.org/officeDocument/2006/relationships/hyperlink" Target="https://ieeexplore.ieee.org/xpl/mostRecentIssue.jsp?punumber=7192" TargetMode="External"/><Relationship Id="rId3" Type="http://schemas.openxmlformats.org/officeDocument/2006/relationships/hyperlink" Target="https://link.springer.com/journal/10618" TargetMode="External"/><Relationship Id="rId7" Type="http://schemas.openxmlformats.org/officeDocument/2006/relationships/hyperlink" Target="https://www.sciencedirect.com/science/journal/02628856" TargetMode="External"/><Relationship Id="rId12" Type="http://schemas.openxmlformats.org/officeDocument/2006/relationships/hyperlink" Target="https://ieeexplore.ieee.org/xpl/mostRecentIssue.jsp?punumber=4231" TargetMode="External"/><Relationship Id="rId2" Type="http://schemas.openxmlformats.org/officeDocument/2006/relationships/hyperlink" Target="https://www.researchgate.net/publication/325628921_Doppler-Radar_Based_Hand_Gesture_Recognition_System_Using_Convolutional_Neural_Networks" TargetMode="External"/><Relationship Id="rId16" Type="http://schemas.openxmlformats.org/officeDocument/2006/relationships/printerSettings" Target="../printerSettings/printerSettings4.bin"/><Relationship Id="rId1" Type="http://schemas.openxmlformats.org/officeDocument/2006/relationships/hyperlink" Target="https://www.researchgate.net/publication/221473364_Selecting_and_commanding_individual_robots_in_a_vision-based_multi-robot_system" TargetMode="External"/><Relationship Id="rId6" Type="http://schemas.openxmlformats.org/officeDocument/2006/relationships/hyperlink" Target="https://www.sciencedirect.com/science/journal/02628856" TargetMode="External"/><Relationship Id="rId11" Type="http://schemas.openxmlformats.org/officeDocument/2006/relationships/hyperlink" Target="https://www.sciencedirect.com/science/journal/00313203" TargetMode="External"/><Relationship Id="rId5" Type="http://schemas.openxmlformats.org/officeDocument/2006/relationships/hyperlink" Target="https://www.sciencedirect.com/science/journal/00313203" TargetMode="External"/><Relationship Id="rId15" Type="http://schemas.openxmlformats.org/officeDocument/2006/relationships/hyperlink" Target="https://link.springer.com/journal/11263" TargetMode="External"/><Relationship Id="rId10" Type="http://schemas.openxmlformats.org/officeDocument/2006/relationships/hyperlink" Target="http://www.ieeesmc.org/" TargetMode="External"/><Relationship Id="rId4" Type="http://schemas.openxmlformats.org/officeDocument/2006/relationships/hyperlink" Target="http://icmi.cs.ucsb.edu/" TargetMode="External"/><Relationship Id="rId9" Type="http://schemas.openxmlformats.org/officeDocument/2006/relationships/hyperlink" Target="https://www.sciencedirect.com/science/journal/00313203" TargetMode="External"/><Relationship Id="rId14" Type="http://schemas.openxmlformats.org/officeDocument/2006/relationships/hyperlink" Target="https://link.springer.com/journal/138"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link.springer.com/conference/huc" TargetMode="External"/><Relationship Id="rId1" Type="http://schemas.openxmlformats.org/officeDocument/2006/relationships/hyperlink" Target="https://link.springer.com/chapter/10.1007/978-3-540-74853-3_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72D0-A024-4DB0-9051-4768DF460F7A}">
  <dimension ref="A1:Z39"/>
  <sheetViews>
    <sheetView topLeftCell="A16" workbookViewId="0">
      <selection activeCell="B20" sqref="B20"/>
    </sheetView>
  </sheetViews>
  <sheetFormatPr defaultRowHeight="16.5"/>
  <cols>
    <col min="1" max="1" width="5.625" style="1" customWidth="1"/>
    <col min="2" max="3" width="2.625" style="1" customWidth="1"/>
    <col min="4" max="4" width="5.625" style="1" customWidth="1"/>
    <col min="5" max="11" width="2.625" style="1" customWidth="1"/>
    <col min="12" max="12" width="26.75" customWidth="1"/>
    <col min="13" max="25" width="2.625" style="1" customWidth="1"/>
    <col min="26" max="26" width="129.125" customWidth="1"/>
  </cols>
  <sheetData>
    <row r="1" spans="1:26" s="4" customFormat="1" ht="16.5" customHeight="1">
      <c r="A1" s="3" t="s">
        <v>12</v>
      </c>
      <c r="B1" s="3" t="s">
        <v>41</v>
      </c>
      <c r="C1" s="3" t="s">
        <v>40</v>
      </c>
      <c r="D1" s="3" t="s">
        <v>5</v>
      </c>
      <c r="E1" s="3" t="s">
        <v>6</v>
      </c>
      <c r="F1" s="3" t="s">
        <v>17</v>
      </c>
      <c r="G1" s="3" t="s">
        <v>18</v>
      </c>
      <c r="H1" s="3" t="s">
        <v>13</v>
      </c>
      <c r="I1" s="3" t="s">
        <v>14</v>
      </c>
      <c r="J1" s="3" t="s">
        <v>27</v>
      </c>
      <c r="K1" s="3" t="s">
        <v>24</v>
      </c>
      <c r="L1" s="3" t="s">
        <v>7</v>
      </c>
      <c r="M1" s="3" t="s">
        <v>23</v>
      </c>
      <c r="N1" s="3" t="s">
        <v>10</v>
      </c>
      <c r="O1" s="3" t="s">
        <v>20</v>
      </c>
      <c r="P1" s="3" t="s">
        <v>15</v>
      </c>
      <c r="Q1" s="3" t="s">
        <v>16</v>
      </c>
      <c r="R1" s="3" t="s">
        <v>34</v>
      </c>
      <c r="S1" s="3" t="s">
        <v>0</v>
      </c>
      <c r="T1" s="3" t="s">
        <v>19</v>
      </c>
      <c r="U1" s="3" t="s">
        <v>21</v>
      </c>
      <c r="V1" s="3" t="s">
        <v>2</v>
      </c>
      <c r="W1" s="3" t="s">
        <v>1</v>
      </c>
      <c r="X1" s="3" t="s">
        <v>3</v>
      </c>
      <c r="Y1" s="3" t="s">
        <v>4</v>
      </c>
      <c r="Z1" s="3" t="s">
        <v>7</v>
      </c>
    </row>
    <row r="2" spans="1:26">
      <c r="A2" s="1">
        <v>1</v>
      </c>
      <c r="D2" s="1">
        <v>2013</v>
      </c>
      <c r="E2" s="1">
        <v>2</v>
      </c>
      <c r="L2" t="s">
        <v>9</v>
      </c>
      <c r="Z2" t="s">
        <v>8</v>
      </c>
    </row>
    <row r="3" spans="1:26">
      <c r="A3" s="1">
        <v>2</v>
      </c>
      <c r="D3" s="1">
        <v>2016</v>
      </c>
      <c r="E3" s="1">
        <v>12</v>
      </c>
      <c r="L3" t="s">
        <v>11</v>
      </c>
    </row>
    <row r="4" spans="1:26">
      <c r="A4" s="1">
        <v>3</v>
      </c>
      <c r="D4" s="1">
        <v>2014</v>
      </c>
      <c r="E4" s="1">
        <v>11</v>
      </c>
      <c r="K4" s="1">
        <v>1</v>
      </c>
      <c r="M4" s="1">
        <v>1</v>
      </c>
      <c r="O4" s="1">
        <v>1</v>
      </c>
      <c r="P4" s="1">
        <v>1</v>
      </c>
      <c r="Q4" s="1">
        <v>1</v>
      </c>
      <c r="Z4" t="s">
        <v>42</v>
      </c>
    </row>
    <row r="5" spans="1:26" ht="33">
      <c r="A5" s="1">
        <v>4</v>
      </c>
      <c r="D5" s="1">
        <v>2006</v>
      </c>
      <c r="E5" s="1">
        <v>4</v>
      </c>
      <c r="F5" s="1">
        <v>1</v>
      </c>
      <c r="L5" t="s">
        <v>56</v>
      </c>
      <c r="M5" s="1">
        <v>1</v>
      </c>
      <c r="O5" s="1">
        <v>1</v>
      </c>
      <c r="Q5" s="1">
        <v>1</v>
      </c>
      <c r="R5" s="1">
        <v>1</v>
      </c>
      <c r="Z5" s="2" t="s">
        <v>43</v>
      </c>
    </row>
    <row r="6" spans="1:26">
      <c r="A6" s="1">
        <v>5</v>
      </c>
      <c r="D6" s="1">
        <v>2014</v>
      </c>
      <c r="E6" s="1">
        <v>3</v>
      </c>
      <c r="H6" s="1">
        <v>1</v>
      </c>
      <c r="L6" t="s">
        <v>44</v>
      </c>
      <c r="O6" s="1">
        <v>1</v>
      </c>
      <c r="P6" s="1">
        <v>1</v>
      </c>
      <c r="Z6" t="s">
        <v>45</v>
      </c>
    </row>
    <row r="7" spans="1:26">
      <c r="A7" s="1">
        <v>6</v>
      </c>
      <c r="D7" s="1">
        <v>2018</v>
      </c>
      <c r="E7" s="1">
        <v>10</v>
      </c>
      <c r="G7" s="1">
        <v>1</v>
      </c>
      <c r="N7" s="1">
        <v>1</v>
      </c>
      <c r="O7" s="1">
        <v>1</v>
      </c>
      <c r="P7" s="1">
        <v>1</v>
      </c>
      <c r="S7" s="1">
        <v>1</v>
      </c>
      <c r="T7" s="1">
        <v>1</v>
      </c>
      <c r="U7" s="1">
        <v>1</v>
      </c>
      <c r="Z7" t="s">
        <v>46</v>
      </c>
    </row>
    <row r="8" spans="1:26">
      <c r="A8" s="1">
        <v>7</v>
      </c>
      <c r="D8" s="1">
        <v>2004</v>
      </c>
      <c r="E8" s="1">
        <v>5</v>
      </c>
      <c r="L8" t="s">
        <v>22</v>
      </c>
      <c r="M8" s="1">
        <v>1</v>
      </c>
      <c r="N8" s="1">
        <v>1</v>
      </c>
      <c r="O8" s="1">
        <v>1</v>
      </c>
      <c r="P8" s="1">
        <v>1</v>
      </c>
      <c r="Q8" s="1">
        <v>1</v>
      </c>
      <c r="Z8" t="s">
        <v>47</v>
      </c>
    </row>
    <row r="9" spans="1:26">
      <c r="A9" s="1">
        <v>9</v>
      </c>
      <c r="D9" s="1">
        <v>2016</v>
      </c>
      <c r="E9" s="1">
        <v>4</v>
      </c>
      <c r="K9" s="1">
        <v>1</v>
      </c>
      <c r="M9" s="1">
        <v>1</v>
      </c>
      <c r="N9" s="1">
        <v>1</v>
      </c>
      <c r="O9" s="1">
        <v>1</v>
      </c>
      <c r="P9" s="1">
        <v>1</v>
      </c>
      <c r="Q9" s="1">
        <v>1</v>
      </c>
      <c r="R9" s="1">
        <v>1</v>
      </c>
      <c r="S9" s="1">
        <v>1</v>
      </c>
      <c r="T9" s="1">
        <v>1</v>
      </c>
      <c r="U9" s="1">
        <v>1</v>
      </c>
      <c r="V9" s="1">
        <v>1</v>
      </c>
      <c r="W9" s="1">
        <v>1</v>
      </c>
      <c r="Y9" s="1">
        <v>1</v>
      </c>
      <c r="Z9" t="s">
        <v>25</v>
      </c>
    </row>
    <row r="10" spans="1:26">
      <c r="A10" s="1">
        <v>10</v>
      </c>
      <c r="D10" s="1">
        <v>1994</v>
      </c>
      <c r="E10" s="1">
        <v>1</v>
      </c>
      <c r="L10" t="s">
        <v>9</v>
      </c>
      <c r="Z10" t="s">
        <v>28</v>
      </c>
    </row>
    <row r="11" spans="1:26">
      <c r="A11" s="1">
        <v>11</v>
      </c>
      <c r="D11" s="1">
        <v>2011</v>
      </c>
      <c r="E11" s="1">
        <v>6</v>
      </c>
      <c r="F11" s="1">
        <v>1</v>
      </c>
      <c r="H11" s="1">
        <v>1</v>
      </c>
      <c r="I11" s="1">
        <v>1</v>
      </c>
      <c r="J11" s="1">
        <v>1</v>
      </c>
      <c r="K11" s="1">
        <v>1</v>
      </c>
      <c r="L11" t="s">
        <v>26</v>
      </c>
      <c r="Z11" t="s">
        <v>53</v>
      </c>
    </row>
    <row r="12" spans="1:26">
      <c r="A12" s="1">
        <v>12</v>
      </c>
      <c r="D12" s="1">
        <v>2010</v>
      </c>
      <c r="E12" s="1">
        <v>9</v>
      </c>
      <c r="H12" s="1">
        <v>1</v>
      </c>
      <c r="L12" t="s">
        <v>54</v>
      </c>
      <c r="Z12" t="s">
        <v>55</v>
      </c>
    </row>
    <row r="13" spans="1:26">
      <c r="A13" s="1">
        <v>13</v>
      </c>
      <c r="D13" s="1">
        <v>2012</v>
      </c>
      <c r="E13" s="1">
        <v>7</v>
      </c>
      <c r="H13" s="1">
        <v>1</v>
      </c>
      <c r="I13" s="1">
        <v>1</v>
      </c>
      <c r="Z13" t="s">
        <v>52</v>
      </c>
    </row>
    <row r="14" spans="1:26">
      <c r="A14" s="1">
        <v>14</v>
      </c>
      <c r="D14" s="1">
        <v>2014</v>
      </c>
      <c r="E14" s="1">
        <v>4</v>
      </c>
      <c r="H14" s="1">
        <v>1</v>
      </c>
      <c r="N14" s="1">
        <v>1</v>
      </c>
      <c r="R14" s="1">
        <v>1</v>
      </c>
      <c r="S14" s="1">
        <v>1</v>
      </c>
      <c r="W14" s="1">
        <v>1</v>
      </c>
      <c r="Z14" t="s">
        <v>30</v>
      </c>
    </row>
    <row r="15" spans="1:26">
      <c r="A15" s="1">
        <v>15</v>
      </c>
      <c r="D15" s="1">
        <v>2014</v>
      </c>
      <c r="E15" s="1">
        <v>9</v>
      </c>
      <c r="K15" s="1">
        <v>1</v>
      </c>
      <c r="M15" s="1">
        <v>1</v>
      </c>
      <c r="N15" s="1">
        <v>1</v>
      </c>
      <c r="O15" s="1">
        <v>1</v>
      </c>
      <c r="P15" s="1">
        <v>1</v>
      </c>
      <c r="Q15" s="1">
        <v>1</v>
      </c>
      <c r="Z15" t="s">
        <v>29</v>
      </c>
    </row>
    <row r="16" spans="1:26">
      <c r="A16" s="1">
        <v>16</v>
      </c>
      <c r="D16" s="1">
        <v>2015</v>
      </c>
      <c r="E16" s="1">
        <v>1</v>
      </c>
      <c r="H16" s="1">
        <v>1</v>
      </c>
      <c r="I16" s="1">
        <v>1</v>
      </c>
      <c r="J16" s="1">
        <v>1</v>
      </c>
      <c r="Z16" t="s">
        <v>28</v>
      </c>
    </row>
    <row r="17" spans="1:26">
      <c r="A17" s="1">
        <v>17</v>
      </c>
      <c r="D17" s="1">
        <v>2007</v>
      </c>
      <c r="E17" s="1">
        <v>9</v>
      </c>
      <c r="H17" s="1">
        <v>1</v>
      </c>
      <c r="R17" s="1">
        <v>1</v>
      </c>
      <c r="V17" s="1">
        <v>1</v>
      </c>
      <c r="Z17" t="s">
        <v>50</v>
      </c>
    </row>
    <row r="18" spans="1:26">
      <c r="A18" s="1">
        <v>18</v>
      </c>
      <c r="D18" s="1">
        <v>2014</v>
      </c>
      <c r="H18" s="1">
        <v>1</v>
      </c>
      <c r="I18" s="1">
        <v>1</v>
      </c>
      <c r="M18" s="1">
        <v>1</v>
      </c>
      <c r="O18" s="1">
        <v>1</v>
      </c>
      <c r="P18" s="1">
        <v>1</v>
      </c>
      <c r="Z18" t="s">
        <v>51</v>
      </c>
    </row>
    <row r="19" spans="1:26">
      <c r="A19" s="1">
        <v>19</v>
      </c>
      <c r="D19" s="1">
        <v>2014</v>
      </c>
      <c r="E19" s="1">
        <v>6</v>
      </c>
      <c r="H19" s="1">
        <v>1</v>
      </c>
      <c r="I19" s="1">
        <v>1</v>
      </c>
      <c r="J19" s="1">
        <v>1</v>
      </c>
      <c r="Z19" t="s">
        <v>28</v>
      </c>
    </row>
    <row r="20" spans="1:26">
      <c r="A20" s="1">
        <v>20</v>
      </c>
      <c r="D20" s="1">
        <v>2012</v>
      </c>
      <c r="E20" s="1">
        <v>12</v>
      </c>
      <c r="H20" s="1">
        <v>1</v>
      </c>
      <c r="I20" s="1">
        <v>1</v>
      </c>
      <c r="M20" s="1">
        <v>1</v>
      </c>
      <c r="O20" s="1">
        <v>1</v>
      </c>
      <c r="Q20" s="1">
        <v>1</v>
      </c>
      <c r="Z20" t="s">
        <v>31</v>
      </c>
    </row>
    <row r="21" spans="1:26">
      <c r="A21" s="1">
        <v>21</v>
      </c>
      <c r="D21" s="1">
        <v>2016</v>
      </c>
      <c r="E21" s="1">
        <v>3</v>
      </c>
      <c r="H21" s="1">
        <v>1</v>
      </c>
      <c r="K21" s="1">
        <v>1</v>
      </c>
      <c r="R21" s="1">
        <v>1</v>
      </c>
      <c r="Z21" t="s">
        <v>32</v>
      </c>
    </row>
    <row r="22" spans="1:26">
      <c r="A22" s="1">
        <v>22</v>
      </c>
      <c r="D22" s="1">
        <v>2015</v>
      </c>
      <c r="E22" s="1">
        <v>3</v>
      </c>
      <c r="K22" s="1">
        <v>1</v>
      </c>
      <c r="R22" s="1">
        <v>1</v>
      </c>
      <c r="Z22" t="s">
        <v>33</v>
      </c>
    </row>
    <row r="23" spans="1:26">
      <c r="A23" s="1">
        <v>23</v>
      </c>
      <c r="D23" s="1">
        <v>2010</v>
      </c>
      <c r="E23" s="1">
        <v>8</v>
      </c>
      <c r="H23" s="1">
        <v>1</v>
      </c>
      <c r="N23" s="1">
        <v>1</v>
      </c>
      <c r="P23" s="1">
        <v>1</v>
      </c>
      <c r="R23" s="1">
        <v>1</v>
      </c>
      <c r="Z23" t="s">
        <v>35</v>
      </c>
    </row>
    <row r="24" spans="1:26">
      <c r="A24" s="1">
        <v>24</v>
      </c>
      <c r="D24" s="1">
        <v>2010</v>
      </c>
      <c r="E24" s="1">
        <v>6</v>
      </c>
      <c r="K24" s="1">
        <v>1</v>
      </c>
      <c r="M24" s="1">
        <v>1</v>
      </c>
    </row>
    <row r="25" spans="1:26">
      <c r="A25" s="1">
        <v>25</v>
      </c>
      <c r="D25" s="1">
        <v>2010</v>
      </c>
      <c r="E25" s="1">
        <v>12</v>
      </c>
      <c r="H25" s="1">
        <v>1</v>
      </c>
      <c r="I25" s="1">
        <v>1</v>
      </c>
      <c r="M25" s="1">
        <v>1</v>
      </c>
      <c r="P25" s="1">
        <v>1</v>
      </c>
    </row>
    <row r="26" spans="1:26">
      <c r="A26" s="1">
        <v>26</v>
      </c>
      <c r="D26" s="1">
        <v>2012</v>
      </c>
      <c r="E26" s="1">
        <v>4</v>
      </c>
      <c r="L26" t="s">
        <v>36</v>
      </c>
      <c r="M26" s="1">
        <v>1</v>
      </c>
      <c r="R26" s="1">
        <v>1</v>
      </c>
      <c r="V26" s="1">
        <v>1</v>
      </c>
    </row>
    <row r="27" spans="1:26">
      <c r="A27" s="1">
        <v>27</v>
      </c>
      <c r="D27" s="1">
        <v>2017</v>
      </c>
      <c r="E27" s="1">
        <v>3</v>
      </c>
      <c r="H27" s="1">
        <v>1</v>
      </c>
      <c r="K27" s="1">
        <v>1</v>
      </c>
      <c r="R27" s="1">
        <v>1</v>
      </c>
      <c r="S27" s="1">
        <v>1</v>
      </c>
      <c r="V27" s="1">
        <v>1</v>
      </c>
      <c r="X27" s="1">
        <v>1</v>
      </c>
      <c r="Z27" t="s">
        <v>37</v>
      </c>
    </row>
    <row r="28" spans="1:26">
      <c r="A28" s="1">
        <v>28</v>
      </c>
      <c r="B28" s="1">
        <v>0</v>
      </c>
      <c r="D28" s="1">
        <v>2014</v>
      </c>
      <c r="E28" s="1">
        <v>6</v>
      </c>
      <c r="Z28" t="s">
        <v>38</v>
      </c>
    </row>
    <row r="29" spans="1:26">
      <c r="A29" s="1">
        <v>29</v>
      </c>
      <c r="B29" s="1">
        <v>0</v>
      </c>
      <c r="D29" s="1">
        <v>2007</v>
      </c>
      <c r="E29" s="1">
        <v>3</v>
      </c>
      <c r="H29" s="1">
        <v>1</v>
      </c>
      <c r="J29" s="1">
        <v>1</v>
      </c>
      <c r="L29" t="s">
        <v>39</v>
      </c>
    </row>
    <row r="30" spans="1:26">
      <c r="A30" s="1">
        <v>30</v>
      </c>
      <c r="C30" s="1">
        <v>1</v>
      </c>
      <c r="D30" s="1">
        <v>2014</v>
      </c>
      <c r="E30" s="1">
        <v>10</v>
      </c>
      <c r="H30" s="1">
        <v>1</v>
      </c>
    </row>
    <row r="31" spans="1:26">
      <c r="A31" s="1">
        <v>31</v>
      </c>
      <c r="B31" s="1">
        <v>0</v>
      </c>
      <c r="C31" s="1">
        <v>1</v>
      </c>
      <c r="D31" s="1">
        <v>2013</v>
      </c>
      <c r="E31" s="1">
        <v>10</v>
      </c>
      <c r="K31" s="1">
        <v>1</v>
      </c>
    </row>
    <row r="32" spans="1:26">
      <c r="A32" s="1">
        <v>32</v>
      </c>
      <c r="B32" s="1">
        <v>0</v>
      </c>
      <c r="C32" s="1">
        <v>1</v>
      </c>
      <c r="D32" s="1">
        <v>2010</v>
      </c>
      <c r="E32" s="1">
        <v>10</v>
      </c>
      <c r="F32" s="1">
        <v>1</v>
      </c>
      <c r="J32" s="1">
        <v>1</v>
      </c>
      <c r="K32" s="1">
        <v>1</v>
      </c>
    </row>
    <row r="33" spans="1:26">
      <c r="A33" s="1">
        <v>33</v>
      </c>
      <c r="B33" s="1">
        <v>0</v>
      </c>
      <c r="D33" s="1">
        <v>2011</v>
      </c>
      <c r="E33" s="1">
        <v>1</v>
      </c>
    </row>
    <row r="34" spans="1:26">
      <c r="A34" s="1">
        <v>34</v>
      </c>
      <c r="B34" s="1">
        <v>0</v>
      </c>
      <c r="C34" s="1">
        <v>1</v>
      </c>
      <c r="D34" s="1">
        <v>2010</v>
      </c>
      <c r="E34" s="1">
        <v>2</v>
      </c>
    </row>
    <row r="35" spans="1:26">
      <c r="A35" s="1">
        <v>35</v>
      </c>
      <c r="B35" s="1">
        <v>0</v>
      </c>
      <c r="D35" s="1">
        <v>2017</v>
      </c>
      <c r="E35" s="1">
        <v>11</v>
      </c>
    </row>
    <row r="36" spans="1:26">
      <c r="A36" s="1">
        <v>36</v>
      </c>
      <c r="B36" s="1">
        <v>0</v>
      </c>
      <c r="C36" s="1">
        <v>1</v>
      </c>
      <c r="D36" s="1">
        <v>2009</v>
      </c>
      <c r="E36" s="1">
        <v>6</v>
      </c>
    </row>
    <row r="37" spans="1:26">
      <c r="A37" s="1">
        <v>37</v>
      </c>
      <c r="B37" s="1">
        <v>0</v>
      </c>
      <c r="D37" s="1">
        <v>2007</v>
      </c>
      <c r="E37" s="1">
        <v>8</v>
      </c>
    </row>
    <row r="38" spans="1:26">
      <c r="A38" s="1">
        <v>39</v>
      </c>
      <c r="D38" s="1">
        <v>2016</v>
      </c>
      <c r="E38" s="1">
        <v>3</v>
      </c>
      <c r="F38" s="1">
        <v>1</v>
      </c>
      <c r="I38" s="1">
        <v>1</v>
      </c>
      <c r="J38" s="1">
        <v>1</v>
      </c>
      <c r="K38" s="1">
        <v>1</v>
      </c>
      <c r="Q38" s="1">
        <v>1</v>
      </c>
      <c r="Z38" t="s">
        <v>48</v>
      </c>
    </row>
    <row r="39" spans="1:26">
      <c r="A39" s="1">
        <v>40</v>
      </c>
      <c r="D39" s="1">
        <v>2014</v>
      </c>
      <c r="E39" s="1">
        <v>4</v>
      </c>
      <c r="K39" s="1">
        <v>1</v>
      </c>
      <c r="R39" s="1">
        <v>4</v>
      </c>
      <c r="Z39" t="s">
        <v>49</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4483C-43F7-401C-B5B0-73DF6D9FEB27}">
  <dimension ref="A1:K7"/>
  <sheetViews>
    <sheetView tabSelected="1" workbookViewId="0">
      <selection activeCell="B3" sqref="B3"/>
    </sheetView>
  </sheetViews>
  <sheetFormatPr defaultRowHeight="26.25"/>
  <cols>
    <col min="1" max="1" width="9" style="57"/>
    <col min="2" max="2" width="6.75" style="57" customWidth="1"/>
    <col min="3" max="3" width="16.125" style="99" customWidth="1"/>
    <col min="4" max="4" width="16.125" style="96" customWidth="1"/>
  </cols>
  <sheetData>
    <row r="1" spans="1:11" ht="16.5">
      <c r="A1" s="121">
        <v>66</v>
      </c>
      <c r="B1" s="121" t="s">
        <v>237</v>
      </c>
      <c r="C1" s="120">
        <v>2016</v>
      </c>
      <c r="D1" s="120">
        <v>1</v>
      </c>
      <c r="E1" s="4">
        <v>81</v>
      </c>
      <c r="F1" s="4"/>
      <c r="G1" s="4"/>
      <c r="H1" s="4">
        <v>85</v>
      </c>
      <c r="I1" s="4"/>
      <c r="J1" s="4"/>
      <c r="K1" s="4"/>
    </row>
    <row r="2" spans="1:11" s="4" customFormat="1" ht="16.5">
      <c r="A2" s="120">
        <v>42</v>
      </c>
      <c r="B2" s="123" t="s">
        <v>211</v>
      </c>
      <c r="C2" s="120">
        <v>2017</v>
      </c>
      <c r="D2" s="120">
        <v>1</v>
      </c>
      <c r="E2"/>
      <c r="F2"/>
      <c r="G2"/>
      <c r="H2"/>
      <c r="I2"/>
      <c r="J2"/>
      <c r="K2"/>
    </row>
    <row r="3" spans="1:11" s="4" customFormat="1" ht="16.5">
      <c r="A3" s="120">
        <v>67</v>
      </c>
      <c r="B3" s="123" t="s">
        <v>238</v>
      </c>
      <c r="C3" s="120">
        <v>2017</v>
      </c>
      <c r="D3" s="120">
        <v>1</v>
      </c>
      <c r="E3" s="4">
        <v>99</v>
      </c>
      <c r="H3" s="4">
        <v>98</v>
      </c>
      <c r="K3" s="4">
        <v>98</v>
      </c>
    </row>
    <row r="4" spans="1:11" s="4" customFormat="1" ht="16.5">
      <c r="A4" s="120">
        <v>68</v>
      </c>
      <c r="B4" s="123" t="s">
        <v>239</v>
      </c>
      <c r="C4" s="120">
        <v>2017</v>
      </c>
      <c r="D4" s="120">
        <v>1</v>
      </c>
      <c r="E4" s="4">
        <v>95.89</v>
      </c>
    </row>
    <row r="5" spans="1:11" s="4" customFormat="1" ht="16.5">
      <c r="A5" s="120">
        <v>71</v>
      </c>
      <c r="B5" s="123" t="s">
        <v>244</v>
      </c>
      <c r="C5" s="120">
        <v>2017</v>
      </c>
      <c r="D5" s="120">
        <v>1</v>
      </c>
      <c r="E5" s="4">
        <v>83</v>
      </c>
      <c r="F5" s="4">
        <v>62</v>
      </c>
      <c r="G5" s="4">
        <v>90</v>
      </c>
      <c r="H5" s="4">
        <v>90</v>
      </c>
      <c r="I5" s="4">
        <v>80</v>
      </c>
      <c r="J5" s="4">
        <v>92</v>
      </c>
      <c r="K5" s="4">
        <v>70</v>
      </c>
    </row>
    <row r="6" spans="1:11" s="4" customFormat="1" ht="16.5">
      <c r="A6" s="120">
        <v>75</v>
      </c>
      <c r="B6" s="123" t="s">
        <v>248</v>
      </c>
      <c r="C6" s="120">
        <v>2017</v>
      </c>
      <c r="D6" s="120">
        <v>1</v>
      </c>
      <c r="E6" s="4">
        <v>89.5</v>
      </c>
      <c r="F6" s="4">
        <v>90</v>
      </c>
      <c r="G6" s="4">
        <v>89</v>
      </c>
    </row>
    <row r="7" spans="1:11" s="4" customFormat="1">
      <c r="A7" s="122"/>
      <c r="B7" s="122"/>
      <c r="C7" s="98" t="s">
        <v>331</v>
      </c>
      <c r="D7" s="93" t="s">
        <v>330</v>
      </c>
    </row>
  </sheetData>
  <sortState ref="A1:K7">
    <sortCondition ref="C1"/>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DBDCC-BF2F-449B-9AE2-7BA5D6B2F292}">
  <dimension ref="A1:L39"/>
  <sheetViews>
    <sheetView workbookViewId="0">
      <selection activeCell="B1" sqref="B1"/>
    </sheetView>
  </sheetViews>
  <sheetFormatPr defaultRowHeight="16.5"/>
  <cols>
    <col min="1" max="1" width="28.5" customWidth="1"/>
    <col min="2" max="2" width="11.5" customWidth="1"/>
  </cols>
  <sheetData>
    <row r="1" spans="1:3">
      <c r="A1" s="89" t="s">
        <v>306</v>
      </c>
      <c r="B1" s="53" t="s">
        <v>221</v>
      </c>
      <c r="C1" s="57"/>
    </row>
    <row r="2" spans="1:3">
      <c r="A2" s="89"/>
      <c r="B2" s="53" t="s">
        <v>216</v>
      </c>
      <c r="C2" s="57"/>
    </row>
    <row r="3" spans="1:3">
      <c r="A3" s="89"/>
      <c r="B3" s="53" t="s">
        <v>202</v>
      </c>
      <c r="C3" s="57"/>
    </row>
    <row r="4" spans="1:3">
      <c r="A4" s="89"/>
      <c r="B4" s="53" t="s">
        <v>212</v>
      </c>
      <c r="C4" s="57">
        <v>1</v>
      </c>
    </row>
    <row r="5" spans="1:3">
      <c r="A5" s="89"/>
      <c r="B5" s="53" t="s">
        <v>203</v>
      </c>
      <c r="C5" s="57"/>
    </row>
    <row r="6" spans="1:3">
      <c r="A6" s="89"/>
      <c r="B6" s="53" t="s">
        <v>220</v>
      </c>
      <c r="C6" s="57"/>
    </row>
    <row r="7" spans="1:3">
      <c r="A7" s="89"/>
      <c r="B7" s="53" t="s">
        <v>207</v>
      </c>
      <c r="C7" s="57"/>
    </row>
    <row r="8" spans="1:3">
      <c r="A8" s="89"/>
      <c r="B8" s="53" t="s">
        <v>227</v>
      </c>
      <c r="C8" s="57"/>
    </row>
    <row r="9" spans="1:3">
      <c r="A9" s="89"/>
      <c r="B9" s="55" t="s">
        <v>230</v>
      </c>
      <c r="C9" s="57"/>
    </row>
    <row r="10" spans="1:3">
      <c r="A10" s="89"/>
      <c r="B10" s="55" t="s">
        <v>235</v>
      </c>
      <c r="C10" s="57"/>
    </row>
    <row r="11" spans="1:3">
      <c r="A11" s="89"/>
      <c r="B11" s="55" t="s">
        <v>237</v>
      </c>
      <c r="C11" s="57"/>
    </row>
    <row r="12" spans="1:3">
      <c r="A12" s="89"/>
      <c r="B12" s="55" t="s">
        <v>238</v>
      </c>
      <c r="C12" s="57"/>
    </row>
    <row r="13" spans="1:3">
      <c r="A13" s="89"/>
      <c r="B13" s="55" t="s">
        <v>239</v>
      </c>
      <c r="C13" s="57"/>
    </row>
    <row r="14" spans="1:3">
      <c r="A14" s="89"/>
      <c r="B14" s="56" t="s">
        <v>245</v>
      </c>
      <c r="C14" s="57"/>
    </row>
    <row r="15" spans="1:3">
      <c r="A15" s="89"/>
      <c r="B15" s="56" t="s">
        <v>246</v>
      </c>
      <c r="C15" s="57"/>
    </row>
    <row r="16" spans="1:3">
      <c r="A16" s="89"/>
      <c r="B16" s="56" t="s">
        <v>248</v>
      </c>
      <c r="C16" s="57"/>
    </row>
    <row r="17" spans="1:3">
      <c r="B17" s="57"/>
      <c r="C17" s="57"/>
    </row>
    <row r="18" spans="1:3">
      <c r="A18" s="89" t="s">
        <v>307</v>
      </c>
      <c r="B18" s="53" t="s">
        <v>225</v>
      </c>
      <c r="C18" s="57"/>
    </row>
    <row r="19" spans="1:3">
      <c r="A19" s="89"/>
      <c r="B19" s="53" t="s">
        <v>203</v>
      </c>
      <c r="C19" s="57"/>
    </row>
    <row r="20" spans="1:3">
      <c r="A20" s="89"/>
      <c r="B20" s="55" t="s">
        <v>232</v>
      </c>
      <c r="C20" s="57"/>
    </row>
    <row r="21" spans="1:3">
      <c r="A21" s="89"/>
      <c r="B21" s="55" t="s">
        <v>233</v>
      </c>
      <c r="C21" s="57"/>
    </row>
    <row r="22" spans="1:3">
      <c r="A22" s="89"/>
      <c r="B22" s="68" t="s">
        <v>234</v>
      </c>
      <c r="C22" s="57"/>
    </row>
    <row r="23" spans="1:3">
      <c r="A23" s="89"/>
      <c r="B23" s="56" t="s">
        <v>240</v>
      </c>
      <c r="C23" s="57"/>
    </row>
    <row r="24" spans="1:3">
      <c r="A24" s="89"/>
      <c r="B24" s="74" t="s">
        <v>233</v>
      </c>
      <c r="C24" s="57"/>
    </row>
    <row r="25" spans="1:3">
      <c r="A25" s="89"/>
      <c r="B25" s="74" t="s">
        <v>234</v>
      </c>
      <c r="C25" s="57"/>
    </row>
    <row r="26" spans="1:3">
      <c r="A26" s="89"/>
      <c r="B26" s="56" t="s">
        <v>241</v>
      </c>
      <c r="C26" s="57"/>
    </row>
    <row r="27" spans="1:3">
      <c r="B27" s="57"/>
      <c r="C27" s="57"/>
    </row>
    <row r="28" spans="1:3">
      <c r="A28" s="89" t="s">
        <v>308</v>
      </c>
      <c r="B28" s="53" t="s">
        <v>211</v>
      </c>
      <c r="C28" s="57"/>
    </row>
    <row r="29" spans="1:3">
      <c r="A29" s="89"/>
      <c r="B29" s="55" t="s">
        <v>237</v>
      </c>
      <c r="C29" s="57"/>
    </row>
    <row r="30" spans="1:3">
      <c r="A30" s="89"/>
      <c r="B30" s="55" t="s">
        <v>238</v>
      </c>
      <c r="C30" s="57"/>
    </row>
    <row r="31" spans="1:3">
      <c r="A31" s="89"/>
      <c r="B31" s="55" t="s">
        <v>239</v>
      </c>
      <c r="C31" s="57"/>
    </row>
    <row r="32" spans="1:3">
      <c r="A32" s="89"/>
      <c r="B32" s="56" t="s">
        <v>244</v>
      </c>
      <c r="C32" s="57"/>
    </row>
    <row r="33" spans="1:12">
      <c r="A33" s="89"/>
      <c r="B33" s="56" t="s">
        <v>248</v>
      </c>
      <c r="C33" s="57"/>
    </row>
    <row r="35" spans="1:12">
      <c r="C35" t="s">
        <v>319</v>
      </c>
      <c r="D35" t="s">
        <v>312</v>
      </c>
      <c r="E35" t="s">
        <v>253</v>
      </c>
      <c r="F35" t="s">
        <v>276</v>
      </c>
      <c r="G35" t="s">
        <v>313</v>
      </c>
      <c r="H35" t="s">
        <v>314</v>
      </c>
      <c r="I35" t="s">
        <v>315</v>
      </c>
      <c r="J35" t="s">
        <v>316</v>
      </c>
      <c r="K35" t="s">
        <v>317</v>
      </c>
      <c r="L35" t="s">
        <v>318</v>
      </c>
    </row>
    <row r="36" spans="1:12">
      <c r="C36">
        <v>27</v>
      </c>
      <c r="D36">
        <v>8</v>
      </c>
      <c r="E36">
        <v>2</v>
      </c>
      <c r="F36">
        <v>2</v>
      </c>
      <c r="G36">
        <v>3</v>
      </c>
      <c r="H36">
        <v>2</v>
      </c>
      <c r="I36">
        <v>2</v>
      </c>
      <c r="J36">
        <v>3</v>
      </c>
      <c r="K36">
        <v>5</v>
      </c>
      <c r="L36">
        <v>1</v>
      </c>
    </row>
    <row r="37" spans="1:12">
      <c r="C37">
        <v>11</v>
      </c>
      <c r="D37">
        <v>5</v>
      </c>
      <c r="E37">
        <v>3</v>
      </c>
      <c r="F37">
        <v>3</v>
      </c>
      <c r="G37">
        <v>2</v>
      </c>
      <c r="H37">
        <v>2</v>
      </c>
      <c r="I37">
        <v>2</v>
      </c>
      <c r="J37">
        <v>1</v>
      </c>
      <c r="K37">
        <v>0</v>
      </c>
      <c r="L37">
        <v>2</v>
      </c>
    </row>
    <row r="38" spans="1:12">
      <c r="C38">
        <v>11</v>
      </c>
      <c r="D38">
        <v>3</v>
      </c>
      <c r="E38">
        <v>4</v>
      </c>
      <c r="F38">
        <v>2</v>
      </c>
      <c r="G38">
        <v>1</v>
      </c>
      <c r="H38">
        <v>2</v>
      </c>
      <c r="I38">
        <v>2</v>
      </c>
      <c r="J38">
        <v>1</v>
      </c>
      <c r="K38">
        <v>0</v>
      </c>
      <c r="L38">
        <v>2</v>
      </c>
    </row>
    <row r="39" spans="1:12">
      <c r="C39">
        <f>SUM(C36:C38)</f>
        <v>49</v>
      </c>
      <c r="D39">
        <f t="shared" ref="D39:L39" si="0">SUM(D36:D38)</f>
        <v>16</v>
      </c>
      <c r="E39">
        <f t="shared" si="0"/>
        <v>9</v>
      </c>
      <c r="F39">
        <f t="shared" si="0"/>
        <v>7</v>
      </c>
      <c r="G39">
        <f t="shared" si="0"/>
        <v>6</v>
      </c>
      <c r="H39">
        <f t="shared" si="0"/>
        <v>6</v>
      </c>
      <c r="I39">
        <f t="shared" si="0"/>
        <v>6</v>
      </c>
      <c r="J39">
        <f t="shared" si="0"/>
        <v>5</v>
      </c>
      <c r="K39">
        <f t="shared" si="0"/>
        <v>5</v>
      </c>
      <c r="L39">
        <f t="shared" si="0"/>
        <v>5</v>
      </c>
    </row>
  </sheetData>
  <mergeCells count="3">
    <mergeCell ref="A1:A16"/>
    <mergeCell ref="A18:A26"/>
    <mergeCell ref="A28:A3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F4665-5949-4DA3-AE4E-8DC32C990CAD}">
  <dimension ref="A1:X7"/>
  <sheetViews>
    <sheetView workbookViewId="0">
      <selection activeCell="X6" sqref="B6:X6"/>
    </sheetView>
  </sheetViews>
  <sheetFormatPr defaultColWidth="5.625" defaultRowHeight="16.5"/>
  <sheetData>
    <row r="1" spans="1:24">
      <c r="A1" t="s">
        <v>319</v>
      </c>
      <c r="B1" t="s">
        <v>312</v>
      </c>
      <c r="C1" t="s">
        <v>253</v>
      </c>
      <c r="D1" t="s">
        <v>276</v>
      </c>
      <c r="E1" t="s">
        <v>313</v>
      </c>
      <c r="F1" t="s">
        <v>314</v>
      </c>
      <c r="G1" t="s">
        <v>315</v>
      </c>
      <c r="H1" t="s">
        <v>320</v>
      </c>
      <c r="I1" t="s">
        <v>317</v>
      </c>
      <c r="J1" t="s">
        <v>318</v>
      </c>
      <c r="K1" t="s">
        <v>272</v>
      </c>
      <c r="L1" t="s">
        <v>287</v>
      </c>
      <c r="M1" t="s">
        <v>254</v>
      </c>
      <c r="N1" t="s">
        <v>255</v>
      </c>
      <c r="O1" t="s">
        <v>256</v>
      </c>
      <c r="P1" t="s">
        <v>278</v>
      </c>
      <c r="Q1" t="s">
        <v>292</v>
      </c>
      <c r="R1" t="s">
        <v>257</v>
      </c>
      <c r="S1" t="s">
        <v>258</v>
      </c>
      <c r="T1" t="s">
        <v>321</v>
      </c>
      <c r="U1" t="s">
        <v>322</v>
      </c>
      <c r="V1" t="s">
        <v>323</v>
      </c>
      <c r="W1" t="s">
        <v>324</v>
      </c>
      <c r="X1" t="s">
        <v>325</v>
      </c>
    </row>
    <row r="2" spans="1:24">
      <c r="A2">
        <v>27</v>
      </c>
      <c r="B2">
        <v>8</v>
      </c>
      <c r="C2">
        <v>2</v>
      </c>
      <c r="D2">
        <v>2</v>
      </c>
      <c r="E2">
        <v>3</v>
      </c>
      <c r="F2">
        <v>2</v>
      </c>
      <c r="G2">
        <v>2</v>
      </c>
      <c r="H2">
        <v>3</v>
      </c>
      <c r="I2">
        <v>5</v>
      </c>
      <c r="J2">
        <v>1</v>
      </c>
      <c r="K2">
        <v>2</v>
      </c>
      <c r="L2">
        <v>0</v>
      </c>
      <c r="M2">
        <v>1</v>
      </c>
      <c r="N2">
        <v>1</v>
      </c>
      <c r="O2">
        <v>1</v>
      </c>
      <c r="P2">
        <v>1</v>
      </c>
      <c r="Q2">
        <v>3</v>
      </c>
      <c r="R2">
        <v>2</v>
      </c>
      <c r="S2">
        <v>2</v>
      </c>
      <c r="T2">
        <v>2</v>
      </c>
      <c r="U2">
        <v>2</v>
      </c>
      <c r="V2">
        <v>2</v>
      </c>
      <c r="W2">
        <v>0</v>
      </c>
    </row>
    <row r="3" spans="1:24">
      <c r="A3">
        <v>11</v>
      </c>
      <c r="B3">
        <v>5</v>
      </c>
      <c r="C3">
        <v>3</v>
      </c>
      <c r="D3">
        <v>3</v>
      </c>
      <c r="E3">
        <v>2</v>
      </c>
      <c r="F3">
        <v>2</v>
      </c>
      <c r="G3">
        <v>2</v>
      </c>
      <c r="H3">
        <v>1</v>
      </c>
      <c r="I3">
        <v>0</v>
      </c>
      <c r="J3">
        <v>2</v>
      </c>
      <c r="K3">
        <v>1</v>
      </c>
      <c r="L3">
        <v>2</v>
      </c>
      <c r="M3">
        <v>2</v>
      </c>
      <c r="N3">
        <v>1</v>
      </c>
      <c r="O3">
        <v>1</v>
      </c>
      <c r="P3">
        <v>1</v>
      </c>
      <c r="Q3">
        <v>0</v>
      </c>
      <c r="R3">
        <v>0</v>
      </c>
      <c r="S3">
        <v>0</v>
      </c>
      <c r="T3">
        <v>0</v>
      </c>
      <c r="U3">
        <v>0</v>
      </c>
      <c r="V3">
        <v>0</v>
      </c>
      <c r="W3">
        <v>0</v>
      </c>
    </row>
    <row r="4" spans="1:24">
      <c r="A4">
        <v>11</v>
      </c>
      <c r="B4">
        <v>3</v>
      </c>
      <c r="C4">
        <v>4</v>
      </c>
      <c r="D4">
        <v>2</v>
      </c>
      <c r="E4">
        <v>1</v>
      </c>
      <c r="F4">
        <v>2</v>
      </c>
      <c r="G4">
        <v>2</v>
      </c>
      <c r="H4">
        <v>1</v>
      </c>
      <c r="I4">
        <v>0</v>
      </c>
      <c r="J4">
        <v>2</v>
      </c>
      <c r="K4">
        <v>1</v>
      </c>
      <c r="L4">
        <v>2</v>
      </c>
      <c r="M4">
        <v>0</v>
      </c>
      <c r="N4">
        <v>1</v>
      </c>
      <c r="O4">
        <v>1</v>
      </c>
      <c r="P4">
        <v>1</v>
      </c>
      <c r="Q4">
        <v>0</v>
      </c>
      <c r="R4">
        <v>0</v>
      </c>
      <c r="S4">
        <v>0</v>
      </c>
      <c r="T4">
        <v>0</v>
      </c>
      <c r="U4">
        <v>0</v>
      </c>
      <c r="V4">
        <v>0</v>
      </c>
      <c r="W4">
        <v>2</v>
      </c>
    </row>
    <row r="5" spans="1:24">
      <c r="A5">
        <f>SUM(A2:A4)</f>
        <v>49</v>
      </c>
      <c r="B5">
        <f t="shared" ref="B5:W5" si="0">SUM(B2:B4)</f>
        <v>16</v>
      </c>
      <c r="C5">
        <f t="shared" si="0"/>
        <v>9</v>
      </c>
      <c r="D5">
        <f t="shared" si="0"/>
        <v>7</v>
      </c>
      <c r="E5">
        <f t="shared" si="0"/>
        <v>6</v>
      </c>
      <c r="F5">
        <f t="shared" si="0"/>
        <v>6</v>
      </c>
      <c r="G5">
        <f t="shared" si="0"/>
        <v>6</v>
      </c>
      <c r="H5">
        <f t="shared" si="0"/>
        <v>5</v>
      </c>
      <c r="I5">
        <f t="shared" si="0"/>
        <v>5</v>
      </c>
      <c r="J5">
        <f t="shared" si="0"/>
        <v>5</v>
      </c>
      <c r="K5">
        <f t="shared" si="0"/>
        <v>4</v>
      </c>
      <c r="L5">
        <f t="shared" si="0"/>
        <v>4</v>
      </c>
      <c r="M5">
        <f t="shared" si="0"/>
        <v>3</v>
      </c>
      <c r="N5">
        <f t="shared" si="0"/>
        <v>3</v>
      </c>
      <c r="O5">
        <f t="shared" si="0"/>
        <v>3</v>
      </c>
      <c r="P5">
        <f t="shared" si="0"/>
        <v>3</v>
      </c>
      <c r="Q5">
        <f t="shared" si="0"/>
        <v>3</v>
      </c>
      <c r="R5">
        <f t="shared" si="0"/>
        <v>2</v>
      </c>
      <c r="S5">
        <f t="shared" si="0"/>
        <v>2</v>
      </c>
      <c r="T5">
        <f t="shared" si="0"/>
        <v>2</v>
      </c>
      <c r="U5">
        <f t="shared" si="0"/>
        <v>2</v>
      </c>
      <c r="V5">
        <f t="shared" si="0"/>
        <v>2</v>
      </c>
      <c r="W5">
        <f t="shared" si="0"/>
        <v>2</v>
      </c>
    </row>
    <row r="6" spans="1:24">
      <c r="A6">
        <v>100</v>
      </c>
      <c r="B6">
        <f t="shared" ref="B6:W6" si="1">B5*100/129</f>
        <v>12.403100775193799</v>
      </c>
      <c r="C6">
        <f t="shared" si="1"/>
        <v>6.9767441860465116</v>
      </c>
      <c r="D6">
        <f t="shared" si="1"/>
        <v>5.4263565891472867</v>
      </c>
      <c r="E6">
        <f t="shared" si="1"/>
        <v>4.6511627906976747</v>
      </c>
      <c r="F6">
        <f t="shared" si="1"/>
        <v>4.6511627906976747</v>
      </c>
      <c r="G6">
        <f t="shared" si="1"/>
        <v>4.6511627906976747</v>
      </c>
      <c r="H6">
        <f t="shared" si="1"/>
        <v>3.8759689922480618</v>
      </c>
      <c r="I6">
        <f t="shared" si="1"/>
        <v>3.8759689922480618</v>
      </c>
      <c r="J6">
        <f t="shared" si="1"/>
        <v>3.8759689922480618</v>
      </c>
      <c r="K6">
        <f t="shared" si="1"/>
        <v>3.1007751937984498</v>
      </c>
      <c r="L6">
        <f t="shared" si="1"/>
        <v>3.1007751937984498</v>
      </c>
      <c r="M6">
        <f t="shared" si="1"/>
        <v>2.3255813953488373</v>
      </c>
      <c r="N6">
        <f t="shared" si="1"/>
        <v>2.3255813953488373</v>
      </c>
      <c r="O6">
        <f t="shared" si="1"/>
        <v>2.3255813953488373</v>
      </c>
      <c r="P6">
        <f t="shared" si="1"/>
        <v>2.3255813953488373</v>
      </c>
      <c r="Q6">
        <f t="shared" si="1"/>
        <v>2.3255813953488373</v>
      </c>
      <c r="R6">
        <f t="shared" si="1"/>
        <v>1.5503875968992249</v>
      </c>
      <c r="S6">
        <f t="shared" si="1"/>
        <v>1.5503875968992249</v>
      </c>
      <c r="T6">
        <f t="shared" si="1"/>
        <v>1.5503875968992249</v>
      </c>
      <c r="U6">
        <f t="shared" si="1"/>
        <v>1.5503875968992249</v>
      </c>
      <c r="V6">
        <f t="shared" si="1"/>
        <v>1.5503875968992249</v>
      </c>
      <c r="W6">
        <f t="shared" si="1"/>
        <v>1.5503875968992249</v>
      </c>
      <c r="X6">
        <f>100-SUM(B6:W6)</f>
        <v>22.480620155038764</v>
      </c>
    </row>
    <row r="7" spans="1:24">
      <c r="B7" t="s">
        <v>312</v>
      </c>
      <c r="C7" t="s">
        <v>253</v>
      </c>
      <c r="D7" t="s">
        <v>276</v>
      </c>
      <c r="E7" t="s">
        <v>313</v>
      </c>
      <c r="F7" t="s">
        <v>314</v>
      </c>
      <c r="G7" t="s">
        <v>315</v>
      </c>
      <c r="H7" t="s">
        <v>320</v>
      </c>
      <c r="I7" t="s">
        <v>317</v>
      </c>
      <c r="J7" t="s">
        <v>318</v>
      </c>
      <c r="K7" t="s">
        <v>272</v>
      </c>
      <c r="L7" t="s">
        <v>287</v>
      </c>
      <c r="M7" t="s">
        <v>254</v>
      </c>
      <c r="N7" t="s">
        <v>255</v>
      </c>
      <c r="O7" t="s">
        <v>256</v>
      </c>
      <c r="P7" t="s">
        <v>278</v>
      </c>
      <c r="Q7" t="s">
        <v>292</v>
      </c>
      <c r="R7" t="s">
        <v>257</v>
      </c>
      <c r="S7" t="s">
        <v>258</v>
      </c>
      <c r="T7" t="s">
        <v>321</v>
      </c>
      <c r="U7" t="s">
        <v>322</v>
      </c>
      <c r="V7" t="s">
        <v>323</v>
      </c>
      <c r="W7" t="s">
        <v>324</v>
      </c>
      <c r="X7" t="s">
        <v>325</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BA62F-6127-428F-A237-E650A4409740}">
  <dimension ref="A1:Z39"/>
  <sheetViews>
    <sheetView topLeftCell="A25" workbookViewId="0">
      <selection activeCell="L43" sqref="L43"/>
    </sheetView>
  </sheetViews>
  <sheetFormatPr defaultRowHeight="16.5"/>
  <cols>
    <col min="1" max="1" width="5.625" style="1" customWidth="1"/>
    <col min="2" max="3" width="2.625" style="1" customWidth="1"/>
    <col min="4" max="4" width="5.625" style="1" customWidth="1"/>
    <col min="5" max="11" width="2.625" style="1" customWidth="1"/>
    <col min="12" max="12" width="26.75" customWidth="1"/>
    <col min="13" max="25" width="2.625" style="1" customWidth="1"/>
    <col min="26" max="26" width="129.125" customWidth="1"/>
  </cols>
  <sheetData>
    <row r="1" spans="1:26" s="4" customFormat="1" ht="16.5" customHeight="1" thickBot="1">
      <c r="A1" s="3" t="s">
        <v>12</v>
      </c>
      <c r="B1" s="3" t="s">
        <v>41</v>
      </c>
      <c r="C1" s="3" t="s">
        <v>40</v>
      </c>
      <c r="D1" s="3" t="s">
        <v>5</v>
      </c>
      <c r="E1" s="3" t="s">
        <v>6</v>
      </c>
      <c r="F1" s="3" t="s">
        <v>17</v>
      </c>
      <c r="G1" s="3" t="s">
        <v>18</v>
      </c>
      <c r="H1" s="3" t="s">
        <v>13</v>
      </c>
      <c r="I1" s="3" t="s">
        <v>14</v>
      </c>
      <c r="J1" s="3" t="s">
        <v>27</v>
      </c>
      <c r="K1" s="3" t="s">
        <v>24</v>
      </c>
      <c r="L1" s="3" t="s">
        <v>7</v>
      </c>
      <c r="M1" s="3" t="s">
        <v>23</v>
      </c>
      <c r="N1" s="3" t="s">
        <v>10</v>
      </c>
      <c r="O1" s="3" t="s">
        <v>20</v>
      </c>
      <c r="P1" s="3" t="s">
        <v>15</v>
      </c>
      <c r="Q1" s="3" t="s">
        <v>16</v>
      </c>
      <c r="R1" s="3" t="s">
        <v>34</v>
      </c>
      <c r="S1" s="3" t="s">
        <v>0</v>
      </c>
      <c r="T1" s="3" t="s">
        <v>19</v>
      </c>
      <c r="U1" s="3" t="s">
        <v>21</v>
      </c>
      <c r="V1" s="3" t="s">
        <v>2</v>
      </c>
      <c r="W1" s="3" t="s">
        <v>1</v>
      </c>
      <c r="X1" s="3" t="s">
        <v>3</v>
      </c>
      <c r="Y1" s="3" t="s">
        <v>4</v>
      </c>
      <c r="Z1" s="3" t="s">
        <v>7</v>
      </c>
    </row>
    <row r="2" spans="1:26" s="36" customFormat="1" ht="17.25" thickBot="1">
      <c r="A2" s="34">
        <v>10</v>
      </c>
      <c r="B2" s="35"/>
      <c r="C2" s="35"/>
      <c r="D2" s="35">
        <v>1994</v>
      </c>
      <c r="E2" s="35">
        <v>1</v>
      </c>
      <c r="F2" s="35"/>
      <c r="G2" s="35"/>
      <c r="H2" s="35"/>
      <c r="I2" s="35"/>
      <c r="J2" s="35"/>
      <c r="K2" s="35"/>
      <c r="L2" s="36" t="s">
        <v>9</v>
      </c>
      <c r="M2" s="35"/>
      <c r="N2" s="35"/>
      <c r="O2" s="35"/>
      <c r="P2" s="35"/>
      <c r="Q2" s="35"/>
      <c r="R2" s="35"/>
      <c r="S2" s="35"/>
      <c r="T2" s="35"/>
      <c r="U2" s="35"/>
      <c r="V2" s="35"/>
      <c r="W2" s="35"/>
      <c r="X2" s="35"/>
      <c r="Y2" s="35"/>
      <c r="Z2" s="36" t="s">
        <v>28</v>
      </c>
    </row>
    <row r="3" spans="1:26" s="36" customFormat="1" ht="17.25" thickBot="1">
      <c r="A3" s="34">
        <v>7</v>
      </c>
      <c r="B3" s="35"/>
      <c r="C3" s="35"/>
      <c r="D3" s="35">
        <v>2004</v>
      </c>
      <c r="E3" s="35">
        <v>5</v>
      </c>
      <c r="F3" s="35"/>
      <c r="G3" s="35"/>
      <c r="H3" s="35"/>
      <c r="I3" s="35"/>
      <c r="J3" s="35"/>
      <c r="K3" s="35"/>
      <c r="L3" s="36" t="s">
        <v>22</v>
      </c>
      <c r="M3" s="35">
        <v>1</v>
      </c>
      <c r="N3" s="35">
        <v>1</v>
      </c>
      <c r="O3" s="35">
        <v>1</v>
      </c>
      <c r="P3" s="35">
        <v>1</v>
      </c>
      <c r="Q3" s="35">
        <v>1</v>
      </c>
      <c r="R3" s="35"/>
      <c r="S3" s="35"/>
      <c r="T3" s="35"/>
      <c r="U3" s="35"/>
      <c r="V3" s="35"/>
      <c r="W3" s="35"/>
      <c r="X3" s="35"/>
      <c r="Y3" s="35"/>
      <c r="Z3" s="36" t="s">
        <v>47</v>
      </c>
    </row>
    <row r="4" spans="1:26" s="36" customFormat="1" ht="33.75" thickBot="1">
      <c r="A4" s="34">
        <v>4</v>
      </c>
      <c r="B4" s="35"/>
      <c r="C4" s="35"/>
      <c r="D4" s="35">
        <v>2006</v>
      </c>
      <c r="E4" s="35">
        <v>4</v>
      </c>
      <c r="F4" s="35">
        <v>1</v>
      </c>
      <c r="G4" s="35"/>
      <c r="H4" s="35"/>
      <c r="I4" s="35"/>
      <c r="J4" s="35"/>
      <c r="K4" s="35"/>
      <c r="L4" s="36" t="s">
        <v>56</v>
      </c>
      <c r="M4" s="35">
        <v>1</v>
      </c>
      <c r="N4" s="35"/>
      <c r="O4" s="35">
        <v>1</v>
      </c>
      <c r="P4" s="35"/>
      <c r="Q4" s="35">
        <v>1</v>
      </c>
      <c r="R4" s="35">
        <v>1</v>
      </c>
      <c r="S4" s="35"/>
      <c r="T4" s="35"/>
      <c r="U4" s="35"/>
      <c r="V4" s="35"/>
      <c r="W4" s="35"/>
      <c r="X4" s="35"/>
      <c r="Y4" s="35"/>
      <c r="Z4" s="37" t="s">
        <v>43</v>
      </c>
    </row>
    <row r="5" spans="1:26" s="40" customFormat="1">
      <c r="A5" s="38">
        <v>17</v>
      </c>
      <c r="B5" s="39"/>
      <c r="C5" s="39"/>
      <c r="D5" s="39">
        <v>2007</v>
      </c>
      <c r="E5" s="39">
        <v>9</v>
      </c>
      <c r="F5" s="39"/>
      <c r="G5" s="39"/>
      <c r="H5" s="39">
        <v>1</v>
      </c>
      <c r="I5" s="39"/>
      <c r="J5" s="39"/>
      <c r="K5" s="39"/>
      <c r="M5" s="39"/>
      <c r="N5" s="39"/>
      <c r="O5" s="39"/>
      <c r="P5" s="39"/>
      <c r="Q5" s="39"/>
      <c r="R5" s="39">
        <v>1</v>
      </c>
      <c r="S5" s="39"/>
      <c r="T5" s="39"/>
      <c r="U5" s="39"/>
      <c r="V5" s="39">
        <v>1</v>
      </c>
      <c r="W5" s="39"/>
      <c r="X5" s="39"/>
      <c r="Y5" s="39"/>
      <c r="Z5" s="40" t="s">
        <v>50</v>
      </c>
    </row>
    <row r="6" spans="1:26">
      <c r="A6" s="41">
        <v>29</v>
      </c>
      <c r="B6" s="1">
        <v>0</v>
      </c>
      <c r="D6" s="1">
        <v>2007</v>
      </c>
      <c r="E6" s="1">
        <v>3</v>
      </c>
      <c r="H6" s="1">
        <v>1</v>
      </c>
      <c r="J6" s="1">
        <v>1</v>
      </c>
      <c r="L6" t="s">
        <v>39</v>
      </c>
    </row>
    <row r="7" spans="1:26" s="44" customFormat="1" ht="17.25" thickBot="1">
      <c r="A7" s="42">
        <v>37</v>
      </c>
      <c r="B7" s="43">
        <v>0</v>
      </c>
      <c r="C7" s="43"/>
      <c r="D7" s="43">
        <v>2007</v>
      </c>
      <c r="E7" s="43">
        <v>8</v>
      </c>
      <c r="F7" s="43"/>
      <c r="G7" s="43"/>
      <c r="H7" s="43"/>
      <c r="I7" s="43"/>
      <c r="J7" s="43"/>
      <c r="K7" s="43"/>
      <c r="M7" s="43"/>
      <c r="N7" s="43"/>
      <c r="O7" s="43"/>
      <c r="P7" s="43"/>
      <c r="Q7" s="43"/>
      <c r="R7" s="43"/>
      <c r="S7" s="43"/>
      <c r="T7" s="43"/>
      <c r="U7" s="43"/>
      <c r="V7" s="43"/>
      <c r="W7" s="43"/>
      <c r="X7" s="43"/>
      <c r="Y7" s="43"/>
    </row>
    <row r="8" spans="1:26" s="36" customFormat="1" ht="17.25" thickBot="1">
      <c r="A8" s="34">
        <v>36</v>
      </c>
      <c r="B8" s="35">
        <v>0</v>
      </c>
      <c r="C8" s="35">
        <v>1</v>
      </c>
      <c r="D8" s="35">
        <v>2009</v>
      </c>
      <c r="E8" s="35">
        <v>6</v>
      </c>
      <c r="F8" s="35"/>
      <c r="G8" s="35"/>
      <c r="H8" s="35"/>
      <c r="I8" s="35"/>
      <c r="J8" s="35"/>
      <c r="K8" s="35"/>
      <c r="M8" s="35"/>
      <c r="N8" s="35"/>
      <c r="O8" s="35"/>
      <c r="P8" s="35"/>
      <c r="Q8" s="35"/>
      <c r="R8" s="35"/>
      <c r="S8" s="35"/>
      <c r="T8" s="35"/>
      <c r="U8" s="35"/>
      <c r="V8" s="35"/>
      <c r="W8" s="35"/>
      <c r="X8" s="35"/>
      <c r="Y8" s="35"/>
    </row>
    <row r="9" spans="1:26" s="40" customFormat="1">
      <c r="A9" s="38">
        <v>12</v>
      </c>
      <c r="B9" s="39"/>
      <c r="C9" s="39"/>
      <c r="D9" s="39">
        <v>2010</v>
      </c>
      <c r="E9" s="39">
        <v>9</v>
      </c>
      <c r="F9" s="39"/>
      <c r="G9" s="39"/>
      <c r="H9" s="39">
        <v>1</v>
      </c>
      <c r="I9" s="39"/>
      <c r="J9" s="39"/>
      <c r="K9" s="39"/>
      <c r="L9" s="40" t="s">
        <v>54</v>
      </c>
      <c r="M9" s="39"/>
      <c r="N9" s="39"/>
      <c r="O9" s="39"/>
      <c r="P9" s="39"/>
      <c r="Q9" s="39"/>
      <c r="R9" s="39"/>
      <c r="S9" s="39"/>
      <c r="T9" s="39"/>
      <c r="U9" s="39"/>
      <c r="V9" s="39"/>
      <c r="W9" s="39"/>
      <c r="X9" s="39"/>
      <c r="Y9" s="39"/>
      <c r="Z9" s="40" t="s">
        <v>55</v>
      </c>
    </row>
    <row r="10" spans="1:26">
      <c r="A10" s="41">
        <v>23</v>
      </c>
      <c r="D10" s="1">
        <v>2010</v>
      </c>
      <c r="E10" s="1">
        <v>8</v>
      </c>
      <c r="H10" s="1">
        <v>1</v>
      </c>
      <c r="N10" s="1">
        <v>1</v>
      </c>
      <c r="P10" s="1">
        <v>1</v>
      </c>
      <c r="R10" s="1">
        <v>1</v>
      </c>
      <c r="Z10" t="s">
        <v>35</v>
      </c>
    </row>
    <row r="11" spans="1:26">
      <c r="A11" s="41">
        <v>24</v>
      </c>
      <c r="D11" s="1">
        <v>2010</v>
      </c>
      <c r="E11" s="1">
        <v>6</v>
      </c>
      <c r="K11" s="1">
        <v>1</v>
      </c>
      <c r="M11" s="1">
        <v>1</v>
      </c>
    </row>
    <row r="12" spans="1:26">
      <c r="A12" s="41">
        <v>25</v>
      </c>
      <c r="D12" s="1">
        <v>2010</v>
      </c>
      <c r="E12" s="1">
        <v>12</v>
      </c>
      <c r="H12" s="1">
        <v>1</v>
      </c>
      <c r="I12" s="1">
        <v>1</v>
      </c>
      <c r="M12" s="1">
        <v>1</v>
      </c>
      <c r="P12" s="1">
        <v>1</v>
      </c>
    </row>
    <row r="13" spans="1:26">
      <c r="A13" s="41">
        <v>32</v>
      </c>
      <c r="B13" s="1">
        <v>0</v>
      </c>
      <c r="C13" s="1">
        <v>1</v>
      </c>
      <c r="D13" s="1">
        <v>2010</v>
      </c>
      <c r="E13" s="1">
        <v>10</v>
      </c>
      <c r="F13" s="1">
        <v>1</v>
      </c>
      <c r="J13" s="1">
        <v>1</v>
      </c>
      <c r="K13" s="1">
        <v>1</v>
      </c>
    </row>
    <row r="14" spans="1:26" s="44" customFormat="1" ht="17.25" thickBot="1">
      <c r="A14" s="42">
        <v>34</v>
      </c>
      <c r="B14" s="43">
        <v>0</v>
      </c>
      <c r="C14" s="43">
        <v>1</v>
      </c>
      <c r="D14" s="43">
        <v>2010</v>
      </c>
      <c r="E14" s="43">
        <v>2</v>
      </c>
      <c r="F14" s="43"/>
      <c r="G14" s="43"/>
      <c r="H14" s="43"/>
      <c r="I14" s="43"/>
      <c r="J14" s="43"/>
      <c r="K14" s="43"/>
      <c r="M14" s="43"/>
      <c r="N14" s="43"/>
      <c r="O14" s="43"/>
      <c r="P14" s="43"/>
      <c r="Q14" s="43"/>
      <c r="R14" s="43"/>
      <c r="S14" s="43"/>
      <c r="T14" s="43"/>
      <c r="U14" s="43"/>
      <c r="V14" s="43"/>
      <c r="W14" s="43"/>
      <c r="X14" s="43"/>
      <c r="Y14" s="43"/>
    </row>
    <row r="15" spans="1:26" s="40" customFormat="1">
      <c r="A15" s="38">
        <v>11</v>
      </c>
      <c r="B15" s="39"/>
      <c r="C15" s="39"/>
      <c r="D15" s="39">
        <v>2011</v>
      </c>
      <c r="E15" s="39">
        <v>6</v>
      </c>
      <c r="F15" s="39">
        <v>1</v>
      </c>
      <c r="G15" s="39"/>
      <c r="H15" s="39">
        <v>1</v>
      </c>
      <c r="I15" s="39">
        <v>1</v>
      </c>
      <c r="J15" s="39">
        <v>1</v>
      </c>
      <c r="K15" s="39">
        <v>1</v>
      </c>
      <c r="L15" s="40" t="s">
        <v>26</v>
      </c>
      <c r="M15" s="39"/>
      <c r="N15" s="39"/>
      <c r="O15" s="39"/>
      <c r="P15" s="39"/>
      <c r="Q15" s="39"/>
      <c r="R15" s="39"/>
      <c r="S15" s="39"/>
      <c r="T15" s="39"/>
      <c r="U15" s="39"/>
      <c r="V15" s="39"/>
      <c r="W15" s="39"/>
      <c r="X15" s="39"/>
      <c r="Y15" s="39"/>
      <c r="Z15" s="40" t="s">
        <v>53</v>
      </c>
    </row>
    <row r="16" spans="1:26" s="44" customFormat="1" ht="17.25" thickBot="1">
      <c r="A16" s="42">
        <v>33</v>
      </c>
      <c r="B16" s="43">
        <v>0</v>
      </c>
      <c r="C16" s="43"/>
      <c r="D16" s="43">
        <v>2011</v>
      </c>
      <c r="E16" s="43">
        <v>1</v>
      </c>
      <c r="F16" s="43"/>
      <c r="G16" s="43"/>
      <c r="H16" s="43"/>
      <c r="I16" s="43"/>
      <c r="J16" s="43"/>
      <c r="K16" s="43"/>
      <c r="M16" s="43"/>
      <c r="N16" s="43"/>
      <c r="O16" s="43"/>
      <c r="P16" s="43"/>
      <c r="Q16" s="43"/>
      <c r="R16" s="43"/>
      <c r="S16" s="43"/>
      <c r="T16" s="43"/>
      <c r="U16" s="43"/>
      <c r="V16" s="43"/>
      <c r="W16" s="43"/>
      <c r="X16" s="43"/>
      <c r="Y16" s="43"/>
    </row>
    <row r="17" spans="1:26" s="40" customFormat="1">
      <c r="A17" s="38">
        <v>13</v>
      </c>
      <c r="B17" s="39"/>
      <c r="C17" s="39"/>
      <c r="D17" s="39">
        <v>2012</v>
      </c>
      <c r="E17" s="39">
        <v>7</v>
      </c>
      <c r="F17" s="39"/>
      <c r="G17" s="39"/>
      <c r="H17" s="39">
        <v>1</v>
      </c>
      <c r="I17" s="39">
        <v>1</v>
      </c>
      <c r="J17" s="39"/>
      <c r="K17" s="39"/>
      <c r="M17" s="39"/>
      <c r="N17" s="39"/>
      <c r="O17" s="39"/>
      <c r="P17" s="39"/>
      <c r="Q17" s="39"/>
      <c r="R17" s="39"/>
      <c r="S17" s="39"/>
      <c r="T17" s="39"/>
      <c r="U17" s="39"/>
      <c r="V17" s="39"/>
      <c r="W17" s="39"/>
      <c r="X17" s="39"/>
      <c r="Y17" s="39"/>
      <c r="Z17" s="40" t="s">
        <v>52</v>
      </c>
    </row>
    <row r="18" spans="1:26">
      <c r="A18" s="41">
        <v>20</v>
      </c>
      <c r="D18" s="1">
        <v>2012</v>
      </c>
      <c r="E18" s="1">
        <v>12</v>
      </c>
      <c r="H18" s="1">
        <v>1</v>
      </c>
      <c r="I18" s="1">
        <v>1</v>
      </c>
      <c r="M18" s="1">
        <v>1</v>
      </c>
      <c r="O18" s="1">
        <v>1</v>
      </c>
      <c r="Q18" s="1">
        <v>1</v>
      </c>
      <c r="Z18" t="s">
        <v>31</v>
      </c>
    </row>
    <row r="19" spans="1:26" s="44" customFormat="1" ht="17.25" thickBot="1">
      <c r="A19" s="42">
        <v>26</v>
      </c>
      <c r="B19" s="43"/>
      <c r="C19" s="43"/>
      <c r="D19" s="43">
        <v>2012</v>
      </c>
      <c r="E19" s="43">
        <v>4</v>
      </c>
      <c r="F19" s="43"/>
      <c r="G19" s="43"/>
      <c r="H19" s="43"/>
      <c r="I19" s="43"/>
      <c r="J19" s="43"/>
      <c r="K19" s="43"/>
      <c r="L19" s="44" t="s">
        <v>36</v>
      </c>
      <c r="M19" s="43">
        <v>1</v>
      </c>
      <c r="N19" s="43"/>
      <c r="O19" s="43"/>
      <c r="P19" s="43"/>
      <c r="Q19" s="43"/>
      <c r="R19" s="43">
        <v>1</v>
      </c>
      <c r="S19" s="43"/>
      <c r="T19" s="43"/>
      <c r="U19" s="43"/>
      <c r="V19" s="43">
        <v>1</v>
      </c>
      <c r="W19" s="43"/>
      <c r="X19" s="43"/>
      <c r="Y19" s="43"/>
    </row>
    <row r="20" spans="1:26" s="40" customFormat="1">
      <c r="A20" s="38">
        <v>1</v>
      </c>
      <c r="B20" s="39"/>
      <c r="C20" s="39"/>
      <c r="D20" s="39">
        <v>2013</v>
      </c>
      <c r="E20" s="39">
        <v>2</v>
      </c>
      <c r="F20" s="39"/>
      <c r="G20" s="39"/>
      <c r="H20" s="39"/>
      <c r="I20" s="39"/>
      <c r="J20" s="39"/>
      <c r="K20" s="39"/>
      <c r="L20" s="40" t="s">
        <v>9</v>
      </c>
      <c r="M20" s="39"/>
      <c r="N20" s="39"/>
      <c r="O20" s="39"/>
      <c r="P20" s="39"/>
      <c r="Q20" s="39"/>
      <c r="R20" s="39"/>
      <c r="S20" s="39"/>
      <c r="T20" s="39"/>
      <c r="U20" s="39"/>
      <c r="V20" s="39"/>
      <c r="W20" s="39"/>
      <c r="X20" s="39"/>
      <c r="Y20" s="39"/>
      <c r="Z20" s="40" t="s">
        <v>8</v>
      </c>
    </row>
    <row r="21" spans="1:26" s="44" customFormat="1" ht="17.25" thickBot="1">
      <c r="A21" s="42">
        <v>31</v>
      </c>
      <c r="B21" s="43">
        <v>0</v>
      </c>
      <c r="C21" s="43">
        <v>1</v>
      </c>
      <c r="D21" s="43">
        <v>2013</v>
      </c>
      <c r="E21" s="43">
        <v>10</v>
      </c>
      <c r="F21" s="43"/>
      <c r="G21" s="43"/>
      <c r="H21" s="43"/>
      <c r="I21" s="43"/>
      <c r="J21" s="43"/>
      <c r="K21" s="43">
        <v>1</v>
      </c>
      <c r="M21" s="43"/>
      <c r="N21" s="43"/>
      <c r="O21" s="43"/>
      <c r="P21" s="43"/>
      <c r="Q21" s="43"/>
      <c r="R21" s="43"/>
      <c r="S21" s="43"/>
      <c r="T21" s="43"/>
      <c r="U21" s="43"/>
      <c r="V21" s="43"/>
      <c r="W21" s="43"/>
      <c r="X21" s="43"/>
      <c r="Y21" s="43"/>
    </row>
    <row r="22" spans="1:26" s="40" customFormat="1">
      <c r="A22" s="38">
        <v>3</v>
      </c>
      <c r="B22" s="39"/>
      <c r="C22" s="39"/>
      <c r="D22" s="39">
        <v>2014</v>
      </c>
      <c r="E22" s="39">
        <v>11</v>
      </c>
      <c r="F22" s="39"/>
      <c r="G22" s="39"/>
      <c r="H22" s="39"/>
      <c r="I22" s="39"/>
      <c r="J22" s="39"/>
      <c r="K22" s="39">
        <v>1</v>
      </c>
      <c r="M22" s="39">
        <v>1</v>
      </c>
      <c r="N22" s="39"/>
      <c r="O22" s="39">
        <v>1</v>
      </c>
      <c r="P22" s="39">
        <v>1</v>
      </c>
      <c r="Q22" s="39">
        <v>1</v>
      </c>
      <c r="R22" s="39"/>
      <c r="S22" s="39"/>
      <c r="T22" s="39"/>
      <c r="U22" s="39"/>
      <c r="V22" s="39"/>
      <c r="W22" s="39"/>
      <c r="X22" s="39"/>
      <c r="Y22" s="39"/>
      <c r="Z22" s="40" t="s">
        <v>42</v>
      </c>
    </row>
    <row r="23" spans="1:26">
      <c r="A23" s="41">
        <v>5</v>
      </c>
      <c r="D23" s="1">
        <v>2014</v>
      </c>
      <c r="E23" s="1">
        <v>3</v>
      </c>
      <c r="H23" s="1">
        <v>1</v>
      </c>
      <c r="L23" t="s">
        <v>44</v>
      </c>
      <c r="O23" s="1">
        <v>1</v>
      </c>
      <c r="P23" s="1">
        <v>1</v>
      </c>
      <c r="Z23" t="s">
        <v>45</v>
      </c>
    </row>
    <row r="24" spans="1:26">
      <c r="A24" s="41">
        <v>14</v>
      </c>
      <c r="D24" s="1">
        <v>2014</v>
      </c>
      <c r="E24" s="1">
        <v>4</v>
      </c>
      <c r="H24" s="1">
        <v>1</v>
      </c>
      <c r="N24" s="1">
        <v>1</v>
      </c>
      <c r="R24" s="1">
        <v>1</v>
      </c>
      <c r="S24" s="1">
        <v>1</v>
      </c>
      <c r="W24" s="1">
        <v>1</v>
      </c>
      <c r="Z24" t="s">
        <v>30</v>
      </c>
    </row>
    <row r="25" spans="1:26">
      <c r="A25" s="41">
        <v>15</v>
      </c>
      <c r="D25" s="1">
        <v>2014</v>
      </c>
      <c r="E25" s="1">
        <v>9</v>
      </c>
      <c r="K25" s="1">
        <v>1</v>
      </c>
      <c r="M25" s="1">
        <v>1</v>
      </c>
      <c r="N25" s="1">
        <v>1</v>
      </c>
      <c r="O25" s="1">
        <v>1</v>
      </c>
      <c r="P25" s="1">
        <v>1</v>
      </c>
      <c r="Q25" s="1">
        <v>1</v>
      </c>
      <c r="Z25" t="s">
        <v>29</v>
      </c>
    </row>
    <row r="26" spans="1:26">
      <c r="A26" s="41">
        <v>18</v>
      </c>
      <c r="D26" s="1">
        <v>2014</v>
      </c>
      <c r="H26" s="1">
        <v>1</v>
      </c>
      <c r="I26" s="1">
        <v>1</v>
      </c>
      <c r="M26" s="1">
        <v>1</v>
      </c>
      <c r="O26" s="1">
        <v>1</v>
      </c>
      <c r="P26" s="1">
        <v>1</v>
      </c>
      <c r="Z26" t="s">
        <v>51</v>
      </c>
    </row>
    <row r="27" spans="1:26">
      <c r="A27" s="41">
        <v>19</v>
      </c>
      <c r="D27" s="1">
        <v>2014</v>
      </c>
      <c r="E27" s="1">
        <v>6</v>
      </c>
      <c r="H27" s="1">
        <v>1</v>
      </c>
      <c r="I27" s="1">
        <v>1</v>
      </c>
      <c r="J27" s="1">
        <v>1</v>
      </c>
      <c r="Z27" t="s">
        <v>28</v>
      </c>
    </row>
    <row r="28" spans="1:26">
      <c r="A28" s="41">
        <v>28</v>
      </c>
      <c r="B28" s="1">
        <v>0</v>
      </c>
      <c r="D28" s="1">
        <v>2014</v>
      </c>
      <c r="E28" s="1">
        <v>6</v>
      </c>
      <c r="Z28" t="s">
        <v>38</v>
      </c>
    </row>
    <row r="29" spans="1:26">
      <c r="A29" s="41">
        <v>30</v>
      </c>
      <c r="C29" s="1">
        <v>1</v>
      </c>
      <c r="D29" s="1">
        <v>2014</v>
      </c>
      <c r="E29" s="1">
        <v>10</v>
      </c>
      <c r="H29" s="1">
        <v>1</v>
      </c>
    </row>
    <row r="30" spans="1:26" s="44" customFormat="1" ht="17.25" thickBot="1">
      <c r="A30" s="42">
        <v>40</v>
      </c>
      <c r="B30" s="43"/>
      <c r="C30" s="43"/>
      <c r="D30" s="43">
        <v>2014</v>
      </c>
      <c r="E30" s="43">
        <v>4</v>
      </c>
      <c r="F30" s="43"/>
      <c r="G30" s="43"/>
      <c r="H30" s="43"/>
      <c r="I30" s="43"/>
      <c r="J30" s="43"/>
      <c r="K30" s="43">
        <v>1</v>
      </c>
      <c r="M30" s="43"/>
      <c r="N30" s="43"/>
      <c r="O30" s="43"/>
      <c r="P30" s="43"/>
      <c r="Q30" s="43"/>
      <c r="R30" s="43">
        <v>4</v>
      </c>
      <c r="S30" s="43"/>
      <c r="T30" s="43"/>
      <c r="U30" s="43"/>
      <c r="V30" s="43"/>
      <c r="W30" s="43"/>
      <c r="X30" s="43"/>
      <c r="Y30" s="43"/>
      <c r="Z30" s="44" t="s">
        <v>49</v>
      </c>
    </row>
    <row r="31" spans="1:26" s="40" customFormat="1">
      <c r="A31" s="38">
        <v>16</v>
      </c>
      <c r="B31" s="39"/>
      <c r="C31" s="39"/>
      <c r="D31" s="39">
        <v>2015</v>
      </c>
      <c r="E31" s="39">
        <v>1</v>
      </c>
      <c r="F31" s="39"/>
      <c r="G31" s="39"/>
      <c r="H31" s="39">
        <v>1</v>
      </c>
      <c r="I31" s="39">
        <v>1</v>
      </c>
      <c r="J31" s="39">
        <v>1</v>
      </c>
      <c r="K31" s="39"/>
      <c r="M31" s="39"/>
      <c r="N31" s="39"/>
      <c r="O31" s="39"/>
      <c r="P31" s="39"/>
      <c r="Q31" s="39"/>
      <c r="R31" s="39"/>
      <c r="S31" s="39"/>
      <c r="T31" s="39"/>
      <c r="U31" s="39"/>
      <c r="V31" s="39"/>
      <c r="W31" s="39"/>
      <c r="X31" s="39"/>
      <c r="Y31" s="39"/>
      <c r="Z31" s="40" t="s">
        <v>28</v>
      </c>
    </row>
    <row r="32" spans="1:26" s="44" customFormat="1" ht="17.25" thickBot="1">
      <c r="A32" s="42">
        <v>22</v>
      </c>
      <c r="B32" s="43"/>
      <c r="C32" s="43"/>
      <c r="D32" s="43">
        <v>2015</v>
      </c>
      <c r="E32" s="43">
        <v>3</v>
      </c>
      <c r="F32" s="43"/>
      <c r="G32" s="43"/>
      <c r="H32" s="43"/>
      <c r="I32" s="43"/>
      <c r="J32" s="43"/>
      <c r="K32" s="43">
        <v>1</v>
      </c>
      <c r="M32" s="43"/>
      <c r="N32" s="43"/>
      <c r="O32" s="43"/>
      <c r="P32" s="43"/>
      <c r="Q32" s="43"/>
      <c r="R32" s="43">
        <v>1</v>
      </c>
      <c r="S32" s="43"/>
      <c r="T32" s="43"/>
      <c r="U32" s="43"/>
      <c r="V32" s="43"/>
      <c r="W32" s="43"/>
      <c r="X32" s="43"/>
      <c r="Y32" s="43"/>
      <c r="Z32" s="44" t="s">
        <v>33</v>
      </c>
    </row>
    <row r="33" spans="1:26" s="40" customFormat="1">
      <c r="A33" s="38">
        <v>2</v>
      </c>
      <c r="B33" s="39"/>
      <c r="C33" s="39"/>
      <c r="D33" s="39">
        <v>2016</v>
      </c>
      <c r="E33" s="39">
        <v>12</v>
      </c>
      <c r="F33" s="39"/>
      <c r="G33" s="39"/>
      <c r="H33" s="39"/>
      <c r="I33" s="39"/>
      <c r="J33" s="39"/>
      <c r="K33" s="39"/>
      <c r="L33" s="40" t="s">
        <v>11</v>
      </c>
      <c r="M33" s="39"/>
      <c r="N33" s="39"/>
      <c r="O33" s="39"/>
      <c r="P33" s="39"/>
      <c r="Q33" s="39"/>
      <c r="R33" s="39"/>
      <c r="S33" s="39"/>
      <c r="T33" s="39"/>
      <c r="U33" s="39"/>
      <c r="V33" s="39"/>
      <c r="W33" s="39"/>
      <c r="X33" s="39"/>
      <c r="Y33" s="39"/>
    </row>
    <row r="34" spans="1:26">
      <c r="A34" s="41">
        <v>9</v>
      </c>
      <c r="D34" s="1">
        <v>2016</v>
      </c>
      <c r="E34" s="1">
        <v>4</v>
      </c>
      <c r="K34" s="1">
        <v>1</v>
      </c>
      <c r="M34" s="1">
        <v>1</v>
      </c>
      <c r="N34" s="1">
        <v>1</v>
      </c>
      <c r="O34" s="1">
        <v>1</v>
      </c>
      <c r="P34" s="1">
        <v>1</v>
      </c>
      <c r="Q34" s="1">
        <v>1</v>
      </c>
      <c r="R34" s="1">
        <v>1</v>
      </c>
      <c r="S34" s="1">
        <v>1</v>
      </c>
      <c r="T34" s="1">
        <v>1</v>
      </c>
      <c r="U34" s="1">
        <v>1</v>
      </c>
      <c r="V34" s="1">
        <v>1</v>
      </c>
      <c r="W34" s="1">
        <v>1</v>
      </c>
      <c r="Y34" s="1">
        <v>1</v>
      </c>
      <c r="Z34" t="s">
        <v>25</v>
      </c>
    </row>
    <row r="35" spans="1:26">
      <c r="A35" s="41">
        <v>21</v>
      </c>
      <c r="D35" s="1">
        <v>2016</v>
      </c>
      <c r="E35" s="1">
        <v>3</v>
      </c>
      <c r="H35" s="1">
        <v>1</v>
      </c>
      <c r="K35" s="1">
        <v>1</v>
      </c>
      <c r="R35" s="1">
        <v>1</v>
      </c>
      <c r="Z35" t="s">
        <v>32</v>
      </c>
    </row>
    <row r="36" spans="1:26" s="44" customFormat="1" ht="17.25" thickBot="1">
      <c r="A36" s="42">
        <v>39</v>
      </c>
      <c r="B36" s="43"/>
      <c r="C36" s="43"/>
      <c r="D36" s="43">
        <v>2016</v>
      </c>
      <c r="E36" s="43">
        <v>3</v>
      </c>
      <c r="F36" s="43">
        <v>1</v>
      </c>
      <c r="G36" s="43"/>
      <c r="H36" s="43"/>
      <c r="I36" s="43">
        <v>1</v>
      </c>
      <c r="J36" s="43">
        <v>1</v>
      </c>
      <c r="K36" s="43">
        <v>1</v>
      </c>
      <c r="M36" s="43"/>
      <c r="N36" s="43"/>
      <c r="O36" s="43"/>
      <c r="P36" s="43"/>
      <c r="Q36" s="43">
        <v>1</v>
      </c>
      <c r="R36" s="43"/>
      <c r="S36" s="43"/>
      <c r="T36" s="43"/>
      <c r="U36" s="43"/>
      <c r="V36" s="43"/>
      <c r="W36" s="43"/>
      <c r="X36" s="43"/>
      <c r="Y36" s="43"/>
      <c r="Z36" s="44" t="s">
        <v>48</v>
      </c>
    </row>
    <row r="37" spans="1:26" s="40" customFormat="1">
      <c r="A37" s="38">
        <v>27</v>
      </c>
      <c r="B37" s="39"/>
      <c r="C37" s="39"/>
      <c r="D37" s="39">
        <v>2017</v>
      </c>
      <c r="E37" s="39">
        <v>3</v>
      </c>
      <c r="F37" s="39"/>
      <c r="G37" s="39"/>
      <c r="H37" s="39">
        <v>1</v>
      </c>
      <c r="I37" s="39"/>
      <c r="J37" s="39"/>
      <c r="K37" s="39">
        <v>1</v>
      </c>
      <c r="M37" s="39"/>
      <c r="N37" s="39"/>
      <c r="O37" s="39"/>
      <c r="P37" s="39"/>
      <c r="Q37" s="39"/>
      <c r="R37" s="39">
        <v>1</v>
      </c>
      <c r="S37" s="39">
        <v>1</v>
      </c>
      <c r="T37" s="39"/>
      <c r="U37" s="39"/>
      <c r="V37" s="39">
        <v>1</v>
      </c>
      <c r="W37" s="39"/>
      <c r="X37" s="39">
        <v>1</v>
      </c>
      <c r="Y37" s="39"/>
      <c r="Z37" s="40" t="s">
        <v>37</v>
      </c>
    </row>
    <row r="38" spans="1:26" s="44" customFormat="1" ht="17.25" thickBot="1">
      <c r="A38" s="42">
        <v>35</v>
      </c>
      <c r="B38" s="43">
        <v>0</v>
      </c>
      <c r="C38" s="43"/>
      <c r="D38" s="43">
        <v>2017</v>
      </c>
      <c r="E38" s="43">
        <v>11</v>
      </c>
      <c r="F38" s="43"/>
      <c r="G38" s="43"/>
      <c r="H38" s="43"/>
      <c r="I38" s="43"/>
      <c r="J38" s="43"/>
      <c r="K38" s="43"/>
      <c r="M38" s="43"/>
      <c r="N38" s="43"/>
      <c r="O38" s="43"/>
      <c r="P38" s="43"/>
      <c r="Q38" s="43"/>
      <c r="R38" s="43"/>
      <c r="S38" s="43"/>
      <c r="T38" s="43"/>
      <c r="U38" s="43"/>
      <c r="V38" s="43"/>
      <c r="W38" s="43"/>
      <c r="X38" s="43"/>
      <c r="Y38" s="43"/>
    </row>
    <row r="39" spans="1:26" s="36" customFormat="1" ht="17.25" thickBot="1">
      <c r="A39" s="34">
        <v>6</v>
      </c>
      <c r="B39" s="35"/>
      <c r="C39" s="35"/>
      <c r="D39" s="35">
        <v>2018</v>
      </c>
      <c r="E39" s="35">
        <v>10</v>
      </c>
      <c r="F39" s="35"/>
      <c r="G39" s="35">
        <v>1</v>
      </c>
      <c r="H39" s="35"/>
      <c r="I39" s="35"/>
      <c r="J39" s="35"/>
      <c r="K39" s="35"/>
      <c r="M39" s="35"/>
      <c r="N39" s="35">
        <v>1</v>
      </c>
      <c r="O39" s="35">
        <v>1</v>
      </c>
      <c r="P39" s="35">
        <v>1</v>
      </c>
      <c r="Q39" s="35"/>
      <c r="R39" s="35"/>
      <c r="S39" s="35">
        <v>1</v>
      </c>
      <c r="T39" s="35">
        <v>1</v>
      </c>
      <c r="U39" s="35">
        <v>1</v>
      </c>
      <c r="V39" s="35"/>
      <c r="W39" s="35"/>
      <c r="X39" s="35"/>
      <c r="Y39" s="35"/>
      <c r="Z39" s="36" t="s">
        <v>46</v>
      </c>
    </row>
  </sheetData>
  <sortState ref="A2:Z39">
    <sortCondition ref="D2"/>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2DC3-26B2-44AE-A8AC-2905DBC47B42}">
  <dimension ref="A1:Z8"/>
  <sheetViews>
    <sheetView workbookViewId="0">
      <selection sqref="A1:XFD1"/>
    </sheetView>
  </sheetViews>
  <sheetFormatPr defaultRowHeight="16.5"/>
  <cols>
    <col min="1" max="1" width="5.625" style="1" customWidth="1"/>
    <col min="2" max="3" width="2.625" style="1" customWidth="1"/>
    <col min="4" max="4" width="5.625" style="1" customWidth="1"/>
    <col min="5" max="11" width="2.625" style="1" customWidth="1"/>
    <col min="12" max="12" width="26.75" customWidth="1"/>
    <col min="13" max="25" width="2.625" customWidth="1"/>
    <col min="26" max="26" width="129.125" customWidth="1"/>
  </cols>
  <sheetData>
    <row r="1" spans="1:26">
      <c r="A1" s="3" t="s">
        <v>12</v>
      </c>
      <c r="B1" s="3" t="s">
        <v>41</v>
      </c>
      <c r="C1" s="3" t="s">
        <v>40</v>
      </c>
      <c r="D1" s="3" t="s">
        <v>5</v>
      </c>
      <c r="E1" s="3" t="s">
        <v>6</v>
      </c>
      <c r="F1" s="3" t="s">
        <v>17</v>
      </c>
      <c r="G1" s="3" t="s">
        <v>18</v>
      </c>
      <c r="H1" s="3" t="s">
        <v>13</v>
      </c>
      <c r="I1" s="3" t="s">
        <v>14</v>
      </c>
      <c r="J1" s="3" t="s">
        <v>27</v>
      </c>
      <c r="K1" s="3" t="s">
        <v>24</v>
      </c>
      <c r="L1" s="3" t="s">
        <v>7</v>
      </c>
      <c r="M1" s="3" t="s">
        <v>23</v>
      </c>
      <c r="N1" s="3" t="s">
        <v>10</v>
      </c>
      <c r="O1" s="3" t="s">
        <v>20</v>
      </c>
      <c r="P1" s="3" t="s">
        <v>15</v>
      </c>
      <c r="Q1" s="3" t="s">
        <v>16</v>
      </c>
      <c r="R1" s="3" t="s">
        <v>34</v>
      </c>
      <c r="S1" s="3" t="s">
        <v>0</v>
      </c>
      <c r="T1" s="3" t="s">
        <v>19</v>
      </c>
      <c r="U1" s="3" t="s">
        <v>21</v>
      </c>
      <c r="V1" s="3" t="s">
        <v>2</v>
      </c>
      <c r="W1" s="3" t="s">
        <v>1</v>
      </c>
      <c r="X1" s="3" t="s">
        <v>3</v>
      </c>
      <c r="Y1" s="3" t="s">
        <v>4</v>
      </c>
      <c r="Z1" s="3" t="s">
        <v>7</v>
      </c>
    </row>
    <row r="2" spans="1:26">
      <c r="A2" s="5" t="s">
        <v>57</v>
      </c>
      <c r="D2" s="1">
        <v>2005</v>
      </c>
      <c r="E2" s="1">
        <v>6</v>
      </c>
      <c r="H2" s="1">
        <v>1</v>
      </c>
      <c r="M2" s="1"/>
      <c r="N2" s="1">
        <v>1</v>
      </c>
      <c r="O2" s="1"/>
      <c r="P2" s="1"/>
      <c r="Q2" s="1"/>
      <c r="R2" s="1">
        <v>1</v>
      </c>
      <c r="S2" s="1">
        <v>1</v>
      </c>
      <c r="T2" s="1"/>
      <c r="U2" s="1"/>
      <c r="V2" s="1"/>
      <c r="W2" s="1"/>
      <c r="X2" s="1"/>
      <c r="Y2" s="1"/>
      <c r="Z2" t="s">
        <v>58</v>
      </c>
    </row>
    <row r="3" spans="1:26">
      <c r="A3" s="1" t="s">
        <v>59</v>
      </c>
      <c r="D3" s="1">
        <v>2005</v>
      </c>
      <c r="E3" s="1">
        <v>11</v>
      </c>
      <c r="H3" s="1">
        <v>1</v>
      </c>
      <c r="Q3">
        <v>1</v>
      </c>
    </row>
    <row r="4" spans="1:26">
      <c r="A4" s="1" t="s">
        <v>60</v>
      </c>
      <c r="D4" s="1">
        <v>2007</v>
      </c>
      <c r="E4" s="1">
        <v>3</v>
      </c>
      <c r="H4" s="1">
        <v>1</v>
      </c>
      <c r="I4" s="1">
        <v>1</v>
      </c>
      <c r="L4" t="s">
        <v>61</v>
      </c>
    </row>
    <row r="5" spans="1:26">
      <c r="A5" s="1" t="s">
        <v>62</v>
      </c>
      <c r="C5" s="1">
        <v>1</v>
      </c>
      <c r="D5" s="1">
        <v>2007</v>
      </c>
      <c r="E5" s="1">
        <v>9</v>
      </c>
      <c r="Z5" s="2" t="s">
        <v>63</v>
      </c>
    </row>
    <row r="8" spans="1:26">
      <c r="A8" s="1" t="s">
        <v>64</v>
      </c>
      <c r="D8" s="1">
        <v>2006</v>
      </c>
      <c r="E8" s="1">
        <v>5</v>
      </c>
      <c r="H8" s="1">
        <v>1</v>
      </c>
      <c r="R8">
        <v>1</v>
      </c>
      <c r="S8">
        <v>1</v>
      </c>
      <c r="Z8" t="s">
        <v>65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9180-174F-4C1D-901F-916011E98D2D}">
  <dimension ref="A1:I49"/>
  <sheetViews>
    <sheetView zoomScale="115" zoomScaleNormal="115" workbookViewId="0">
      <selection sqref="A1:I3"/>
    </sheetView>
  </sheetViews>
  <sheetFormatPr defaultRowHeight="16.5"/>
  <cols>
    <col min="1" max="1" width="9" style="1"/>
    <col min="2" max="2" width="33.75" style="6" customWidth="1"/>
    <col min="3" max="4" width="9" style="19"/>
    <col min="5" max="6" width="9" style="1"/>
    <col min="7" max="7" width="9" style="17"/>
    <col min="8" max="8" width="9" style="8"/>
    <col min="9" max="9" width="78.5" style="8" customWidth="1"/>
  </cols>
  <sheetData>
    <row r="1" spans="1:9">
      <c r="A1" s="16"/>
      <c r="B1" s="16" t="s">
        <v>106</v>
      </c>
      <c r="C1" s="16" t="s">
        <v>67</v>
      </c>
      <c r="D1" s="16" t="s">
        <v>70</v>
      </c>
      <c r="E1" s="16" t="s">
        <v>5</v>
      </c>
      <c r="F1" s="16" t="s">
        <v>68</v>
      </c>
      <c r="G1" s="7" t="s">
        <v>107</v>
      </c>
      <c r="H1" s="7" t="s">
        <v>158</v>
      </c>
      <c r="I1" s="7" t="s">
        <v>122</v>
      </c>
    </row>
    <row r="2" spans="1:9" ht="22.5">
      <c r="A2" s="16"/>
      <c r="B2" s="10" t="s">
        <v>103</v>
      </c>
      <c r="C2" s="18">
        <v>665</v>
      </c>
      <c r="D2" s="18">
        <v>10334</v>
      </c>
      <c r="E2" s="16">
        <v>1998</v>
      </c>
      <c r="F2" s="16">
        <v>1</v>
      </c>
      <c r="G2" s="17">
        <v>2.4809999999999999</v>
      </c>
      <c r="I2" s="9" t="s">
        <v>108</v>
      </c>
    </row>
    <row r="3" spans="1:9">
      <c r="A3" s="16" t="s">
        <v>125</v>
      </c>
      <c r="B3" s="10" t="s">
        <v>85</v>
      </c>
      <c r="C3" s="18">
        <v>120</v>
      </c>
      <c r="D3" s="18">
        <v>1581</v>
      </c>
      <c r="E3" s="16">
        <v>1999</v>
      </c>
      <c r="F3" s="16">
        <v>1</v>
      </c>
      <c r="G3" s="17">
        <v>2.391</v>
      </c>
      <c r="H3" s="8" t="s">
        <v>159</v>
      </c>
      <c r="I3" s="8" t="s">
        <v>109</v>
      </c>
    </row>
    <row r="4" spans="1:9">
      <c r="A4" s="16" t="s">
        <v>86</v>
      </c>
      <c r="B4" s="10" t="s">
        <v>84</v>
      </c>
      <c r="C4" s="18">
        <v>256</v>
      </c>
      <c r="D4" s="18">
        <v>1188</v>
      </c>
      <c r="E4" s="16">
        <v>2007</v>
      </c>
      <c r="F4" s="16">
        <v>6</v>
      </c>
    </row>
    <row r="5" spans="1:9">
      <c r="A5" s="7" t="s">
        <v>155</v>
      </c>
      <c r="B5" s="8" t="s">
        <v>156</v>
      </c>
      <c r="C5" s="17"/>
      <c r="D5" s="17">
        <v>588</v>
      </c>
      <c r="E5" s="7">
        <v>1998</v>
      </c>
      <c r="F5" s="7">
        <v>1</v>
      </c>
      <c r="G5" s="17">
        <v>11.541</v>
      </c>
      <c r="H5" s="20" t="s">
        <v>160</v>
      </c>
      <c r="I5" s="9" t="s">
        <v>157</v>
      </c>
    </row>
    <row r="6" spans="1:9" ht="22.5">
      <c r="A6" s="16" t="s">
        <v>126</v>
      </c>
      <c r="B6" s="10" t="s">
        <v>69</v>
      </c>
      <c r="C6" s="18">
        <v>645</v>
      </c>
      <c r="D6" s="18">
        <v>509</v>
      </c>
      <c r="E6" s="16">
        <v>2012</v>
      </c>
      <c r="F6" s="16">
        <v>1</v>
      </c>
      <c r="G6" s="17">
        <v>3.8140000000000001</v>
      </c>
      <c r="I6" s="10" t="s">
        <v>110</v>
      </c>
    </row>
    <row r="7" spans="1:9" ht="22.5">
      <c r="A7" s="16" t="s">
        <v>111</v>
      </c>
      <c r="B7" s="10" t="s">
        <v>83</v>
      </c>
      <c r="C7" s="18">
        <v>141</v>
      </c>
      <c r="D7" s="18">
        <v>505</v>
      </c>
      <c r="E7" s="16">
        <v>1999</v>
      </c>
      <c r="F7" s="16">
        <v>10</v>
      </c>
    </row>
    <row r="8" spans="1:9">
      <c r="A8" s="7" t="s">
        <v>151</v>
      </c>
      <c r="B8" s="8" t="s">
        <v>150</v>
      </c>
      <c r="C8" s="17"/>
      <c r="D8" s="17">
        <v>306</v>
      </c>
      <c r="E8" s="7">
        <v>1997</v>
      </c>
      <c r="F8" s="7"/>
      <c r="I8" s="8" t="s">
        <v>152</v>
      </c>
    </row>
    <row r="9" spans="1:9">
      <c r="A9" s="16" t="s">
        <v>127</v>
      </c>
      <c r="B9" s="15" t="s">
        <v>128</v>
      </c>
      <c r="C9" s="18">
        <v>30</v>
      </c>
      <c r="D9" s="18">
        <v>171</v>
      </c>
      <c r="E9" s="16">
        <v>1984</v>
      </c>
      <c r="F9" s="16">
        <v>12</v>
      </c>
      <c r="G9" s="17">
        <v>3.9620000000000002</v>
      </c>
      <c r="I9" s="13" t="s">
        <v>113</v>
      </c>
    </row>
    <row r="10" spans="1:9">
      <c r="A10" s="7" t="s">
        <v>153</v>
      </c>
      <c r="B10" s="8" t="s">
        <v>148</v>
      </c>
      <c r="C10" s="17"/>
      <c r="D10" s="17">
        <v>162</v>
      </c>
      <c r="E10" s="7">
        <v>2002</v>
      </c>
      <c r="F10" s="7">
        <v>7</v>
      </c>
      <c r="H10" s="8" t="s">
        <v>161</v>
      </c>
      <c r="I10" s="9" t="s">
        <v>154</v>
      </c>
    </row>
    <row r="11" spans="1:9">
      <c r="A11" s="16" t="s">
        <v>130</v>
      </c>
      <c r="B11" s="15" t="s">
        <v>129</v>
      </c>
      <c r="C11" s="18">
        <v>10</v>
      </c>
      <c r="D11" s="18">
        <v>144</v>
      </c>
      <c r="E11" s="16">
        <v>1996</v>
      </c>
      <c r="F11" s="16">
        <v>9</v>
      </c>
      <c r="I11" s="8" t="s">
        <v>131</v>
      </c>
    </row>
    <row r="12" spans="1:9">
      <c r="A12" s="7" t="s">
        <v>132</v>
      </c>
      <c r="B12" s="10" t="s">
        <v>133</v>
      </c>
      <c r="C12" s="17">
        <v>54</v>
      </c>
      <c r="D12" s="17">
        <v>143</v>
      </c>
      <c r="E12" s="7">
        <v>1979</v>
      </c>
      <c r="F12" s="7">
        <v>3</v>
      </c>
      <c r="G12" s="17">
        <v>8.82</v>
      </c>
      <c r="I12" s="10" t="s">
        <v>134</v>
      </c>
    </row>
    <row r="13" spans="1:9" ht="22.5">
      <c r="A13" s="16"/>
      <c r="B13" s="10" t="s">
        <v>81</v>
      </c>
      <c r="C13" s="18">
        <v>50</v>
      </c>
      <c r="D13" s="18">
        <v>127</v>
      </c>
      <c r="E13" s="16">
        <v>2003</v>
      </c>
      <c r="F13" s="16">
        <v>1</v>
      </c>
      <c r="I13" s="9" t="s">
        <v>112</v>
      </c>
    </row>
    <row r="14" spans="1:9" ht="22.5">
      <c r="A14" s="16"/>
      <c r="B14" s="10" t="s">
        <v>75</v>
      </c>
      <c r="C14" s="18">
        <v>100</v>
      </c>
      <c r="D14" s="18">
        <v>108</v>
      </c>
      <c r="E14" s="16">
        <v>2003</v>
      </c>
      <c r="F14" s="16">
        <v>1</v>
      </c>
    </row>
    <row r="15" spans="1:9">
      <c r="A15" s="7" t="s">
        <v>144</v>
      </c>
      <c r="B15" s="8" t="s">
        <v>145</v>
      </c>
      <c r="C15" s="17"/>
      <c r="D15" s="17">
        <v>91</v>
      </c>
      <c r="E15" s="7">
        <v>1996</v>
      </c>
      <c r="F15" s="7">
        <v>12</v>
      </c>
      <c r="I15" s="9" t="s">
        <v>146</v>
      </c>
    </row>
    <row r="16" spans="1:9">
      <c r="A16" s="16"/>
      <c r="B16" s="10" t="s">
        <v>87</v>
      </c>
      <c r="C16" s="18">
        <v>34</v>
      </c>
      <c r="D16" s="18">
        <v>80</v>
      </c>
      <c r="E16" s="16">
        <v>2000</v>
      </c>
      <c r="F16" s="16">
        <v>11</v>
      </c>
      <c r="G16" s="17">
        <v>3.9620000000000002</v>
      </c>
      <c r="I16" s="11" t="s">
        <v>113</v>
      </c>
    </row>
    <row r="17" spans="1:9">
      <c r="A17" s="7" t="s">
        <v>139</v>
      </c>
      <c r="B17" s="8" t="s">
        <v>138</v>
      </c>
      <c r="C17" s="17"/>
      <c r="D17" s="17">
        <v>74</v>
      </c>
      <c r="E17" s="7">
        <v>1992</v>
      </c>
      <c r="F17" s="7">
        <v>3</v>
      </c>
      <c r="G17" s="17">
        <v>5.1310000000000002</v>
      </c>
      <c r="H17" s="8" t="s">
        <v>162</v>
      </c>
      <c r="I17" s="9" t="s">
        <v>140</v>
      </c>
    </row>
    <row r="18" spans="1:9">
      <c r="A18" s="16"/>
      <c r="B18" s="10" t="s">
        <v>91</v>
      </c>
      <c r="C18" s="18">
        <v>26</v>
      </c>
      <c r="D18" s="18">
        <v>71</v>
      </c>
      <c r="E18" s="16">
        <v>2008</v>
      </c>
      <c r="F18" s="16">
        <v>7</v>
      </c>
      <c r="G18" s="17" t="s">
        <v>114</v>
      </c>
      <c r="I18" s="11" t="s">
        <v>115</v>
      </c>
    </row>
    <row r="19" spans="1:9" ht="22.5">
      <c r="A19" s="16"/>
      <c r="B19" s="10" t="s">
        <v>97</v>
      </c>
      <c r="C19" s="18">
        <v>385</v>
      </c>
      <c r="D19" s="18">
        <v>58</v>
      </c>
      <c r="E19" s="16">
        <v>2010</v>
      </c>
      <c r="F19" s="16">
        <v>7</v>
      </c>
      <c r="I19" s="10" t="s">
        <v>117</v>
      </c>
    </row>
    <row r="20" spans="1:9" ht="22.5">
      <c r="A20" s="16"/>
      <c r="B20" s="10" t="s">
        <v>78</v>
      </c>
      <c r="C20" s="18">
        <v>68</v>
      </c>
      <c r="D20" s="18">
        <v>58</v>
      </c>
      <c r="E20" s="16">
        <v>2011</v>
      </c>
      <c r="F20" s="16">
        <v>1</v>
      </c>
      <c r="I20" s="8" t="s">
        <v>116</v>
      </c>
    </row>
    <row r="21" spans="1:9" ht="22.5">
      <c r="A21" s="16"/>
      <c r="B21" s="10" t="s">
        <v>82</v>
      </c>
      <c r="C21" s="18">
        <v>34</v>
      </c>
      <c r="D21" s="18">
        <v>52</v>
      </c>
      <c r="E21" s="16">
        <v>2011</v>
      </c>
      <c r="F21" s="16">
        <v>1</v>
      </c>
      <c r="G21" s="17" t="s">
        <v>114</v>
      </c>
      <c r="I21" s="11" t="s">
        <v>115</v>
      </c>
    </row>
    <row r="22" spans="1:9" ht="22.5">
      <c r="A22" s="16"/>
      <c r="B22" s="10" t="s">
        <v>89</v>
      </c>
      <c r="C22" s="18">
        <v>870</v>
      </c>
      <c r="D22" s="18">
        <v>50</v>
      </c>
      <c r="E22" s="16">
        <v>2012</v>
      </c>
      <c r="F22" s="16">
        <v>1</v>
      </c>
      <c r="I22" s="8" t="s">
        <v>118</v>
      </c>
    </row>
    <row r="23" spans="1:9" ht="22.5">
      <c r="A23" s="7" t="s">
        <v>135</v>
      </c>
      <c r="B23" s="10" t="s">
        <v>136</v>
      </c>
      <c r="C23" s="17">
        <v>30</v>
      </c>
      <c r="D23" s="17">
        <v>46</v>
      </c>
      <c r="E23" s="7">
        <v>1992</v>
      </c>
      <c r="F23" s="7">
        <v>9</v>
      </c>
      <c r="G23" s="17">
        <v>3.4049999999999998</v>
      </c>
      <c r="I23" s="10" t="s">
        <v>137</v>
      </c>
    </row>
    <row r="24" spans="1:9">
      <c r="A24" s="7" t="s">
        <v>147</v>
      </c>
      <c r="B24" s="8" t="s">
        <v>148</v>
      </c>
      <c r="C24" s="17"/>
      <c r="D24" s="17">
        <v>44</v>
      </c>
      <c r="E24" s="7">
        <v>2000</v>
      </c>
      <c r="F24" s="7">
        <v>12</v>
      </c>
      <c r="I24" s="9" t="s">
        <v>149</v>
      </c>
    </row>
    <row r="25" spans="1:9" ht="22.5">
      <c r="A25" s="16"/>
      <c r="B25" s="10" t="s">
        <v>74</v>
      </c>
      <c r="C25" s="18">
        <v>44</v>
      </c>
      <c r="D25" s="18">
        <v>33</v>
      </c>
      <c r="E25" s="16">
        <v>2013</v>
      </c>
      <c r="F25" s="16">
        <v>12</v>
      </c>
      <c r="G25" s="17">
        <v>2.391</v>
      </c>
      <c r="I25" s="8" t="s">
        <v>109</v>
      </c>
    </row>
    <row r="26" spans="1:9" ht="22.5">
      <c r="A26" s="16"/>
      <c r="B26" s="10" t="s">
        <v>101</v>
      </c>
      <c r="C26" s="18">
        <v>24</v>
      </c>
      <c r="D26" s="18">
        <v>27</v>
      </c>
      <c r="E26" s="16">
        <v>2010</v>
      </c>
      <c r="F26" s="16">
        <v>10</v>
      </c>
      <c r="G26" s="17">
        <v>2.819</v>
      </c>
      <c r="I26" s="11" t="s">
        <v>119</v>
      </c>
    </row>
    <row r="27" spans="1:9" ht="22.5">
      <c r="A27" s="16"/>
      <c r="B27" s="10" t="s">
        <v>96</v>
      </c>
      <c r="C27" s="18">
        <v>534</v>
      </c>
      <c r="D27" s="18">
        <v>27</v>
      </c>
      <c r="E27" s="16">
        <v>2011</v>
      </c>
      <c r="F27" s="16">
        <v>7</v>
      </c>
    </row>
    <row r="28" spans="1:9" ht="22.5">
      <c r="A28" s="16"/>
      <c r="B28" s="10" t="s">
        <v>79</v>
      </c>
      <c r="C28" s="18">
        <v>52</v>
      </c>
      <c r="D28" s="18">
        <v>24</v>
      </c>
      <c r="E28" s="16">
        <v>2004</v>
      </c>
      <c r="F28" s="16">
        <v>5</v>
      </c>
    </row>
    <row r="29" spans="1:9">
      <c r="A29" s="16"/>
      <c r="B29" s="10" t="s">
        <v>93</v>
      </c>
      <c r="C29" s="18">
        <v>86</v>
      </c>
      <c r="D29" s="18">
        <v>23</v>
      </c>
      <c r="E29" s="16">
        <v>2011</v>
      </c>
      <c r="F29" s="16">
        <v>7</v>
      </c>
      <c r="I29" s="10" t="s">
        <v>120</v>
      </c>
    </row>
    <row r="30" spans="1:9" ht="22.5">
      <c r="A30" s="16"/>
      <c r="B30" s="10" t="s">
        <v>88</v>
      </c>
      <c r="C30" s="18">
        <v>30</v>
      </c>
      <c r="D30" s="18">
        <v>18</v>
      </c>
      <c r="E30" s="16">
        <v>2011</v>
      </c>
      <c r="F30" s="16">
        <v>7</v>
      </c>
      <c r="I30" s="10" t="s">
        <v>121</v>
      </c>
    </row>
    <row r="31" spans="1:9" ht="22.5">
      <c r="A31" s="16"/>
      <c r="B31" s="10" t="s">
        <v>92</v>
      </c>
      <c r="C31" s="18">
        <v>45</v>
      </c>
      <c r="D31" s="18">
        <v>18</v>
      </c>
      <c r="E31" s="16">
        <v>2012</v>
      </c>
      <c r="F31" s="16">
        <v>1</v>
      </c>
      <c r="G31" s="17">
        <v>1.145</v>
      </c>
      <c r="I31" s="12" t="s">
        <v>123</v>
      </c>
    </row>
    <row r="32" spans="1:9" ht="22.5">
      <c r="A32" s="7" t="s">
        <v>141</v>
      </c>
      <c r="B32" s="10" t="s">
        <v>142</v>
      </c>
      <c r="C32" s="17"/>
      <c r="D32" s="17">
        <v>17</v>
      </c>
      <c r="E32" s="7">
        <v>1997</v>
      </c>
      <c r="F32" s="7">
        <v>9</v>
      </c>
      <c r="G32" s="17">
        <v>3.9620000000000002</v>
      </c>
      <c r="I32" s="11" t="s">
        <v>113</v>
      </c>
    </row>
    <row r="33" spans="1:9" ht="22.5">
      <c r="A33" s="16"/>
      <c r="B33" s="10" t="s">
        <v>76</v>
      </c>
      <c r="C33" s="18">
        <v>19</v>
      </c>
      <c r="D33" s="18">
        <v>16</v>
      </c>
      <c r="E33" s="16">
        <v>2007</v>
      </c>
      <c r="F33" s="16">
        <v>3</v>
      </c>
    </row>
    <row r="34" spans="1:9">
      <c r="A34" s="16"/>
      <c r="B34" s="14" t="s">
        <v>77</v>
      </c>
      <c r="C34" s="18">
        <v>5</v>
      </c>
      <c r="D34" s="18">
        <v>15</v>
      </c>
      <c r="E34" s="16">
        <v>2010</v>
      </c>
      <c r="F34" s="16">
        <v>1</v>
      </c>
    </row>
    <row r="35" spans="1:9" ht="22.5">
      <c r="A35" s="16" t="s">
        <v>95</v>
      </c>
      <c r="B35" s="10" t="s">
        <v>99</v>
      </c>
      <c r="C35" s="18">
        <v>18</v>
      </c>
      <c r="D35" s="18">
        <v>12</v>
      </c>
      <c r="E35" s="16">
        <v>2005</v>
      </c>
      <c r="F35" s="16">
        <v>1</v>
      </c>
    </row>
    <row r="36" spans="1:9">
      <c r="A36" s="16" t="s">
        <v>95</v>
      </c>
      <c r="B36" s="10" t="s">
        <v>98</v>
      </c>
      <c r="C36" s="18">
        <v>1</v>
      </c>
      <c r="D36" s="18">
        <v>12</v>
      </c>
      <c r="E36" s="16">
        <v>2009</v>
      </c>
      <c r="F36" s="16">
        <v>12</v>
      </c>
    </row>
    <row r="37" spans="1:9" ht="22.5">
      <c r="A37" s="16" t="s">
        <v>95</v>
      </c>
      <c r="B37" s="10" t="s">
        <v>71</v>
      </c>
      <c r="C37" s="18">
        <v>6</v>
      </c>
      <c r="D37" s="18">
        <v>12</v>
      </c>
      <c r="E37" s="16">
        <v>2015</v>
      </c>
      <c r="F37" s="16">
        <v>11</v>
      </c>
    </row>
    <row r="38" spans="1:9">
      <c r="A38" s="16" t="s">
        <v>95</v>
      </c>
      <c r="B38" s="10" t="s">
        <v>102</v>
      </c>
      <c r="C38" s="18">
        <v>85</v>
      </c>
      <c r="D38" s="18">
        <v>12</v>
      </c>
      <c r="E38" s="16"/>
      <c r="F38" s="16"/>
    </row>
    <row r="39" spans="1:9" ht="22.5">
      <c r="A39" s="16"/>
      <c r="B39" s="10" t="s">
        <v>71</v>
      </c>
      <c r="C39" s="18">
        <v>6</v>
      </c>
      <c r="D39" s="18">
        <v>12</v>
      </c>
      <c r="E39" s="16">
        <v>2015</v>
      </c>
      <c r="F39" s="16">
        <v>11</v>
      </c>
      <c r="I39" s="10" t="s">
        <v>124</v>
      </c>
    </row>
    <row r="40" spans="1:9" ht="22.5">
      <c r="A40" s="16" t="s">
        <v>86</v>
      </c>
      <c r="B40" s="10" t="s">
        <v>90</v>
      </c>
      <c r="C40" s="18">
        <v>78</v>
      </c>
      <c r="D40" s="18">
        <v>10</v>
      </c>
      <c r="E40" s="16"/>
      <c r="F40" s="16"/>
    </row>
    <row r="41" spans="1:9" ht="22.5">
      <c r="A41" s="16" t="s">
        <v>95</v>
      </c>
      <c r="B41" s="10" t="s">
        <v>100</v>
      </c>
      <c r="C41" s="18">
        <v>33</v>
      </c>
      <c r="D41" s="18">
        <v>10</v>
      </c>
      <c r="E41" s="16"/>
      <c r="F41" s="16"/>
    </row>
    <row r="42" spans="1:9" ht="22.5">
      <c r="A42" s="16" t="s">
        <v>95</v>
      </c>
      <c r="B42" s="10" t="s">
        <v>80</v>
      </c>
      <c r="C42" s="18">
        <v>7</v>
      </c>
      <c r="D42" s="18">
        <v>7</v>
      </c>
      <c r="E42" s="16">
        <v>2000</v>
      </c>
      <c r="F42" s="16">
        <v>1</v>
      </c>
    </row>
    <row r="43" spans="1:9" ht="22.5">
      <c r="A43" s="16" t="s">
        <v>95</v>
      </c>
      <c r="B43" s="10" t="s">
        <v>94</v>
      </c>
      <c r="C43" s="18">
        <v>10</v>
      </c>
      <c r="D43" s="18">
        <v>5</v>
      </c>
      <c r="E43" s="16">
        <v>2011</v>
      </c>
      <c r="F43" s="16">
        <v>5</v>
      </c>
    </row>
    <row r="44" spans="1:9" ht="22.5">
      <c r="A44" s="16" t="s">
        <v>95</v>
      </c>
      <c r="B44" s="10" t="s">
        <v>73</v>
      </c>
      <c r="C44" s="18">
        <v>8</v>
      </c>
      <c r="D44" s="18">
        <v>5</v>
      </c>
      <c r="E44" s="16">
        <v>2015</v>
      </c>
      <c r="F44" s="16">
        <v>1</v>
      </c>
    </row>
    <row r="45" spans="1:9" ht="33.75">
      <c r="A45" s="16" t="s">
        <v>95</v>
      </c>
      <c r="B45" s="10" t="s">
        <v>72</v>
      </c>
      <c r="C45" s="18">
        <v>29</v>
      </c>
      <c r="D45" s="18">
        <v>4</v>
      </c>
      <c r="E45" s="16">
        <v>2015</v>
      </c>
      <c r="F45" s="16">
        <v>10</v>
      </c>
    </row>
    <row r="46" spans="1:9" ht="22.5">
      <c r="A46" s="16" t="s">
        <v>95</v>
      </c>
      <c r="B46" s="10" t="s">
        <v>104</v>
      </c>
      <c r="C46" s="18">
        <v>12</v>
      </c>
      <c r="D46" s="18">
        <v>3</v>
      </c>
      <c r="E46" s="16">
        <v>2006</v>
      </c>
      <c r="F46" s="16">
        <v>1</v>
      </c>
    </row>
    <row r="47" spans="1:9">
      <c r="A47" s="16" t="s">
        <v>95</v>
      </c>
      <c r="B47" s="14" t="s">
        <v>105</v>
      </c>
      <c r="C47" s="18">
        <v>39</v>
      </c>
      <c r="D47" s="18">
        <v>0</v>
      </c>
      <c r="E47" s="16">
        <v>2019</v>
      </c>
      <c r="F47" s="16">
        <v>1</v>
      </c>
    </row>
    <row r="48" spans="1:9" ht="22.5">
      <c r="A48" s="16"/>
      <c r="B48" s="10" t="s">
        <v>66</v>
      </c>
      <c r="C48" s="18">
        <v>3</v>
      </c>
      <c r="D48" s="18">
        <v>0</v>
      </c>
      <c r="E48" s="16">
        <v>2019</v>
      </c>
      <c r="F48" s="16">
        <v>2</v>
      </c>
    </row>
    <row r="49" spans="1:6">
      <c r="A49" s="7" t="s">
        <v>143</v>
      </c>
      <c r="B49" s="8"/>
      <c r="C49" s="17"/>
      <c r="D49" s="17"/>
      <c r="E49" s="7"/>
      <c r="F49" s="7"/>
    </row>
  </sheetData>
  <sortState ref="A2:I49">
    <sortCondition descending="1" ref="D2"/>
  </sortState>
  <phoneticPr fontId="1" type="noConversion"/>
  <hyperlinks>
    <hyperlink ref="B34" r:id="rId1" display="https://www.researchgate.net/publication/221473364_Selecting_and_commanding_individual_robots_in_a_vision-based_multi-robot_system" xr:uid="{3CD6087B-F270-4360-99AB-A298832774F2}"/>
    <hyperlink ref="B47" r:id="rId2" display="https://www.researchgate.net/publication/325628921_Doppler-Radar_Based_Hand_Gesture_Recognition_System_Using_Convolutional_Neural_Networks" xr:uid="{3E24F19E-614E-42AB-970F-49CAA15D3604}"/>
    <hyperlink ref="I2" r:id="rId3" tooltip="Data Mining and Knowledge Discovery" display="https://link.springer.com/journal/10618" xr:uid="{B1011CA7-DEF7-4814-9CBA-973B593B55EC}"/>
    <hyperlink ref="I13" r:id="rId4" tooltip="Conference Website" display="http://icmi.cs.ucsb.edu/" xr:uid="{1B5342C0-A786-4757-B4E6-78728DC887EA}"/>
    <hyperlink ref="I16" r:id="rId5" tooltip="Go to Pattern Recognition on ScienceDirect" display="https://www.sciencedirect.com/science/journal/00313203" xr:uid="{8E4DF8DD-ADEA-4AE8-8014-480DC679B82C}"/>
    <hyperlink ref="I18" r:id="rId6" tooltip="Go to Image and Vision Computing on ScienceDirect" display="https://www.sciencedirect.com/science/journal/02628856" xr:uid="{DC62DD8F-5FB3-4243-A058-7E4DBD7C89BC}"/>
    <hyperlink ref="I21" r:id="rId7" tooltip="Go to Image and Vision Computing on ScienceDirect" display="https://www.sciencedirect.com/science/journal/02628856" xr:uid="{07D4717E-4734-46B5-83EF-A58B62DD7494}"/>
    <hyperlink ref="I26" r:id="rId8" tooltip="Go to Engineering Applications of Artificial Intelligence on ScienceDirect" display="https://www.sciencedirect.com/science/journal/09521976" xr:uid="{AFABF6C6-87FF-408F-9A6A-9B6B177D1D45}"/>
    <hyperlink ref="I9" r:id="rId9" tooltip="Go to Pattern Recognition on ScienceDirect" display="https://www.sciencedirect.com/science/journal/00313203" xr:uid="{F19FDE90-D8EB-4C16-B3B7-086153422519}"/>
    <hyperlink ref="I17" r:id="rId10" display="http://www.ieeesmc.org/" xr:uid="{5A484050-AC8A-4510-952B-ED63CDC85688}"/>
    <hyperlink ref="I32" r:id="rId11" tooltip="Go to Pattern Recognition on ScienceDirect" display="https://www.sciencedirect.com/science/journal/00313203" xr:uid="{8C42C272-3CBB-4954-BD7B-E1F6FBF78643}"/>
    <hyperlink ref="I15" r:id="rId12" display="https://ieeexplore.ieee.org/xpl/mostRecentIssue.jsp?punumber=4231" xr:uid="{3E5A4ED5-47E6-44D7-9426-0718FCB54160}"/>
    <hyperlink ref="I24" r:id="rId13" display="https://ieeexplore.ieee.org/xpl/mostRecentIssue.jsp?punumber=7192" xr:uid="{EFE20D3E-11B0-4B58-AA2D-3E6E821CBB0D}"/>
    <hyperlink ref="I10" r:id="rId14" tooltip="Machine Vision and Applications" display="https://link.springer.com/journal/138" xr:uid="{E3F2F8D7-571E-4C95-AB41-F117C305F1DB}"/>
    <hyperlink ref="I5" r:id="rId15" tooltip="International Journal of Computer Vision" display="https://link.springer.com/journal/11263" xr:uid="{6C85E133-F621-4E61-BF75-5431CAE72DB3}"/>
  </hyperlinks>
  <pageMargins left="0.7" right="0.7" top="0.75" bottom="0.75" header="0.3" footer="0.3"/>
  <pageSetup paperSize="9" orientation="portrait" verticalDpi="300"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153-950E-4C3C-B784-289090B42BEF}">
  <dimension ref="A1:Q17"/>
  <sheetViews>
    <sheetView workbookViewId="0">
      <selection activeCell="C15" sqref="C15"/>
    </sheetView>
  </sheetViews>
  <sheetFormatPr defaultRowHeight="16.5"/>
  <cols>
    <col min="2" max="2" width="45.625" customWidth="1"/>
    <col min="9" max="9" width="93.5" customWidth="1"/>
  </cols>
  <sheetData>
    <row r="1" spans="1:17">
      <c r="A1" s="16"/>
      <c r="B1" s="16" t="s">
        <v>106</v>
      </c>
      <c r="C1" s="16" t="s">
        <v>67</v>
      </c>
      <c r="D1" s="16" t="s">
        <v>70</v>
      </c>
      <c r="E1" s="16" t="s">
        <v>5</v>
      </c>
      <c r="F1" s="16" t="s">
        <v>68</v>
      </c>
      <c r="G1" s="7" t="s">
        <v>107</v>
      </c>
      <c r="H1" s="7" t="s">
        <v>158</v>
      </c>
      <c r="I1" s="7" t="s">
        <v>122</v>
      </c>
    </row>
    <row r="2" spans="1:17">
      <c r="A2" s="16" t="s">
        <v>173</v>
      </c>
      <c r="B2" s="22" t="s">
        <v>165</v>
      </c>
      <c r="C2" s="18"/>
      <c r="D2" s="18"/>
      <c r="E2" s="16"/>
      <c r="F2" s="16"/>
      <c r="G2" s="17"/>
      <c r="H2" s="21" t="s">
        <v>163</v>
      </c>
      <c r="I2" s="22" t="s">
        <v>164</v>
      </c>
      <c r="J2" s="6"/>
      <c r="K2" s="6"/>
      <c r="L2" s="6"/>
      <c r="M2" s="6"/>
      <c r="N2" s="6"/>
      <c r="O2" s="6"/>
      <c r="P2" s="6"/>
      <c r="Q2" s="6"/>
    </row>
    <row r="3" spans="1:17">
      <c r="A3" s="16" t="s">
        <v>86</v>
      </c>
      <c r="B3" s="23" t="s">
        <v>166</v>
      </c>
      <c r="C3" s="18"/>
      <c r="D3" s="18"/>
      <c r="E3" s="16"/>
      <c r="F3" s="16"/>
      <c r="G3" s="17"/>
      <c r="H3" s="8"/>
      <c r="I3" s="24" t="s">
        <v>172</v>
      </c>
      <c r="J3" s="6"/>
      <c r="K3" s="6"/>
      <c r="L3" s="6"/>
      <c r="M3" s="6"/>
      <c r="N3" s="6"/>
      <c r="O3" s="6"/>
      <c r="P3" s="6"/>
      <c r="Q3" s="6"/>
    </row>
    <row r="4" spans="1:17">
      <c r="A4" s="16" t="s">
        <v>86</v>
      </c>
      <c r="B4" s="23" t="s">
        <v>167</v>
      </c>
      <c r="C4" s="6"/>
      <c r="D4" s="6"/>
      <c r="E4" s="6"/>
      <c r="F4" s="6"/>
      <c r="G4" s="6"/>
      <c r="H4" s="6" t="s">
        <v>168</v>
      </c>
      <c r="I4" s="23" t="s">
        <v>169</v>
      </c>
      <c r="J4" s="6"/>
      <c r="K4" s="6"/>
      <c r="L4" s="6"/>
      <c r="M4" s="6"/>
      <c r="N4" s="6"/>
      <c r="O4" s="6"/>
      <c r="P4" s="6"/>
      <c r="Q4" s="6"/>
    </row>
    <row r="5" spans="1:17">
      <c r="A5" s="16" t="s">
        <v>86</v>
      </c>
      <c r="B5" s="23" t="s">
        <v>170</v>
      </c>
      <c r="C5" s="6"/>
      <c r="D5" s="6"/>
      <c r="E5" s="6"/>
      <c r="F5" s="6"/>
      <c r="G5" s="6"/>
      <c r="H5" s="6"/>
      <c r="I5" s="23" t="s">
        <v>171</v>
      </c>
      <c r="J5" s="6"/>
      <c r="K5" s="6"/>
      <c r="L5" s="6"/>
      <c r="M5" s="6"/>
      <c r="N5" s="6"/>
      <c r="O5" s="6"/>
      <c r="P5" s="6"/>
      <c r="Q5" s="6"/>
    </row>
    <row r="6" spans="1:17">
      <c r="A6" s="6"/>
      <c r="B6" s="25"/>
      <c r="C6" s="25"/>
      <c r="D6" s="25"/>
      <c r="E6" s="25"/>
      <c r="F6" s="25"/>
      <c r="G6" s="25"/>
      <c r="H6" s="25"/>
      <c r="I6" s="25"/>
      <c r="J6" s="6"/>
      <c r="K6" s="6"/>
      <c r="L6" s="6"/>
      <c r="M6" s="6"/>
      <c r="N6" s="6"/>
      <c r="O6" s="6"/>
      <c r="P6" s="6"/>
      <c r="Q6" s="6"/>
    </row>
    <row r="7" spans="1:17">
      <c r="A7" s="6"/>
      <c r="B7" s="25"/>
      <c r="C7" s="25"/>
      <c r="D7" s="25"/>
      <c r="E7" s="25"/>
      <c r="F7" s="25"/>
      <c r="G7" s="25"/>
      <c r="H7" s="25"/>
      <c r="I7" s="25"/>
      <c r="J7" s="6"/>
      <c r="K7" s="6"/>
      <c r="L7" s="6"/>
      <c r="M7" s="6"/>
      <c r="N7" s="6"/>
      <c r="O7" s="6"/>
      <c r="P7" s="6"/>
      <c r="Q7" s="6"/>
    </row>
    <row r="8" spans="1:17">
      <c r="A8" s="6"/>
      <c r="B8" s="25"/>
      <c r="C8" s="25"/>
      <c r="D8" s="25"/>
      <c r="E8" s="25"/>
      <c r="F8" s="25"/>
      <c r="G8" s="25"/>
      <c r="H8" s="25"/>
      <c r="I8" s="25"/>
      <c r="J8" s="6"/>
      <c r="K8" s="6"/>
      <c r="L8" s="6"/>
      <c r="M8" s="6"/>
      <c r="N8" s="6"/>
      <c r="O8" s="6"/>
      <c r="P8" s="6"/>
      <c r="Q8" s="6"/>
    </row>
    <row r="9" spans="1:17">
      <c r="A9" s="6"/>
      <c r="B9" s="26"/>
      <c r="C9" s="25"/>
      <c r="D9" s="25"/>
      <c r="E9" s="25"/>
      <c r="F9" s="25"/>
      <c r="G9" s="25"/>
      <c r="H9" s="25"/>
      <c r="I9" s="25"/>
      <c r="J9" s="6"/>
      <c r="K9" s="6"/>
      <c r="L9" s="6"/>
      <c r="M9" s="6"/>
      <c r="N9" s="6"/>
      <c r="O9" s="6"/>
      <c r="P9" s="6"/>
      <c r="Q9" s="6"/>
    </row>
    <row r="10" spans="1:17">
      <c r="B10" s="27"/>
      <c r="C10" s="25"/>
      <c r="D10" s="25"/>
      <c r="E10" s="25"/>
      <c r="F10" s="25"/>
      <c r="G10" s="25"/>
      <c r="H10" s="25"/>
      <c r="I10" s="25"/>
    </row>
    <row r="11" spans="1:17">
      <c r="B11" s="25"/>
      <c r="C11" s="25"/>
      <c r="D11" s="25"/>
      <c r="E11" s="25"/>
      <c r="F11" s="25"/>
      <c r="G11" s="25"/>
      <c r="H11" s="25"/>
      <c r="I11" s="25"/>
    </row>
    <row r="12" spans="1:17">
      <c r="B12" s="25"/>
      <c r="C12" s="25"/>
      <c r="D12" s="25"/>
      <c r="E12" s="25"/>
      <c r="F12" s="25"/>
      <c r="G12" s="25"/>
      <c r="H12" s="25"/>
      <c r="I12" s="25"/>
    </row>
    <row r="13" spans="1:17">
      <c r="B13" s="25"/>
      <c r="C13" s="25"/>
      <c r="D13" s="25"/>
      <c r="E13" s="25"/>
      <c r="F13" s="25"/>
      <c r="G13" s="25"/>
      <c r="H13" s="25"/>
      <c r="I13" s="25"/>
    </row>
    <row r="14" spans="1:17">
      <c r="B14" s="25"/>
      <c r="C14" s="25"/>
      <c r="D14" s="25"/>
      <c r="E14" s="25"/>
      <c r="F14" s="25"/>
      <c r="G14" s="25"/>
      <c r="H14" s="25"/>
      <c r="I14" s="25"/>
    </row>
    <row r="15" spans="1:17">
      <c r="B15" s="25"/>
      <c r="C15" s="25"/>
      <c r="D15" s="25"/>
      <c r="E15" s="25"/>
      <c r="F15" s="25"/>
      <c r="G15" s="25"/>
      <c r="H15" s="25"/>
      <c r="I15" s="25"/>
    </row>
    <row r="16" spans="1:17">
      <c r="B16" s="25"/>
      <c r="C16" s="25"/>
      <c r="D16" s="25"/>
      <c r="E16" s="25"/>
      <c r="F16" s="25"/>
      <c r="G16" s="25"/>
      <c r="H16" s="25"/>
      <c r="I16" s="25"/>
    </row>
    <row r="17" spans="2:9">
      <c r="B17" s="25"/>
      <c r="C17" s="25"/>
      <c r="D17" s="25"/>
      <c r="E17" s="25"/>
      <c r="F17" s="25"/>
      <c r="G17" s="25"/>
      <c r="H17" s="25"/>
      <c r="I17" s="25"/>
    </row>
  </sheetData>
  <phoneticPr fontId="1" type="noConversion"/>
  <hyperlinks>
    <hyperlink ref="B2" r:id="rId1" display="https://link.springer.com/chapter/10.1007/978-3-540-74853-3_2" xr:uid="{037D7906-2A49-4F6A-AB7E-2C0D6B25D944}"/>
    <hyperlink ref="I2" r:id="rId2" display="https://link.springer.com/conference/huc" xr:uid="{D2AA75FC-E1AE-4219-8F22-830FCF7849E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17B5F-7ABA-4C1A-9B61-3702D4410964}">
  <dimension ref="A1:J13"/>
  <sheetViews>
    <sheetView workbookViewId="0">
      <selection activeCell="B13" sqref="B13"/>
    </sheetView>
  </sheetViews>
  <sheetFormatPr defaultRowHeight="16.5"/>
  <cols>
    <col min="2" max="2" width="63" customWidth="1"/>
    <col min="9" max="9" width="91.5" customWidth="1"/>
  </cols>
  <sheetData>
    <row r="1" spans="1:10" s="29" customFormat="1" ht="12.95" customHeight="1">
      <c r="A1" s="28"/>
      <c r="B1" s="30" t="s">
        <v>106</v>
      </c>
      <c r="C1" s="30" t="s">
        <v>67</v>
      </c>
      <c r="D1" s="30" t="s">
        <v>70</v>
      </c>
      <c r="E1" s="30" t="s">
        <v>5</v>
      </c>
      <c r="F1" s="30" t="s">
        <v>68</v>
      </c>
      <c r="G1" s="30" t="s">
        <v>107</v>
      </c>
      <c r="H1" s="30" t="s">
        <v>158</v>
      </c>
      <c r="I1" s="30" t="s">
        <v>200</v>
      </c>
    </row>
    <row r="2" spans="1:10" ht="12.95" customHeight="1">
      <c r="A2" s="6"/>
      <c r="B2" s="31" t="s">
        <v>184</v>
      </c>
      <c r="C2" s="32"/>
      <c r="D2" s="32"/>
      <c r="E2" s="32">
        <v>1998</v>
      </c>
      <c r="F2" s="32"/>
      <c r="G2" s="32"/>
      <c r="H2" s="32"/>
      <c r="I2" s="32" t="s">
        <v>185</v>
      </c>
    </row>
    <row r="3" spans="1:10" ht="12.95" customHeight="1">
      <c r="A3" s="6"/>
      <c r="B3" s="32" t="s">
        <v>180</v>
      </c>
      <c r="C3" s="32"/>
      <c r="D3" s="32"/>
      <c r="E3" s="32">
        <v>2001</v>
      </c>
      <c r="F3" s="32"/>
      <c r="G3" s="32"/>
      <c r="H3" s="32"/>
      <c r="I3" s="32" t="s">
        <v>181</v>
      </c>
    </row>
    <row r="4" spans="1:10" ht="12.95" customHeight="1">
      <c r="A4" s="6"/>
      <c r="B4" s="33" t="s">
        <v>182</v>
      </c>
      <c r="C4" s="32"/>
      <c r="D4" s="32"/>
      <c r="E4" s="32">
        <v>2006</v>
      </c>
      <c r="F4" s="32"/>
      <c r="G4" s="32"/>
      <c r="H4" s="32"/>
      <c r="I4" s="32" t="s">
        <v>183</v>
      </c>
    </row>
    <row r="5" spans="1:10" ht="12.95" customHeight="1">
      <c r="A5" s="6"/>
      <c r="B5" s="32" t="s">
        <v>186</v>
      </c>
      <c r="C5" s="32"/>
      <c r="D5" s="32"/>
      <c r="E5" s="32">
        <v>2009</v>
      </c>
      <c r="F5" s="32"/>
      <c r="G5" s="32"/>
      <c r="H5" s="32"/>
      <c r="I5" s="32" t="s">
        <v>187</v>
      </c>
    </row>
    <row r="6" spans="1:10" ht="12.95" customHeight="1">
      <c r="B6" s="32" t="s">
        <v>190</v>
      </c>
      <c r="C6" s="32"/>
      <c r="D6" s="32"/>
      <c r="E6" s="32">
        <v>2010</v>
      </c>
      <c r="F6" s="32"/>
      <c r="G6" s="32"/>
      <c r="H6" s="32"/>
      <c r="I6" s="32" t="s">
        <v>191</v>
      </c>
    </row>
    <row r="7" spans="1:10" ht="12.95" customHeight="1">
      <c r="B7" s="32" t="s">
        <v>177</v>
      </c>
      <c r="C7" s="32"/>
      <c r="D7" s="32"/>
      <c r="E7" s="32">
        <v>2011</v>
      </c>
      <c r="F7" s="32"/>
      <c r="G7" s="32"/>
      <c r="H7" s="32" t="s">
        <v>179</v>
      </c>
      <c r="I7" s="32" t="s">
        <v>178</v>
      </c>
      <c r="J7" t="s">
        <v>201</v>
      </c>
    </row>
    <row r="8" spans="1:10" ht="12.95" customHeight="1">
      <c r="B8" s="32" t="s">
        <v>188</v>
      </c>
      <c r="C8" s="32"/>
      <c r="D8" s="32"/>
      <c r="E8" s="32">
        <v>2011</v>
      </c>
      <c r="F8" s="32"/>
      <c r="G8" s="32"/>
      <c r="H8" s="32"/>
      <c r="I8" s="32" t="s">
        <v>189</v>
      </c>
    </row>
    <row r="9" spans="1:10" ht="12.95" customHeight="1">
      <c r="B9" s="32" t="s">
        <v>196</v>
      </c>
      <c r="C9" s="32"/>
      <c r="D9" s="32"/>
      <c r="E9" s="32">
        <v>2011</v>
      </c>
      <c r="F9" s="32"/>
      <c r="G9" s="32"/>
      <c r="H9" s="32"/>
      <c r="I9" s="32" t="s">
        <v>197</v>
      </c>
    </row>
    <row r="10" spans="1:10" ht="12.95" customHeight="1">
      <c r="B10" s="32" t="s">
        <v>198</v>
      </c>
      <c r="C10" s="32"/>
      <c r="D10" s="32"/>
      <c r="E10" s="32">
        <v>2011</v>
      </c>
      <c r="F10" s="32"/>
      <c r="G10" s="32"/>
      <c r="H10" s="32"/>
      <c r="I10" s="32" t="s">
        <v>199</v>
      </c>
    </row>
    <row r="11" spans="1:10" ht="12.95" customHeight="1">
      <c r="B11" s="32" t="s">
        <v>192</v>
      </c>
      <c r="C11" s="32"/>
      <c r="D11" s="32"/>
      <c r="E11" s="32">
        <v>2012</v>
      </c>
      <c r="F11" s="32"/>
      <c r="G11" s="32"/>
      <c r="H11" s="32"/>
      <c r="I11" s="32" t="s">
        <v>193</v>
      </c>
    </row>
    <row r="12" spans="1:10" ht="12.95" customHeight="1">
      <c r="B12" s="32" t="s">
        <v>194</v>
      </c>
      <c r="C12" s="32"/>
      <c r="D12" s="32"/>
      <c r="E12" s="32">
        <v>2012</v>
      </c>
      <c r="F12" s="32"/>
      <c r="G12" s="32"/>
      <c r="H12" s="32"/>
      <c r="I12" s="32" t="s">
        <v>195</v>
      </c>
    </row>
    <row r="13" spans="1:10" ht="12.95" customHeight="1">
      <c r="B13" s="32" t="s">
        <v>174</v>
      </c>
      <c r="C13" s="32"/>
      <c r="D13" s="32"/>
      <c r="E13" s="32">
        <v>2015</v>
      </c>
      <c r="F13" s="32"/>
      <c r="G13" s="32"/>
      <c r="H13" s="32" t="s">
        <v>176</v>
      </c>
      <c r="I13" s="32" t="s">
        <v>175</v>
      </c>
    </row>
  </sheetData>
  <sortState ref="B2:I13">
    <sortCondition ref="E2"/>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37F79-95B6-42BA-BFB0-D329435720C9}">
  <dimension ref="A1:AD90"/>
  <sheetViews>
    <sheetView topLeftCell="A22" zoomScale="90" zoomScaleNormal="90" workbookViewId="0">
      <selection activeCell="C37" sqref="C37"/>
    </sheetView>
  </sheetViews>
  <sheetFormatPr defaultColWidth="10.75" defaultRowHeight="9.9499999999999993" customHeight="1"/>
  <cols>
    <col min="1" max="1" width="24.625" customWidth="1"/>
    <col min="2" max="2" width="10.75" style="57"/>
    <col min="3" max="3" width="6.75" style="57" customWidth="1"/>
    <col min="8" max="8" width="21.375" customWidth="1"/>
    <col min="9" max="9" width="5.625" customWidth="1"/>
    <col min="10" max="10" width="24.625" customWidth="1"/>
    <col min="11" max="11" width="5.625" customWidth="1"/>
    <col min="12" max="12" width="29.625" customWidth="1"/>
    <col min="13" max="13" width="5.625" customWidth="1"/>
    <col min="14" max="14" width="22.875" customWidth="1"/>
    <col min="15" max="15" width="5.625" customWidth="1"/>
    <col min="16" max="16" width="16.125" customWidth="1"/>
    <col min="17" max="17" width="16.125" style="99" customWidth="1"/>
    <col min="18" max="18" width="16.125" style="96" customWidth="1"/>
  </cols>
  <sheetData>
    <row r="1" spans="1:18" ht="20.100000000000001" customHeight="1">
      <c r="A1" s="49" t="s">
        <v>299</v>
      </c>
      <c r="B1" s="52"/>
      <c r="C1" s="52"/>
      <c r="D1" s="58" t="s">
        <v>13</v>
      </c>
      <c r="E1" s="59" t="s">
        <v>14</v>
      </c>
      <c r="F1" s="60" t="s">
        <v>27</v>
      </c>
      <c r="G1" s="63" t="s">
        <v>249</v>
      </c>
      <c r="H1" s="67" t="s">
        <v>301</v>
      </c>
      <c r="I1" s="67" t="s">
        <v>298</v>
      </c>
      <c r="J1" s="67" t="s">
        <v>302</v>
      </c>
      <c r="K1" s="67" t="s">
        <v>298</v>
      </c>
      <c r="L1" s="67" t="s">
        <v>303</v>
      </c>
      <c r="M1" s="67" t="s">
        <v>298</v>
      </c>
      <c r="N1" s="67" t="s">
        <v>304</v>
      </c>
      <c r="O1" s="67" t="s">
        <v>298</v>
      </c>
      <c r="P1" s="67" t="s">
        <v>305</v>
      </c>
      <c r="Q1" s="98" t="s">
        <v>331</v>
      </c>
      <c r="R1" s="93" t="s">
        <v>330</v>
      </c>
    </row>
    <row r="2" spans="1:18" ht="20.100000000000001" customHeight="1">
      <c r="A2" s="88" t="s">
        <v>309</v>
      </c>
      <c r="B2" s="53">
        <v>7</v>
      </c>
      <c r="C2" s="53" t="s">
        <v>202</v>
      </c>
      <c r="D2" s="46">
        <v>1</v>
      </c>
      <c r="E2" s="46">
        <v>1</v>
      </c>
      <c r="F2" s="46"/>
      <c r="G2" s="64"/>
      <c r="H2" s="51" t="s">
        <v>252</v>
      </c>
      <c r="I2" s="51">
        <v>1</v>
      </c>
      <c r="J2" s="51"/>
      <c r="K2" s="51"/>
      <c r="L2" s="51"/>
      <c r="M2" s="51"/>
      <c r="N2" s="101" t="s">
        <v>280</v>
      </c>
      <c r="O2" s="51">
        <v>1</v>
      </c>
      <c r="P2" s="45">
        <f>I2+K2+M2+O2</f>
        <v>2</v>
      </c>
      <c r="Q2" s="91">
        <v>2011</v>
      </c>
      <c r="R2" s="94">
        <v>0</v>
      </c>
    </row>
    <row r="3" spans="1:18" ht="20.100000000000001" customHeight="1">
      <c r="A3" s="88"/>
      <c r="B3" s="53">
        <v>20</v>
      </c>
      <c r="C3" s="53" t="s">
        <v>203</v>
      </c>
      <c r="D3" s="46">
        <v>1</v>
      </c>
      <c r="E3" s="46">
        <v>1</v>
      </c>
      <c r="F3" s="46"/>
      <c r="G3" s="64"/>
      <c r="H3" s="103" t="s">
        <v>259</v>
      </c>
      <c r="I3" s="51">
        <v>2</v>
      </c>
      <c r="J3" s="103" t="s">
        <v>271</v>
      </c>
      <c r="K3" s="51">
        <v>3</v>
      </c>
      <c r="L3" s="51" t="s">
        <v>274</v>
      </c>
      <c r="M3" s="51">
        <v>1</v>
      </c>
      <c r="N3" s="51" t="s">
        <v>275</v>
      </c>
      <c r="O3" s="51">
        <v>1</v>
      </c>
      <c r="P3" s="45">
        <f t="shared" ref="P3:P54" si="0">I3+K3+M3+O3</f>
        <v>7</v>
      </c>
      <c r="Q3" s="91">
        <v>2012</v>
      </c>
      <c r="R3" s="94">
        <v>1</v>
      </c>
    </row>
    <row r="4" spans="1:18" ht="20.100000000000001" customHeight="1">
      <c r="A4" s="88"/>
      <c r="B4" s="53">
        <v>21</v>
      </c>
      <c r="C4" s="53" t="s">
        <v>204</v>
      </c>
      <c r="D4" s="46">
        <v>1</v>
      </c>
      <c r="E4" s="46">
        <v>1</v>
      </c>
      <c r="F4" s="46"/>
      <c r="G4" s="64"/>
      <c r="H4" s="51"/>
      <c r="I4" s="51"/>
      <c r="J4" s="51"/>
      <c r="K4" s="51"/>
      <c r="L4" s="51"/>
      <c r="M4" s="51"/>
      <c r="N4" s="79" t="s">
        <v>278</v>
      </c>
      <c r="O4" s="51">
        <v>1</v>
      </c>
      <c r="P4" s="78">
        <f t="shared" si="0"/>
        <v>1</v>
      </c>
      <c r="Q4" s="91">
        <v>2016</v>
      </c>
      <c r="R4" s="94">
        <v>1</v>
      </c>
    </row>
    <row r="5" spans="1:18" ht="20.100000000000001" customHeight="1">
      <c r="A5" s="88"/>
      <c r="B5" s="53">
        <v>22</v>
      </c>
      <c r="C5" s="53" t="s">
        <v>205</v>
      </c>
      <c r="D5" s="46">
        <v>1</v>
      </c>
      <c r="E5" s="46">
        <v>1</v>
      </c>
      <c r="F5" s="46">
        <v>1</v>
      </c>
      <c r="G5" s="64"/>
      <c r="H5" s="51"/>
      <c r="I5" s="51"/>
      <c r="J5" s="51"/>
      <c r="K5" s="51"/>
      <c r="L5" s="51"/>
      <c r="M5" s="51"/>
      <c r="N5" s="51" t="s">
        <v>293</v>
      </c>
      <c r="O5" s="51">
        <v>3</v>
      </c>
      <c r="P5" s="45">
        <f t="shared" si="0"/>
        <v>3</v>
      </c>
      <c r="Q5" s="91">
        <v>2015</v>
      </c>
      <c r="R5" s="94">
        <v>1</v>
      </c>
    </row>
    <row r="6" spans="1:18" ht="20.100000000000001" customHeight="1">
      <c r="A6" s="88"/>
      <c r="B6" s="53">
        <v>24</v>
      </c>
      <c r="C6" s="53" t="s">
        <v>206</v>
      </c>
      <c r="D6" s="46">
        <v>1</v>
      </c>
      <c r="E6" s="46"/>
      <c r="F6" s="46"/>
      <c r="G6" s="64"/>
      <c r="H6" s="51"/>
      <c r="I6" s="51"/>
      <c r="J6" s="51"/>
      <c r="K6" s="51"/>
      <c r="L6" s="51"/>
      <c r="M6" s="51"/>
      <c r="N6" s="79" t="s">
        <v>292</v>
      </c>
      <c r="O6" s="51">
        <v>1</v>
      </c>
      <c r="P6" s="78">
        <f t="shared" si="0"/>
        <v>1</v>
      </c>
      <c r="Q6" s="91">
        <v>2010</v>
      </c>
      <c r="R6" s="94">
        <v>1</v>
      </c>
    </row>
    <row r="7" spans="1:18" ht="20.100000000000001" customHeight="1">
      <c r="A7" s="88"/>
      <c r="B7" s="53">
        <v>38</v>
      </c>
      <c r="C7" s="53" t="s">
        <v>207</v>
      </c>
      <c r="D7" s="46">
        <v>1</v>
      </c>
      <c r="E7" s="46">
        <v>1</v>
      </c>
      <c r="F7" s="46"/>
      <c r="G7" s="64"/>
      <c r="H7" s="51" t="s">
        <v>256</v>
      </c>
      <c r="I7" s="51">
        <v>1</v>
      </c>
      <c r="J7" s="51"/>
      <c r="K7" s="51"/>
      <c r="L7" s="51"/>
      <c r="M7" s="51"/>
      <c r="N7" s="101" t="s">
        <v>289</v>
      </c>
      <c r="O7" s="51">
        <v>3</v>
      </c>
      <c r="P7" s="45">
        <f t="shared" si="0"/>
        <v>4</v>
      </c>
      <c r="Q7" s="91">
        <v>2015</v>
      </c>
      <c r="R7" s="94">
        <v>0</v>
      </c>
    </row>
    <row r="8" spans="1:18" ht="20.100000000000001" customHeight="1">
      <c r="A8" s="88"/>
      <c r="B8" s="53">
        <v>39</v>
      </c>
      <c r="C8" s="53" t="s">
        <v>208</v>
      </c>
      <c r="D8" s="46">
        <v>1</v>
      </c>
      <c r="E8" s="46">
        <v>1</v>
      </c>
      <c r="F8" s="46">
        <v>1</v>
      </c>
      <c r="G8" s="64"/>
      <c r="H8" s="51"/>
      <c r="I8" s="51"/>
      <c r="J8" s="51"/>
      <c r="K8" s="51"/>
      <c r="L8" s="51"/>
      <c r="M8" s="51"/>
      <c r="N8" s="51" t="s">
        <v>286</v>
      </c>
      <c r="O8" s="51">
        <v>2</v>
      </c>
      <c r="P8" s="45">
        <f t="shared" si="0"/>
        <v>2</v>
      </c>
      <c r="Q8" s="92">
        <v>2016</v>
      </c>
      <c r="R8" s="94">
        <v>1</v>
      </c>
    </row>
    <row r="9" spans="1:18" ht="20.100000000000001" customHeight="1">
      <c r="A9" s="88"/>
      <c r="B9" s="53">
        <v>40</v>
      </c>
      <c r="C9" s="53" t="s">
        <v>209</v>
      </c>
      <c r="D9" s="46">
        <v>1</v>
      </c>
      <c r="E9" s="46">
        <v>1</v>
      </c>
      <c r="F9" s="46"/>
      <c r="G9" s="64"/>
      <c r="H9" s="51"/>
      <c r="I9" s="51"/>
      <c r="J9" s="51"/>
      <c r="K9" s="51"/>
      <c r="L9" s="51"/>
      <c r="M9" s="51"/>
      <c r="N9" s="51" t="s">
        <v>288</v>
      </c>
      <c r="O9" s="51">
        <v>3</v>
      </c>
      <c r="P9" s="45">
        <f t="shared" si="0"/>
        <v>3</v>
      </c>
      <c r="Q9" s="91">
        <v>2013</v>
      </c>
      <c r="R9" s="94">
        <v>1</v>
      </c>
    </row>
    <row r="10" spans="1:18" ht="20.100000000000001" customHeight="1">
      <c r="A10" s="88"/>
      <c r="B10" s="53">
        <v>41</v>
      </c>
      <c r="C10" s="53" t="s">
        <v>210</v>
      </c>
      <c r="D10" s="46">
        <v>1</v>
      </c>
      <c r="E10" s="46">
        <v>1</v>
      </c>
      <c r="F10" s="46"/>
      <c r="G10" s="64"/>
      <c r="H10" s="51" t="s">
        <v>250</v>
      </c>
      <c r="I10" s="51">
        <v>1</v>
      </c>
      <c r="J10" s="51"/>
      <c r="K10" s="51"/>
      <c r="L10" s="51"/>
      <c r="M10" s="51"/>
      <c r="N10" s="51"/>
      <c r="O10" s="51"/>
      <c r="P10" s="78">
        <f t="shared" si="0"/>
        <v>1</v>
      </c>
      <c r="Q10" s="91">
        <v>2016</v>
      </c>
      <c r="R10" s="94">
        <v>1</v>
      </c>
    </row>
    <row r="11" spans="1:18" ht="20.100000000000001" customHeight="1">
      <c r="A11" s="88"/>
      <c r="B11" s="53">
        <v>42</v>
      </c>
      <c r="C11" s="53" t="s">
        <v>211</v>
      </c>
      <c r="D11" s="46">
        <v>1</v>
      </c>
      <c r="E11" s="46">
        <v>1</v>
      </c>
      <c r="F11" s="46">
        <v>1</v>
      </c>
      <c r="G11" s="64"/>
      <c r="H11" s="51"/>
      <c r="I11" s="51"/>
      <c r="J11" s="51"/>
      <c r="K11" s="51"/>
      <c r="L11" s="51"/>
      <c r="M11" s="51"/>
      <c r="N11" s="105" t="s">
        <v>276</v>
      </c>
      <c r="O11" s="51">
        <v>1</v>
      </c>
      <c r="P11" s="78">
        <f t="shared" si="0"/>
        <v>1</v>
      </c>
      <c r="Q11" s="91">
        <v>2017</v>
      </c>
      <c r="R11" s="94">
        <v>1</v>
      </c>
    </row>
    <row r="12" spans="1:18" ht="20.100000000000001" customHeight="1">
      <c r="A12" s="88"/>
      <c r="B12" s="53">
        <v>43</v>
      </c>
      <c r="C12" s="53" t="s">
        <v>212</v>
      </c>
      <c r="D12" s="46">
        <v>1</v>
      </c>
      <c r="E12" s="46">
        <v>1</v>
      </c>
      <c r="F12" s="46"/>
      <c r="G12" s="64"/>
      <c r="H12" s="51"/>
      <c r="I12" s="51"/>
      <c r="J12" s="51"/>
      <c r="K12" s="51"/>
      <c r="L12" s="51"/>
      <c r="M12" s="51"/>
      <c r="N12" s="102" t="s">
        <v>280</v>
      </c>
      <c r="O12" s="51">
        <v>1</v>
      </c>
      <c r="P12" s="78">
        <f t="shared" si="0"/>
        <v>1</v>
      </c>
      <c r="Q12" s="91">
        <v>2013</v>
      </c>
      <c r="R12" s="94">
        <v>1</v>
      </c>
    </row>
    <row r="13" spans="1:18" ht="20.100000000000001" customHeight="1">
      <c r="A13" s="88"/>
      <c r="B13" s="53">
        <v>44</v>
      </c>
      <c r="C13" s="53" t="s">
        <v>213</v>
      </c>
      <c r="D13" s="46">
        <v>1</v>
      </c>
      <c r="E13" s="46"/>
      <c r="F13" s="46"/>
      <c r="G13" s="64"/>
      <c r="H13" s="51"/>
      <c r="I13" s="51"/>
      <c r="J13" s="51"/>
      <c r="K13" s="51"/>
      <c r="L13" s="51"/>
      <c r="M13" s="51"/>
      <c r="N13" s="51" t="s">
        <v>294</v>
      </c>
      <c r="O13" s="51">
        <v>4</v>
      </c>
      <c r="P13" s="45">
        <f t="shared" si="0"/>
        <v>4</v>
      </c>
      <c r="Q13" s="92">
        <v>2010</v>
      </c>
      <c r="R13" s="95">
        <v>1</v>
      </c>
    </row>
    <row r="14" spans="1:18" ht="20.100000000000001" customHeight="1">
      <c r="A14" s="88"/>
      <c r="B14" s="53">
        <v>45</v>
      </c>
      <c r="C14" s="53" t="s">
        <v>214</v>
      </c>
      <c r="D14" s="46">
        <v>1</v>
      </c>
      <c r="E14" s="46">
        <v>1</v>
      </c>
      <c r="F14" s="46"/>
      <c r="G14" s="64"/>
      <c r="H14" s="51"/>
      <c r="I14" s="51"/>
      <c r="J14" s="51"/>
      <c r="K14" s="51"/>
      <c r="L14" s="51"/>
      <c r="M14" s="51"/>
      <c r="N14" s="51" t="s">
        <v>291</v>
      </c>
      <c r="O14" s="51">
        <v>2</v>
      </c>
      <c r="P14" s="45">
        <f t="shared" si="0"/>
        <v>2</v>
      </c>
      <c r="Q14" s="91">
        <v>2012</v>
      </c>
      <c r="R14" s="94">
        <v>0</v>
      </c>
    </row>
    <row r="15" spans="1:18" ht="20.100000000000001" customHeight="1">
      <c r="A15" s="88"/>
      <c r="B15" s="53">
        <v>46</v>
      </c>
      <c r="C15" s="53" t="s">
        <v>215</v>
      </c>
      <c r="D15" s="46">
        <v>1</v>
      </c>
      <c r="E15" s="46">
        <v>1</v>
      </c>
      <c r="F15" s="46">
        <v>1</v>
      </c>
      <c r="G15" s="64"/>
      <c r="H15" s="51"/>
      <c r="I15" s="51"/>
      <c r="J15" s="51"/>
      <c r="K15" s="51"/>
      <c r="L15" s="51"/>
      <c r="M15" s="51"/>
      <c r="N15" s="79" t="s">
        <v>292</v>
      </c>
      <c r="O15" s="51">
        <v>1</v>
      </c>
      <c r="P15" s="78">
        <f t="shared" si="0"/>
        <v>1</v>
      </c>
      <c r="Q15" s="91">
        <v>2016</v>
      </c>
      <c r="R15" s="94">
        <v>1</v>
      </c>
    </row>
    <row r="16" spans="1:18" ht="20.100000000000001" customHeight="1">
      <c r="A16" s="88"/>
      <c r="B16" s="53">
        <v>47</v>
      </c>
      <c r="C16" s="53" t="s">
        <v>216</v>
      </c>
      <c r="D16" s="46">
        <v>1</v>
      </c>
      <c r="E16" s="46"/>
      <c r="F16" s="46"/>
      <c r="G16" s="64"/>
      <c r="H16" s="51" t="s">
        <v>260</v>
      </c>
      <c r="I16" s="51">
        <v>2</v>
      </c>
      <c r="J16" s="51"/>
      <c r="K16" s="51"/>
      <c r="L16" s="51"/>
      <c r="M16" s="51"/>
      <c r="N16" s="101" t="s">
        <v>280</v>
      </c>
      <c r="O16" s="51">
        <v>1</v>
      </c>
      <c r="P16" s="45">
        <f t="shared" si="0"/>
        <v>3</v>
      </c>
      <c r="Q16" s="92">
        <v>2016</v>
      </c>
      <c r="R16" s="95">
        <v>1</v>
      </c>
    </row>
    <row r="17" spans="1:21" ht="20.100000000000001" customHeight="1">
      <c r="A17" s="88"/>
      <c r="B17" s="53">
        <v>48</v>
      </c>
      <c r="C17" s="53" t="s">
        <v>217</v>
      </c>
      <c r="D17" s="46">
        <v>1</v>
      </c>
      <c r="E17" s="46">
        <v>1</v>
      </c>
      <c r="F17" s="46"/>
      <c r="G17" s="64">
        <v>1</v>
      </c>
      <c r="H17" s="51"/>
      <c r="I17" s="51"/>
      <c r="J17" s="51"/>
      <c r="K17" s="51"/>
      <c r="L17" s="51"/>
      <c r="M17" s="51"/>
      <c r="N17" s="79" t="s">
        <v>275</v>
      </c>
      <c r="O17" s="51">
        <v>1</v>
      </c>
      <c r="P17" s="78">
        <f t="shared" si="0"/>
        <v>1</v>
      </c>
      <c r="Q17" s="91">
        <v>2015</v>
      </c>
      <c r="R17" s="94">
        <v>1</v>
      </c>
    </row>
    <row r="18" spans="1:21" ht="20.100000000000001" customHeight="1">
      <c r="A18" s="88"/>
      <c r="B18" s="53">
        <v>49</v>
      </c>
      <c r="C18" s="53" t="s">
        <v>218</v>
      </c>
      <c r="D18" s="46">
        <v>1</v>
      </c>
      <c r="E18" s="46">
        <v>1</v>
      </c>
      <c r="F18" s="46">
        <v>1</v>
      </c>
      <c r="G18" s="64"/>
      <c r="H18" s="51"/>
      <c r="I18" s="51"/>
      <c r="J18" s="51"/>
      <c r="K18" s="51"/>
      <c r="L18" s="51"/>
      <c r="M18" s="51"/>
      <c r="N18" s="79" t="s">
        <v>275</v>
      </c>
      <c r="O18" s="51">
        <v>1</v>
      </c>
      <c r="P18" s="78">
        <f t="shared" si="0"/>
        <v>1</v>
      </c>
      <c r="Q18" s="91">
        <v>2010</v>
      </c>
      <c r="R18" s="94">
        <v>1</v>
      </c>
    </row>
    <row r="19" spans="1:21" ht="20.100000000000001" customHeight="1">
      <c r="A19" s="88"/>
      <c r="B19" s="53">
        <v>50</v>
      </c>
      <c r="C19" s="53" t="s">
        <v>219</v>
      </c>
      <c r="D19" s="46">
        <v>1</v>
      </c>
      <c r="E19" s="46">
        <v>1</v>
      </c>
      <c r="F19" s="46">
        <v>1</v>
      </c>
      <c r="G19" s="64"/>
      <c r="H19" s="51" t="s">
        <v>261</v>
      </c>
      <c r="I19" s="45">
        <v>4</v>
      </c>
      <c r="J19" s="51"/>
      <c r="K19" s="51"/>
      <c r="L19" s="51"/>
      <c r="M19" s="51"/>
      <c r="N19" s="51"/>
      <c r="O19" s="51"/>
      <c r="P19" s="45">
        <f t="shared" si="0"/>
        <v>4</v>
      </c>
      <c r="Q19" s="91">
        <v>2015</v>
      </c>
      <c r="R19" s="94">
        <v>1</v>
      </c>
    </row>
    <row r="20" spans="1:21" ht="20.100000000000001" customHeight="1">
      <c r="A20" s="88"/>
      <c r="B20" s="53">
        <v>51</v>
      </c>
      <c r="C20" s="53" t="s">
        <v>220</v>
      </c>
      <c r="D20" s="46">
        <v>1</v>
      </c>
      <c r="E20" s="46">
        <v>1</v>
      </c>
      <c r="F20" s="46"/>
      <c r="G20" s="64"/>
      <c r="H20" s="51"/>
      <c r="I20" s="45"/>
      <c r="J20" s="51"/>
      <c r="K20" s="51"/>
      <c r="L20" s="51"/>
      <c r="M20" s="51"/>
      <c r="N20" s="101" t="s">
        <v>281</v>
      </c>
      <c r="O20" s="51">
        <v>2</v>
      </c>
      <c r="P20" s="45">
        <f t="shared" si="0"/>
        <v>2</v>
      </c>
      <c r="Q20" s="91">
        <v>2011</v>
      </c>
      <c r="R20" s="94">
        <v>0</v>
      </c>
    </row>
    <row r="21" spans="1:21" ht="20.100000000000001" customHeight="1">
      <c r="A21" s="88"/>
      <c r="B21" s="53">
        <v>52</v>
      </c>
      <c r="C21" s="53" t="s">
        <v>221</v>
      </c>
      <c r="D21" s="46">
        <v>1</v>
      </c>
      <c r="E21" s="46"/>
      <c r="F21" s="46"/>
      <c r="G21" s="64"/>
      <c r="H21" s="51" t="s">
        <v>264</v>
      </c>
      <c r="I21" s="45">
        <v>6</v>
      </c>
      <c r="J21" s="51"/>
      <c r="K21" s="51"/>
      <c r="L21" s="51"/>
      <c r="M21" s="51"/>
      <c r="N21" s="101" t="s">
        <v>296</v>
      </c>
      <c r="O21" s="51">
        <v>2</v>
      </c>
      <c r="P21" s="73">
        <f t="shared" si="0"/>
        <v>8</v>
      </c>
      <c r="Q21" s="91">
        <v>2012</v>
      </c>
      <c r="R21" s="94">
        <v>0</v>
      </c>
    </row>
    <row r="22" spans="1:21" ht="20.100000000000001" customHeight="1">
      <c r="A22" s="88"/>
      <c r="B22" s="53">
        <v>53</v>
      </c>
      <c r="C22" s="53" t="s">
        <v>222</v>
      </c>
      <c r="D22" s="46">
        <v>1</v>
      </c>
      <c r="E22" s="46">
        <v>1</v>
      </c>
      <c r="F22" s="46"/>
      <c r="G22" s="64"/>
      <c r="H22" s="51"/>
      <c r="I22" s="45"/>
      <c r="J22" s="51"/>
      <c r="K22" s="51"/>
      <c r="L22" s="51"/>
      <c r="M22" s="51"/>
      <c r="N22" s="79" t="s">
        <v>285</v>
      </c>
      <c r="O22" s="51">
        <v>1</v>
      </c>
      <c r="P22" s="78">
        <f t="shared" si="0"/>
        <v>1</v>
      </c>
      <c r="Q22" s="91">
        <v>2011</v>
      </c>
      <c r="R22" s="94">
        <v>0</v>
      </c>
    </row>
    <row r="23" spans="1:21" ht="20.100000000000001" customHeight="1">
      <c r="A23" s="88"/>
      <c r="B23" s="53">
        <v>54</v>
      </c>
      <c r="C23" s="53" t="s">
        <v>223</v>
      </c>
      <c r="D23" s="46"/>
      <c r="E23" s="46">
        <v>1</v>
      </c>
      <c r="F23" s="46"/>
      <c r="G23" s="64"/>
      <c r="H23" s="51" t="s">
        <v>251</v>
      </c>
      <c r="I23" s="45">
        <v>1</v>
      </c>
      <c r="J23" s="51"/>
      <c r="K23" s="51"/>
      <c r="L23" s="51"/>
      <c r="M23" s="51"/>
      <c r="N23" s="51"/>
      <c r="O23" s="51"/>
      <c r="P23" s="78">
        <f t="shared" si="0"/>
        <v>1</v>
      </c>
      <c r="Q23" s="91">
        <v>2012</v>
      </c>
      <c r="R23" s="94">
        <v>0</v>
      </c>
    </row>
    <row r="24" spans="1:21" ht="20.100000000000001" customHeight="1">
      <c r="A24" s="88"/>
      <c r="B24" s="53">
        <v>55</v>
      </c>
      <c r="C24" s="53" t="s">
        <v>224</v>
      </c>
      <c r="D24" s="46">
        <v>1</v>
      </c>
      <c r="E24" s="46">
        <v>1</v>
      </c>
      <c r="F24" s="46"/>
      <c r="G24" s="64"/>
      <c r="H24" s="51"/>
      <c r="I24" s="45"/>
      <c r="J24" s="51"/>
      <c r="K24" s="51"/>
      <c r="L24" s="51"/>
      <c r="M24" s="51"/>
      <c r="N24" s="79" t="s">
        <v>283</v>
      </c>
      <c r="O24" s="51">
        <v>1</v>
      </c>
      <c r="P24" s="78">
        <f t="shared" si="0"/>
        <v>1</v>
      </c>
      <c r="Q24" s="91">
        <v>2013</v>
      </c>
      <c r="R24" s="94">
        <v>0</v>
      </c>
    </row>
    <row r="25" spans="1:21" ht="20.100000000000001" customHeight="1">
      <c r="A25" s="88"/>
      <c r="B25" s="53">
        <v>57</v>
      </c>
      <c r="C25" s="54" t="s">
        <v>226</v>
      </c>
      <c r="D25" s="46">
        <v>1</v>
      </c>
      <c r="E25" s="46"/>
      <c r="F25" s="46">
        <v>1</v>
      </c>
      <c r="G25" s="64">
        <v>1</v>
      </c>
      <c r="H25" s="51" t="s">
        <v>262</v>
      </c>
      <c r="I25" s="45">
        <v>3</v>
      </c>
      <c r="J25" s="51"/>
      <c r="K25" s="51"/>
      <c r="L25" s="51"/>
      <c r="M25" s="51"/>
      <c r="N25" s="51"/>
      <c r="O25" s="51"/>
      <c r="P25" s="45">
        <f t="shared" si="0"/>
        <v>3</v>
      </c>
      <c r="Q25" s="91">
        <v>2014</v>
      </c>
      <c r="R25" s="94">
        <v>1</v>
      </c>
    </row>
    <row r="26" spans="1:21" ht="20.100000000000001" customHeight="1">
      <c r="A26" s="88"/>
      <c r="B26" s="53">
        <v>58</v>
      </c>
      <c r="C26" s="53" t="s">
        <v>225</v>
      </c>
      <c r="D26" s="46">
        <v>1</v>
      </c>
      <c r="E26" s="46">
        <v>1</v>
      </c>
      <c r="F26" s="46"/>
      <c r="G26" s="64"/>
      <c r="H26" s="103" t="s">
        <v>263</v>
      </c>
      <c r="I26" s="51">
        <v>6</v>
      </c>
      <c r="J26" s="51"/>
      <c r="K26" s="51"/>
      <c r="L26" s="51" t="s">
        <v>273</v>
      </c>
      <c r="M26" s="51">
        <v>2</v>
      </c>
      <c r="N26" s="51"/>
      <c r="O26" s="51">
        <v>1</v>
      </c>
      <c r="P26" s="77">
        <f t="shared" si="0"/>
        <v>9</v>
      </c>
      <c r="Q26" s="91">
        <v>2013</v>
      </c>
      <c r="R26" s="94">
        <v>1</v>
      </c>
    </row>
    <row r="27" spans="1:21" ht="20.100000000000001" customHeight="1">
      <c r="A27" s="88"/>
      <c r="B27" s="53">
        <v>60</v>
      </c>
      <c r="C27" s="53" t="s">
        <v>227</v>
      </c>
      <c r="D27" s="46">
        <v>1</v>
      </c>
      <c r="E27" s="46">
        <v>1</v>
      </c>
      <c r="F27" s="46">
        <v>1</v>
      </c>
      <c r="G27" s="64"/>
      <c r="H27" s="51"/>
      <c r="I27" s="51"/>
      <c r="J27" s="51"/>
      <c r="K27" s="51"/>
      <c r="L27" s="51" t="s">
        <v>274</v>
      </c>
      <c r="M27" s="51">
        <v>1</v>
      </c>
      <c r="N27" s="101" t="s">
        <v>280</v>
      </c>
      <c r="O27" s="51">
        <v>1</v>
      </c>
      <c r="P27" s="45">
        <f t="shared" si="0"/>
        <v>2</v>
      </c>
      <c r="Q27" s="92">
        <v>2016</v>
      </c>
      <c r="R27" s="95">
        <v>0</v>
      </c>
    </row>
    <row r="28" spans="1:21" ht="20.100000000000001" customHeight="1" thickBot="1">
      <c r="A28" s="88"/>
      <c r="B28" s="53">
        <v>61</v>
      </c>
      <c r="C28" s="53" t="s">
        <v>228</v>
      </c>
      <c r="D28" s="46">
        <v>1</v>
      </c>
      <c r="E28" s="46">
        <v>1</v>
      </c>
      <c r="F28" s="46"/>
      <c r="G28" s="64"/>
      <c r="H28" s="51"/>
      <c r="I28" s="51"/>
      <c r="J28" s="51"/>
      <c r="K28" s="51"/>
      <c r="L28" s="51" t="s">
        <v>272</v>
      </c>
      <c r="M28" s="51">
        <v>1</v>
      </c>
      <c r="N28" s="51"/>
      <c r="O28" s="51"/>
      <c r="P28" s="78">
        <f t="shared" si="0"/>
        <v>1</v>
      </c>
      <c r="Q28" s="91">
        <v>2015</v>
      </c>
      <c r="R28" s="94">
        <v>0</v>
      </c>
    </row>
    <row r="29" spans="1:21" ht="20.100000000000001" customHeight="1" thickTop="1" thickBot="1">
      <c r="A29" s="50"/>
      <c r="B29" s="82"/>
      <c r="C29" s="82"/>
      <c r="D29" s="82"/>
      <c r="E29" s="82"/>
      <c r="F29" s="82"/>
      <c r="G29" s="82"/>
      <c r="H29" s="82"/>
      <c r="I29" s="82"/>
      <c r="J29" s="82"/>
      <c r="K29" s="82"/>
      <c r="L29" s="82"/>
      <c r="M29" s="82"/>
      <c r="N29" s="82"/>
      <c r="O29" s="82"/>
      <c r="P29" s="45">
        <f>SUM(P2:P28)</f>
        <v>70</v>
      </c>
      <c r="Q29" s="91"/>
      <c r="R29" s="94"/>
    </row>
    <row r="30" spans="1:21" ht="20.100000000000001" customHeight="1" thickTop="1">
      <c r="A30" s="50"/>
      <c r="B30" s="61"/>
      <c r="C30" s="61"/>
      <c r="D30" s="62"/>
      <c r="E30" s="62"/>
      <c r="F30" s="62"/>
      <c r="G30" s="62"/>
      <c r="H30" s="80"/>
      <c r="I30" s="80"/>
      <c r="J30" s="80"/>
      <c r="K30" s="80"/>
      <c r="L30" s="80"/>
      <c r="M30" s="80"/>
      <c r="N30" s="80"/>
      <c r="O30" s="80"/>
      <c r="S30" t="s">
        <v>327</v>
      </c>
      <c r="T30" t="s">
        <v>327</v>
      </c>
      <c r="U30" t="s">
        <v>327</v>
      </c>
    </row>
    <row r="31" spans="1:21" ht="20.100000000000001" customHeight="1">
      <c r="A31" s="87" t="s">
        <v>310</v>
      </c>
      <c r="B31" s="68">
        <v>6</v>
      </c>
      <c r="C31" s="68" t="s">
        <v>229</v>
      </c>
      <c r="D31" s="69"/>
      <c r="E31" s="69"/>
      <c r="F31" s="69"/>
      <c r="G31" s="70"/>
      <c r="H31" s="71"/>
      <c r="I31" s="71"/>
      <c r="J31" s="71"/>
      <c r="K31" s="71"/>
      <c r="L31" s="71"/>
      <c r="M31" s="71"/>
      <c r="N31" s="71"/>
      <c r="O31" s="71"/>
      <c r="P31" s="72">
        <f t="shared" si="0"/>
        <v>0</v>
      </c>
      <c r="Q31" s="100"/>
      <c r="R31" s="97"/>
    </row>
    <row r="32" spans="1:21" ht="20.100000000000001" customHeight="1">
      <c r="A32" s="87"/>
      <c r="B32" s="55">
        <v>14</v>
      </c>
      <c r="C32" s="55" t="s">
        <v>230</v>
      </c>
      <c r="D32" s="47">
        <v>1</v>
      </c>
      <c r="E32" s="47">
        <v>1</v>
      </c>
      <c r="F32" s="47"/>
      <c r="G32" s="65"/>
      <c r="H32" s="51"/>
      <c r="I32" s="51"/>
      <c r="J32" s="51"/>
      <c r="K32" s="51"/>
      <c r="L32" s="51"/>
      <c r="M32" s="51"/>
      <c r="N32" s="101" t="s">
        <v>284</v>
      </c>
      <c r="O32" s="51">
        <v>2</v>
      </c>
      <c r="P32" s="45">
        <f t="shared" si="0"/>
        <v>2</v>
      </c>
      <c r="Q32" s="91">
        <v>2014</v>
      </c>
      <c r="R32" s="94">
        <v>0</v>
      </c>
      <c r="S32">
        <v>96</v>
      </c>
    </row>
    <row r="33" spans="1:30" ht="20.100000000000001" customHeight="1">
      <c r="A33" s="87"/>
      <c r="B33" s="55">
        <v>17</v>
      </c>
      <c r="C33" s="55" t="s">
        <v>231</v>
      </c>
      <c r="D33" s="47">
        <v>1</v>
      </c>
      <c r="E33" s="47"/>
      <c r="F33" s="47"/>
      <c r="G33" s="65"/>
      <c r="H33" s="51" t="s">
        <v>254</v>
      </c>
      <c r="I33" s="51">
        <v>1</v>
      </c>
      <c r="J33" s="51"/>
      <c r="K33" s="51"/>
      <c r="L33" s="51"/>
      <c r="M33" s="51"/>
      <c r="N33" s="51" t="s">
        <v>278</v>
      </c>
      <c r="O33" s="51">
        <v>1</v>
      </c>
      <c r="P33" s="45">
        <f t="shared" si="0"/>
        <v>2</v>
      </c>
      <c r="Q33" s="91">
        <v>2007</v>
      </c>
      <c r="R33" s="94">
        <v>0</v>
      </c>
      <c r="S33">
        <v>95</v>
      </c>
      <c r="T33">
        <v>85</v>
      </c>
    </row>
    <row r="34" spans="1:30" ht="20.100000000000001" customHeight="1">
      <c r="A34" s="87"/>
      <c r="B34" s="55">
        <v>18</v>
      </c>
      <c r="C34" s="55" t="s">
        <v>232</v>
      </c>
      <c r="D34" s="47">
        <v>1</v>
      </c>
      <c r="E34" s="47">
        <v>1</v>
      </c>
      <c r="F34" s="47"/>
      <c r="G34" s="65"/>
      <c r="H34" s="103" t="s">
        <v>265</v>
      </c>
      <c r="I34" s="51">
        <v>5</v>
      </c>
      <c r="J34" s="51"/>
      <c r="K34" s="51"/>
      <c r="L34" s="51" t="s">
        <v>273</v>
      </c>
      <c r="M34" s="51">
        <v>2</v>
      </c>
      <c r="N34" s="51"/>
      <c r="O34" s="51"/>
      <c r="P34" s="45">
        <f t="shared" si="0"/>
        <v>7</v>
      </c>
      <c r="Q34" s="91">
        <v>2014</v>
      </c>
      <c r="R34" s="94">
        <v>0</v>
      </c>
      <c r="S34">
        <v>94</v>
      </c>
      <c r="T34">
        <v>95</v>
      </c>
    </row>
    <row r="35" spans="1:30" ht="20.100000000000001" customHeight="1">
      <c r="A35" s="87"/>
      <c r="B35" s="55">
        <v>19</v>
      </c>
      <c r="C35" s="55" t="s">
        <v>233</v>
      </c>
      <c r="D35" s="47">
        <v>1</v>
      </c>
      <c r="E35" s="47">
        <v>1</v>
      </c>
      <c r="F35" s="47">
        <v>1</v>
      </c>
      <c r="G35" s="65"/>
      <c r="H35" s="103" t="s">
        <v>265</v>
      </c>
      <c r="I35">
        <v>5</v>
      </c>
      <c r="J35" s="51"/>
      <c r="K35" s="51"/>
      <c r="L35" s="51"/>
      <c r="M35" s="51"/>
      <c r="N35" s="51"/>
      <c r="O35" s="51"/>
      <c r="P35" s="45">
        <f t="shared" si="0"/>
        <v>5</v>
      </c>
      <c r="Q35" s="92">
        <v>2014</v>
      </c>
      <c r="R35" s="95">
        <v>0</v>
      </c>
      <c r="S35">
        <v>93</v>
      </c>
    </row>
    <row r="36" spans="1:30" ht="20.100000000000001" customHeight="1">
      <c r="A36" s="87"/>
      <c r="B36" s="68">
        <v>59</v>
      </c>
      <c r="C36" s="68" t="s">
        <v>234</v>
      </c>
      <c r="D36" s="69"/>
      <c r="E36" s="69"/>
      <c r="F36" s="69"/>
      <c r="G36" s="70"/>
      <c r="H36" s="104" t="s">
        <v>253</v>
      </c>
      <c r="I36" s="71">
        <v>1</v>
      </c>
      <c r="J36" s="71"/>
      <c r="K36" s="71"/>
      <c r="L36" s="71"/>
      <c r="M36" s="71"/>
      <c r="N36" s="71" t="s">
        <v>279</v>
      </c>
      <c r="O36" s="71">
        <v>1</v>
      </c>
      <c r="P36" s="72">
        <f t="shared" si="0"/>
        <v>2</v>
      </c>
      <c r="Q36" s="100"/>
      <c r="R36" s="97"/>
    </row>
    <row r="37" spans="1:30" ht="20.100000000000001" customHeight="1">
      <c r="A37" s="87"/>
      <c r="B37" s="55">
        <v>63</v>
      </c>
      <c r="C37" s="55" t="s">
        <v>235</v>
      </c>
      <c r="D37" s="47"/>
      <c r="E37" s="47">
        <v>1</v>
      </c>
      <c r="F37" s="47"/>
      <c r="G37" s="65"/>
      <c r="H37" s="51" t="s">
        <v>266</v>
      </c>
      <c r="I37" s="51">
        <v>6</v>
      </c>
      <c r="J37" s="51"/>
      <c r="K37" s="51"/>
      <c r="L37" s="51"/>
      <c r="M37" s="51"/>
      <c r="N37" s="101" t="s">
        <v>280</v>
      </c>
      <c r="O37" s="51">
        <v>1</v>
      </c>
      <c r="P37" s="45">
        <f t="shared" si="0"/>
        <v>7</v>
      </c>
      <c r="Q37" s="92">
        <v>2009</v>
      </c>
      <c r="R37" s="95">
        <v>0</v>
      </c>
      <c r="S37">
        <v>98</v>
      </c>
      <c r="T37">
        <v>99.1</v>
      </c>
      <c r="U37">
        <v>99.1</v>
      </c>
    </row>
    <row r="38" spans="1:30" ht="20.100000000000001" customHeight="1">
      <c r="A38" s="87"/>
      <c r="B38" s="55">
        <v>65</v>
      </c>
      <c r="C38" s="55" t="s">
        <v>236</v>
      </c>
      <c r="D38" s="47">
        <v>1</v>
      </c>
      <c r="E38" s="47">
        <v>1</v>
      </c>
      <c r="F38" s="47"/>
      <c r="G38" s="65"/>
      <c r="H38" s="51"/>
      <c r="I38" s="51"/>
      <c r="J38" s="51"/>
      <c r="K38" s="51"/>
      <c r="L38" s="51" t="s">
        <v>277</v>
      </c>
      <c r="M38" s="51">
        <v>1</v>
      </c>
      <c r="N38" s="51" t="s">
        <v>290</v>
      </c>
      <c r="O38" s="51">
        <v>1</v>
      </c>
      <c r="P38" s="45">
        <f t="shared" si="0"/>
        <v>2</v>
      </c>
      <c r="Q38" s="91">
        <v>2015</v>
      </c>
      <c r="R38" s="94">
        <v>0</v>
      </c>
      <c r="S38">
        <v>97</v>
      </c>
    </row>
    <row r="39" spans="1:30" ht="20.100000000000001" customHeight="1">
      <c r="A39" s="87"/>
      <c r="B39" s="55">
        <v>66</v>
      </c>
      <c r="C39" s="55" t="s">
        <v>237</v>
      </c>
      <c r="D39" s="47">
        <v>1</v>
      </c>
      <c r="E39" s="47"/>
      <c r="F39" s="47"/>
      <c r="G39" s="65"/>
      <c r="H39" s="51" t="s">
        <v>254</v>
      </c>
      <c r="I39" s="51">
        <v>1</v>
      </c>
      <c r="J39" s="51"/>
      <c r="K39" s="51"/>
      <c r="L39" s="106" t="s">
        <v>276</v>
      </c>
      <c r="M39" s="51">
        <v>1</v>
      </c>
      <c r="N39" s="101" t="s">
        <v>280</v>
      </c>
      <c r="O39" s="51">
        <v>1</v>
      </c>
      <c r="P39" s="45">
        <f t="shared" si="0"/>
        <v>3</v>
      </c>
      <c r="Q39" s="91">
        <v>2016</v>
      </c>
      <c r="R39" s="94">
        <v>1</v>
      </c>
      <c r="S39">
        <v>81</v>
      </c>
      <c r="T39" s="90">
        <v>85</v>
      </c>
    </row>
    <row r="40" spans="1:30" ht="20.100000000000001" customHeight="1">
      <c r="A40" s="87"/>
      <c r="B40" s="55">
        <v>67</v>
      </c>
      <c r="C40" s="55" t="s">
        <v>238</v>
      </c>
      <c r="D40" s="47">
        <v>1</v>
      </c>
      <c r="E40" s="47">
        <v>1</v>
      </c>
      <c r="F40" s="47">
        <v>1</v>
      </c>
      <c r="G40" s="65"/>
      <c r="H40" s="51"/>
      <c r="I40" s="51"/>
      <c r="J40" s="51"/>
      <c r="K40" s="51"/>
      <c r="L40" s="106" t="s">
        <v>276</v>
      </c>
      <c r="M40" s="51">
        <v>1</v>
      </c>
      <c r="N40" s="101" t="s">
        <v>295</v>
      </c>
      <c r="O40" s="51">
        <v>4</v>
      </c>
      <c r="P40" s="45">
        <f t="shared" si="0"/>
        <v>5</v>
      </c>
      <c r="Q40" s="91">
        <v>2017</v>
      </c>
      <c r="R40" s="94">
        <v>1</v>
      </c>
      <c r="S40">
        <v>99</v>
      </c>
      <c r="T40" s="90">
        <v>98</v>
      </c>
    </row>
    <row r="41" spans="1:30" ht="20.100000000000001" customHeight="1" thickBot="1">
      <c r="A41" s="87"/>
      <c r="B41" s="55">
        <v>68</v>
      </c>
      <c r="C41" s="55" t="s">
        <v>239</v>
      </c>
      <c r="D41" s="47">
        <v>1</v>
      </c>
      <c r="E41" s="47">
        <v>1</v>
      </c>
      <c r="F41" s="47"/>
      <c r="G41" s="65"/>
      <c r="H41" s="51"/>
      <c r="I41" s="51"/>
      <c r="J41" s="51"/>
      <c r="K41" s="51"/>
      <c r="L41" s="106" t="s">
        <v>276</v>
      </c>
      <c r="M41" s="51">
        <v>1</v>
      </c>
      <c r="N41" s="101" t="s">
        <v>295</v>
      </c>
      <c r="O41" s="51">
        <v>4</v>
      </c>
      <c r="P41" s="45">
        <f t="shared" si="0"/>
        <v>5</v>
      </c>
      <c r="Q41" s="91">
        <v>2017</v>
      </c>
      <c r="R41" s="95">
        <v>1</v>
      </c>
      <c r="S41">
        <v>95.89</v>
      </c>
    </row>
    <row r="42" spans="1:30" ht="20.100000000000001" customHeight="1" thickTop="1" thickBot="1">
      <c r="A42" s="50"/>
      <c r="B42" s="82"/>
      <c r="C42" s="82"/>
      <c r="D42" s="82"/>
      <c r="E42" s="82"/>
      <c r="F42" s="82"/>
      <c r="G42" s="82"/>
      <c r="H42" s="82"/>
      <c r="I42" s="82"/>
      <c r="J42" s="82"/>
      <c r="K42" s="82"/>
      <c r="L42" s="82"/>
      <c r="M42" s="82"/>
      <c r="N42" s="82"/>
      <c r="O42" s="82"/>
      <c r="P42" s="81">
        <f>SUM(P31:P41)</f>
        <v>40</v>
      </c>
      <c r="Q42" s="92"/>
      <c r="R42" s="95"/>
    </row>
    <row r="43" spans="1:30" ht="20.100000000000001" customHeight="1" thickTop="1">
      <c r="A43" s="50"/>
      <c r="B43" s="61"/>
      <c r="C43" s="61"/>
      <c r="D43" s="62"/>
      <c r="E43" s="62"/>
      <c r="F43" s="62"/>
      <c r="G43" s="62"/>
      <c r="H43" s="80"/>
      <c r="I43" s="80"/>
      <c r="J43" s="80"/>
      <c r="K43" s="80"/>
      <c r="L43" s="80"/>
      <c r="M43" s="80"/>
      <c r="N43" s="80"/>
      <c r="O43" s="80"/>
      <c r="S43" t="s">
        <v>327</v>
      </c>
      <c r="T43" t="s">
        <v>328</v>
      </c>
      <c r="U43" t="s">
        <v>329</v>
      </c>
      <c r="V43" t="s">
        <v>327</v>
      </c>
      <c r="W43" t="s">
        <v>328</v>
      </c>
      <c r="X43" t="s">
        <v>329</v>
      </c>
      <c r="Y43" t="s">
        <v>327</v>
      </c>
      <c r="Z43" t="s">
        <v>328</v>
      </c>
      <c r="AA43" t="s">
        <v>329</v>
      </c>
      <c r="AB43" t="s">
        <v>327</v>
      </c>
      <c r="AC43" t="s">
        <v>328</v>
      </c>
      <c r="AD43" t="s">
        <v>329</v>
      </c>
    </row>
    <row r="44" spans="1:30" ht="20.100000000000001" customHeight="1">
      <c r="A44" s="86" t="s">
        <v>311</v>
      </c>
      <c r="B44" s="56">
        <v>3</v>
      </c>
      <c r="C44" s="56" t="s">
        <v>240</v>
      </c>
      <c r="D44" s="48">
        <v>1</v>
      </c>
      <c r="E44" s="48">
        <v>1</v>
      </c>
      <c r="F44" s="48"/>
      <c r="G44" s="66"/>
      <c r="H44" s="103" t="s">
        <v>270</v>
      </c>
      <c r="I44" s="51">
        <v>7</v>
      </c>
      <c r="J44" s="51"/>
      <c r="K44" s="51"/>
      <c r="L44" s="51" t="s">
        <v>273</v>
      </c>
      <c r="M44" s="51">
        <v>2</v>
      </c>
      <c r="N44" s="51"/>
      <c r="O44" s="51"/>
      <c r="P44" s="77">
        <f t="shared" si="0"/>
        <v>9</v>
      </c>
      <c r="Q44" s="91">
        <v>2014</v>
      </c>
      <c r="R44" s="94">
        <v>1</v>
      </c>
      <c r="S44">
        <v>81</v>
      </c>
      <c r="T44">
        <v>79</v>
      </c>
      <c r="U44">
        <v>70</v>
      </c>
      <c r="V44">
        <v>82</v>
      </c>
      <c r="W44">
        <v>72</v>
      </c>
      <c r="X44">
        <v>83</v>
      </c>
    </row>
    <row r="45" spans="1:30" ht="20.100000000000001" customHeight="1">
      <c r="A45" s="86"/>
      <c r="B45" s="74">
        <v>19</v>
      </c>
      <c r="C45" s="74" t="s">
        <v>233</v>
      </c>
      <c r="D45" s="75"/>
      <c r="E45" s="75"/>
      <c r="F45" s="75"/>
      <c r="G45" s="76"/>
      <c r="H45" s="104" t="s">
        <v>268</v>
      </c>
      <c r="I45" s="71">
        <v>4</v>
      </c>
      <c r="J45" s="71"/>
      <c r="K45" s="71"/>
      <c r="L45" s="71"/>
      <c r="M45" s="71"/>
      <c r="N45" s="71"/>
      <c r="O45" s="71"/>
      <c r="P45" s="72">
        <f t="shared" si="0"/>
        <v>4</v>
      </c>
      <c r="Q45" s="100"/>
      <c r="R45" s="97"/>
      <c r="S45">
        <v>89</v>
      </c>
    </row>
    <row r="46" spans="1:30" ht="20.100000000000001" customHeight="1">
      <c r="A46" s="86"/>
      <c r="B46" s="56">
        <v>23</v>
      </c>
      <c r="C46" s="56" t="s">
        <v>241</v>
      </c>
      <c r="D46" s="48">
        <v>1</v>
      </c>
      <c r="E46" s="48"/>
      <c r="F46" s="48"/>
      <c r="G46" s="66"/>
      <c r="H46" s="103" t="s">
        <v>269</v>
      </c>
      <c r="I46" s="51">
        <v>3</v>
      </c>
      <c r="J46" s="51"/>
      <c r="K46" s="51"/>
      <c r="L46" s="51"/>
      <c r="M46" s="51"/>
      <c r="N46" s="51"/>
      <c r="O46" s="51"/>
      <c r="P46" s="45">
        <f t="shared" si="0"/>
        <v>3</v>
      </c>
      <c r="Q46" s="91">
        <v>2010</v>
      </c>
      <c r="R46" s="94">
        <v>0</v>
      </c>
      <c r="S46">
        <v>44.9</v>
      </c>
      <c r="T46">
        <v>64.5</v>
      </c>
    </row>
    <row r="47" spans="1:30" ht="20.100000000000001" customHeight="1">
      <c r="A47" s="86"/>
      <c r="B47" s="74">
        <v>59</v>
      </c>
      <c r="C47" s="74" t="s">
        <v>234</v>
      </c>
      <c r="D47" s="75"/>
      <c r="E47" s="75"/>
      <c r="F47" s="75"/>
      <c r="G47" s="76"/>
      <c r="H47" s="104" t="s">
        <v>267</v>
      </c>
      <c r="I47" s="71">
        <v>2</v>
      </c>
      <c r="J47" s="71"/>
      <c r="K47" s="71"/>
      <c r="L47" s="71"/>
      <c r="M47" s="71"/>
      <c r="N47" s="71" t="s">
        <v>279</v>
      </c>
      <c r="O47" s="71">
        <v>1</v>
      </c>
      <c r="P47" s="72">
        <f t="shared" si="0"/>
        <v>3</v>
      </c>
      <c r="Q47" s="100"/>
      <c r="R47" s="97"/>
    </row>
    <row r="48" spans="1:30" ht="20.100000000000001" customHeight="1">
      <c r="A48" s="86"/>
      <c r="B48" s="56">
        <v>69</v>
      </c>
      <c r="C48" s="56" t="s">
        <v>242</v>
      </c>
      <c r="D48" s="48">
        <v>1</v>
      </c>
      <c r="E48" s="48">
        <v>1</v>
      </c>
      <c r="F48" s="48">
        <v>1</v>
      </c>
      <c r="G48" s="66"/>
      <c r="H48" s="51"/>
      <c r="I48" s="51"/>
      <c r="J48" s="51"/>
      <c r="K48" s="51"/>
      <c r="L48" s="51"/>
      <c r="M48" s="51"/>
      <c r="N48" s="79" t="s">
        <v>287</v>
      </c>
      <c r="O48" s="51">
        <v>1</v>
      </c>
      <c r="P48" s="78">
        <f t="shared" si="0"/>
        <v>1</v>
      </c>
      <c r="Q48" s="91">
        <v>2016</v>
      </c>
      <c r="R48" s="94">
        <v>0</v>
      </c>
      <c r="S48">
        <v>98.6</v>
      </c>
      <c r="V48">
        <v>73</v>
      </c>
    </row>
    <row r="49" spans="1:30" ht="20.100000000000001" customHeight="1">
      <c r="A49" s="86"/>
      <c r="B49" s="56">
        <v>70</v>
      </c>
      <c r="C49" s="56" t="s">
        <v>243</v>
      </c>
      <c r="D49" s="48">
        <v>1</v>
      </c>
      <c r="E49" s="48">
        <v>1</v>
      </c>
      <c r="F49" s="48">
        <v>1</v>
      </c>
      <c r="G49" s="66"/>
      <c r="H49" s="51"/>
      <c r="I49" s="51"/>
      <c r="J49" s="51"/>
      <c r="K49" s="51"/>
      <c r="L49" s="51"/>
      <c r="M49" s="51"/>
      <c r="N49" s="79" t="s">
        <v>287</v>
      </c>
      <c r="O49" s="51">
        <v>1</v>
      </c>
      <c r="P49" s="78">
        <f t="shared" si="0"/>
        <v>1</v>
      </c>
      <c r="Q49" s="91">
        <v>2016</v>
      </c>
      <c r="R49" s="94">
        <v>1</v>
      </c>
      <c r="S49">
        <v>77</v>
      </c>
      <c r="V49">
        <v>76</v>
      </c>
      <c r="Y49" t="s">
        <v>326</v>
      </c>
    </row>
    <row r="50" spans="1:30" ht="20.100000000000001" customHeight="1">
      <c r="A50" s="86"/>
      <c r="B50" s="56">
        <v>71</v>
      </c>
      <c r="C50" s="56" t="s">
        <v>244</v>
      </c>
      <c r="D50" s="48">
        <v>1</v>
      </c>
      <c r="E50" s="48">
        <v>1</v>
      </c>
      <c r="F50" s="48">
        <v>1</v>
      </c>
      <c r="G50" s="66"/>
      <c r="H50" s="51"/>
      <c r="I50" s="51"/>
      <c r="J50" s="51"/>
      <c r="K50" s="51"/>
      <c r="L50" s="106" t="s">
        <v>276</v>
      </c>
      <c r="M50" s="51">
        <v>1</v>
      </c>
      <c r="N50" s="51"/>
      <c r="O50" s="51"/>
      <c r="P50" s="78">
        <f t="shared" si="0"/>
        <v>1</v>
      </c>
      <c r="Q50" s="91">
        <v>2017</v>
      </c>
      <c r="R50" s="94">
        <v>1</v>
      </c>
      <c r="S50">
        <v>83</v>
      </c>
      <c r="T50">
        <v>62</v>
      </c>
      <c r="U50">
        <v>90</v>
      </c>
      <c r="V50">
        <v>90</v>
      </c>
      <c r="W50">
        <v>80</v>
      </c>
      <c r="X50">
        <v>92</v>
      </c>
      <c r="Y50">
        <v>70</v>
      </c>
    </row>
    <row r="51" spans="1:30" ht="20.100000000000001" customHeight="1">
      <c r="A51" s="86"/>
      <c r="B51" s="56">
        <v>72</v>
      </c>
      <c r="C51" s="56" t="s">
        <v>245</v>
      </c>
      <c r="D51" s="48">
        <v>1</v>
      </c>
      <c r="E51" s="48">
        <v>1</v>
      </c>
      <c r="F51" s="48">
        <v>1</v>
      </c>
      <c r="G51" s="66"/>
      <c r="H51" s="51"/>
      <c r="I51" s="51"/>
      <c r="J51" s="51"/>
      <c r="K51" s="51"/>
      <c r="L51" s="51"/>
      <c r="M51" s="51"/>
      <c r="N51" s="102" t="s">
        <v>280</v>
      </c>
      <c r="O51" s="51">
        <v>1</v>
      </c>
      <c r="P51" s="78">
        <f t="shared" si="0"/>
        <v>1</v>
      </c>
      <c r="Q51" s="91">
        <v>2017</v>
      </c>
      <c r="R51" s="94">
        <v>1</v>
      </c>
      <c r="S51">
        <v>98</v>
      </c>
      <c r="T51">
        <v>96</v>
      </c>
      <c r="U51">
        <v>99</v>
      </c>
      <c r="V51">
        <v>80</v>
      </c>
      <c r="W51">
        <v>72</v>
      </c>
    </row>
    <row r="52" spans="1:30" ht="20.100000000000001" customHeight="1">
      <c r="A52" s="86"/>
      <c r="B52" s="56">
        <v>73</v>
      </c>
      <c r="C52" s="56" t="s">
        <v>246</v>
      </c>
      <c r="D52" s="48">
        <v>1</v>
      </c>
      <c r="E52" s="48">
        <v>1</v>
      </c>
      <c r="F52" s="48">
        <v>1</v>
      </c>
      <c r="G52" s="66"/>
      <c r="H52" s="51"/>
      <c r="I52" s="51"/>
      <c r="J52" s="51"/>
      <c r="K52" s="51"/>
      <c r="L52" s="51"/>
      <c r="M52" s="51"/>
      <c r="N52" s="102" t="s">
        <v>280</v>
      </c>
      <c r="O52" s="51">
        <v>1</v>
      </c>
      <c r="P52" s="78">
        <f t="shared" si="0"/>
        <v>1</v>
      </c>
      <c r="Q52" s="91">
        <v>2017</v>
      </c>
      <c r="R52" s="94">
        <v>1</v>
      </c>
      <c r="S52">
        <v>64</v>
      </c>
      <c r="T52">
        <v>70</v>
      </c>
      <c r="U52">
        <v>28</v>
      </c>
      <c r="V52">
        <v>59</v>
      </c>
      <c r="W52">
        <v>24</v>
      </c>
      <c r="X52">
        <v>84</v>
      </c>
      <c r="Y52">
        <v>81</v>
      </c>
      <c r="Z52">
        <v>81</v>
      </c>
      <c r="AA52">
        <v>84</v>
      </c>
      <c r="AB52">
        <v>69</v>
      </c>
      <c r="AC52">
        <v>70</v>
      </c>
      <c r="AD52">
        <v>89</v>
      </c>
    </row>
    <row r="53" spans="1:30" ht="20.100000000000001" customHeight="1">
      <c r="A53" s="86"/>
      <c r="B53" s="56">
        <v>74</v>
      </c>
      <c r="C53" s="56" t="s">
        <v>247</v>
      </c>
      <c r="D53" s="48">
        <v>1</v>
      </c>
      <c r="E53" s="48">
        <v>1</v>
      </c>
      <c r="F53" s="48">
        <v>1</v>
      </c>
      <c r="G53" s="66"/>
      <c r="H53" s="51"/>
      <c r="I53" s="51"/>
      <c r="J53" s="51"/>
      <c r="K53" s="51"/>
      <c r="L53" s="51"/>
      <c r="M53" s="51"/>
      <c r="N53" s="79" t="s">
        <v>282</v>
      </c>
      <c r="O53" s="51">
        <v>1</v>
      </c>
      <c r="P53" s="78">
        <f t="shared" si="0"/>
        <v>1</v>
      </c>
      <c r="Q53" s="91">
        <v>2017</v>
      </c>
      <c r="R53" s="94">
        <v>1</v>
      </c>
      <c r="S53">
        <v>84</v>
      </c>
      <c r="T53">
        <v>80</v>
      </c>
      <c r="U53">
        <v>78</v>
      </c>
      <c r="V53">
        <v>75</v>
      </c>
    </row>
    <row r="54" spans="1:30" ht="20.100000000000001" customHeight="1" thickBot="1">
      <c r="A54" s="86"/>
      <c r="B54" s="56">
        <v>75</v>
      </c>
      <c r="C54" s="56" t="s">
        <v>248</v>
      </c>
      <c r="D54" s="48">
        <v>1</v>
      </c>
      <c r="E54" s="48">
        <v>1</v>
      </c>
      <c r="F54" s="48">
        <v>1</v>
      </c>
      <c r="G54" s="66"/>
      <c r="H54" s="51"/>
      <c r="I54" s="51"/>
      <c r="J54" s="51"/>
      <c r="K54" s="51"/>
      <c r="L54" s="106" t="s">
        <v>276</v>
      </c>
      <c r="M54" s="51">
        <v>1</v>
      </c>
      <c r="N54" s="101" t="s">
        <v>297</v>
      </c>
      <c r="O54" s="51">
        <v>3</v>
      </c>
      <c r="P54" s="45">
        <f t="shared" si="0"/>
        <v>4</v>
      </c>
      <c r="Q54" s="92">
        <v>2017</v>
      </c>
      <c r="R54" s="95">
        <v>1</v>
      </c>
      <c r="S54">
        <v>89.5</v>
      </c>
      <c r="T54" s="90">
        <v>90</v>
      </c>
      <c r="U54" s="90">
        <v>89</v>
      </c>
    </row>
    <row r="55" spans="1:30" ht="20.100000000000001" customHeight="1" thickTop="1" thickBot="1">
      <c r="B55" s="82"/>
      <c r="C55" s="82"/>
      <c r="D55" s="82"/>
      <c r="E55" s="82"/>
      <c r="F55" s="82"/>
      <c r="G55" s="82"/>
      <c r="H55" s="82"/>
      <c r="I55" s="82"/>
      <c r="J55" s="82"/>
      <c r="K55" s="82"/>
      <c r="L55" s="82"/>
      <c r="M55" s="82"/>
      <c r="N55" s="82"/>
      <c r="O55" s="82"/>
      <c r="P55" s="45">
        <f>SUM(P44:P54)</f>
        <v>29</v>
      </c>
      <c r="Q55" s="91"/>
      <c r="R55" s="94"/>
    </row>
    <row r="56" spans="1:30" ht="20.100000000000001" customHeight="1" thickTop="1">
      <c r="B56" s="83"/>
      <c r="C56" s="84"/>
      <c r="D56" s="84"/>
      <c r="E56" s="84"/>
      <c r="F56" s="84"/>
      <c r="G56" s="84"/>
      <c r="H56" s="85"/>
      <c r="I56" s="45">
        <f>SUM(I1:I27)+SUM(I30:I40)+SUM(I43:I53)</f>
        <v>62</v>
      </c>
      <c r="J56" s="45"/>
      <c r="K56" s="45">
        <f>SUM(K1:K27)+SUM(K30:K40)+SUM(K43:K53)</f>
        <v>3</v>
      </c>
      <c r="L56" s="45"/>
      <c r="M56" s="45">
        <f>SUM(M1:M27)+SUM(M30:M40)+SUM(M43:M53)</f>
        <v>12</v>
      </c>
      <c r="N56" s="45"/>
      <c r="O56" s="45">
        <f>SUM(O1:O27)+SUM(O30:O40)+SUM(O43:O53)</f>
        <v>52</v>
      </c>
      <c r="P56" s="45">
        <f>SUM(P1:P27)+SUM(P30:P40)+SUM(P43:P53)</f>
        <v>129</v>
      </c>
      <c r="Q56" s="91"/>
      <c r="R56" s="94"/>
    </row>
    <row r="57" spans="1:30" ht="9.9499999999999993" customHeight="1">
      <c r="A57" t="s">
        <v>300</v>
      </c>
    </row>
    <row r="58" spans="1:30" ht="9.9499999999999993" customHeight="1">
      <c r="B58" s="53" t="s">
        <v>221</v>
      </c>
    </row>
    <row r="59" spans="1:30" ht="9.9499999999999993" customHeight="1">
      <c r="B59" s="53" t="s">
        <v>216</v>
      </c>
    </row>
    <row r="60" spans="1:30" ht="9.9499999999999993" customHeight="1">
      <c r="B60" s="53" t="s">
        <v>202</v>
      </c>
    </row>
    <row r="61" spans="1:30" ht="9.9499999999999993" customHeight="1">
      <c r="B61" s="53" t="s">
        <v>212</v>
      </c>
    </row>
    <row r="62" spans="1:30" ht="9.9499999999999993" customHeight="1">
      <c r="B62" s="53" t="s">
        <v>203</v>
      </c>
    </row>
    <row r="63" spans="1:30" ht="9.9499999999999993" customHeight="1">
      <c r="B63" s="53" t="s">
        <v>220</v>
      </c>
    </row>
    <row r="64" spans="1:30" ht="9.9499999999999993" customHeight="1">
      <c r="B64" s="53" t="s">
        <v>207</v>
      </c>
    </row>
    <row r="65" spans="1:2" ht="9.9499999999999993" customHeight="1">
      <c r="B65" s="53" t="s">
        <v>227</v>
      </c>
    </row>
    <row r="66" spans="1:2" ht="9.9499999999999993" customHeight="1">
      <c r="B66" s="55" t="s">
        <v>230</v>
      </c>
    </row>
    <row r="67" spans="1:2" ht="9.9499999999999993" customHeight="1">
      <c r="B67" s="55" t="s">
        <v>235</v>
      </c>
    </row>
    <row r="68" spans="1:2" ht="9.9499999999999993" customHeight="1">
      <c r="B68" s="55" t="s">
        <v>237</v>
      </c>
    </row>
    <row r="69" spans="1:2" ht="9.9499999999999993" customHeight="1">
      <c r="B69" s="55" t="s">
        <v>238</v>
      </c>
    </row>
    <row r="70" spans="1:2" ht="9.9499999999999993" customHeight="1">
      <c r="B70" s="55" t="s">
        <v>239</v>
      </c>
    </row>
    <row r="71" spans="1:2" ht="9.9499999999999993" customHeight="1">
      <c r="B71" s="56" t="s">
        <v>245</v>
      </c>
    </row>
    <row r="72" spans="1:2" ht="9.9499999999999993" customHeight="1">
      <c r="B72" s="56" t="s">
        <v>246</v>
      </c>
    </row>
    <row r="73" spans="1:2" ht="9.9499999999999993" customHeight="1">
      <c r="B73" s="56" t="s">
        <v>248</v>
      </c>
    </row>
    <row r="74" spans="1:2" ht="9.9499999999999993" customHeight="1">
      <c r="A74" t="s">
        <v>253</v>
      </c>
    </row>
    <row r="75" spans="1:2" ht="9.9499999999999993" customHeight="1">
      <c r="B75" s="53" t="s">
        <v>225</v>
      </c>
    </row>
    <row r="76" spans="1:2" ht="9.9499999999999993" customHeight="1">
      <c r="B76" s="53" t="s">
        <v>203</v>
      </c>
    </row>
    <row r="77" spans="1:2" ht="9.9499999999999993" customHeight="1">
      <c r="B77" s="55" t="s">
        <v>232</v>
      </c>
    </row>
    <row r="78" spans="1:2" ht="9.9499999999999993" customHeight="1">
      <c r="B78" s="55" t="s">
        <v>233</v>
      </c>
    </row>
    <row r="79" spans="1:2" ht="9.9499999999999993" customHeight="1">
      <c r="B79" s="68" t="s">
        <v>234</v>
      </c>
    </row>
    <row r="80" spans="1:2" ht="9.9499999999999993" customHeight="1">
      <c r="B80" s="56" t="s">
        <v>240</v>
      </c>
    </row>
    <row r="81" spans="1:2" ht="9.9499999999999993" customHeight="1">
      <c r="B81" s="74" t="s">
        <v>233</v>
      </c>
    </row>
    <row r="82" spans="1:2" ht="9.9499999999999993" customHeight="1">
      <c r="B82" s="74" t="s">
        <v>234</v>
      </c>
    </row>
    <row r="83" spans="1:2" ht="9.9499999999999993" customHeight="1">
      <c r="B83" s="56" t="s">
        <v>241</v>
      </c>
    </row>
    <row r="84" spans="1:2" ht="9.9499999999999993" customHeight="1">
      <c r="A84" t="s">
        <v>276</v>
      </c>
    </row>
    <row r="85" spans="1:2" ht="9.9499999999999993" customHeight="1">
      <c r="B85" s="53" t="s">
        <v>211</v>
      </c>
    </row>
    <row r="86" spans="1:2" ht="9.9499999999999993" customHeight="1">
      <c r="B86" s="55" t="s">
        <v>237</v>
      </c>
    </row>
    <row r="87" spans="1:2" ht="9.9499999999999993" customHeight="1">
      <c r="B87" s="55" t="s">
        <v>238</v>
      </c>
    </row>
    <row r="88" spans="1:2" ht="9.9499999999999993" customHeight="1">
      <c r="B88" s="55" t="s">
        <v>239</v>
      </c>
    </row>
    <row r="89" spans="1:2" ht="9.9499999999999993" customHeight="1">
      <c r="B89" s="56" t="s">
        <v>244</v>
      </c>
    </row>
    <row r="90" spans="1:2" ht="9.9499999999999993" customHeight="1">
      <c r="B90" s="56" t="s">
        <v>248</v>
      </c>
    </row>
  </sheetData>
  <sortState ref="B44:B54">
    <sortCondition ref="B44"/>
  </sortState>
  <mergeCells count="7">
    <mergeCell ref="B55:O55"/>
    <mergeCell ref="B56:H56"/>
    <mergeCell ref="A44:A54"/>
    <mergeCell ref="A31:A41"/>
    <mergeCell ref="A2:A28"/>
    <mergeCell ref="B29:O29"/>
    <mergeCell ref="B42:O4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3D403-E568-443F-B563-37B665BF705D}">
  <dimension ref="A1:P54"/>
  <sheetViews>
    <sheetView topLeftCell="B1" workbookViewId="0">
      <selection activeCell="B1" sqref="B1"/>
    </sheetView>
  </sheetViews>
  <sheetFormatPr defaultRowHeight="26.25"/>
  <cols>
    <col min="1" max="1" width="10.75" style="57"/>
    <col min="2" max="2" width="69.375" style="57" customWidth="1"/>
    <col min="3" max="3" width="16.125" style="99" customWidth="1"/>
    <col min="4" max="4" width="16.125" style="96" customWidth="1"/>
  </cols>
  <sheetData>
    <row r="1" spans="1:16" ht="16.5">
      <c r="A1" s="108">
        <v>63</v>
      </c>
      <c r="B1" s="108" t="s">
        <v>235</v>
      </c>
      <c r="C1" s="108">
        <v>2009</v>
      </c>
      <c r="D1" s="108">
        <v>0</v>
      </c>
      <c r="E1" s="109">
        <v>98</v>
      </c>
      <c r="F1" s="109">
        <v>99.1</v>
      </c>
      <c r="G1" s="109">
        <v>99.1</v>
      </c>
      <c r="H1" s="109"/>
      <c r="I1" s="109"/>
      <c r="J1" s="109"/>
      <c r="K1" s="109"/>
      <c r="L1" s="109"/>
      <c r="M1" s="109"/>
      <c r="N1" s="109"/>
      <c r="O1" s="109"/>
      <c r="P1" s="109"/>
    </row>
    <row r="2" spans="1:16" s="109" customFormat="1" ht="16.5">
      <c r="A2" s="107">
        <v>7</v>
      </c>
      <c r="B2" s="107" t="s">
        <v>202</v>
      </c>
      <c r="C2" s="108">
        <v>2011</v>
      </c>
      <c r="D2" s="108">
        <v>0</v>
      </c>
      <c r="E2"/>
      <c r="F2"/>
      <c r="G2"/>
      <c r="H2"/>
      <c r="I2"/>
      <c r="J2"/>
      <c r="K2"/>
      <c r="L2"/>
      <c r="M2"/>
      <c r="N2"/>
      <c r="O2"/>
      <c r="P2"/>
    </row>
    <row r="3" spans="1:16" s="109" customFormat="1" ht="16.5">
      <c r="A3" s="107">
        <v>51</v>
      </c>
      <c r="B3" s="107" t="s">
        <v>220</v>
      </c>
      <c r="C3" s="108">
        <v>2011</v>
      </c>
      <c r="D3" s="108">
        <v>0</v>
      </c>
    </row>
    <row r="4" spans="1:16" s="109" customFormat="1" ht="16.5">
      <c r="A4" s="107">
        <v>20</v>
      </c>
      <c r="B4" s="107" t="s">
        <v>203</v>
      </c>
      <c r="C4" s="108">
        <v>2012</v>
      </c>
      <c r="D4" s="108">
        <v>1</v>
      </c>
    </row>
    <row r="5" spans="1:16" s="109" customFormat="1" ht="16.5">
      <c r="A5" s="107">
        <v>52</v>
      </c>
      <c r="B5" s="107" t="s">
        <v>221</v>
      </c>
      <c r="C5" s="108">
        <v>2012</v>
      </c>
      <c r="D5" s="108">
        <v>0</v>
      </c>
    </row>
    <row r="6" spans="1:16" s="109" customFormat="1" ht="16.5">
      <c r="A6" s="107">
        <v>43</v>
      </c>
      <c r="B6" s="107" t="s">
        <v>212</v>
      </c>
      <c r="C6" s="108">
        <v>2013</v>
      </c>
      <c r="D6" s="108">
        <v>1</v>
      </c>
    </row>
    <row r="7" spans="1:16" s="109" customFormat="1" ht="16.5">
      <c r="A7" s="107">
        <v>14</v>
      </c>
      <c r="B7" s="107" t="s">
        <v>230</v>
      </c>
      <c r="C7" s="108">
        <v>2014</v>
      </c>
      <c r="D7" s="108">
        <v>0</v>
      </c>
      <c r="E7" s="109">
        <v>96</v>
      </c>
    </row>
    <row r="8" spans="1:16" s="109" customFormat="1" ht="16.5">
      <c r="A8" s="107">
        <v>38</v>
      </c>
      <c r="B8" s="107" t="s">
        <v>207</v>
      </c>
      <c r="C8" s="108">
        <v>2015</v>
      </c>
      <c r="D8" s="108">
        <v>0</v>
      </c>
    </row>
    <row r="9" spans="1:16" s="109" customFormat="1" ht="16.5">
      <c r="A9" s="107">
        <v>47</v>
      </c>
      <c r="B9" s="107" t="s">
        <v>216</v>
      </c>
      <c r="C9" s="108">
        <v>2016</v>
      </c>
      <c r="D9" s="108">
        <v>1</v>
      </c>
    </row>
    <row r="10" spans="1:16" s="109" customFormat="1" ht="16.5">
      <c r="A10" s="107">
        <v>60</v>
      </c>
      <c r="B10" s="107" t="s">
        <v>227</v>
      </c>
      <c r="C10" s="108">
        <v>2016</v>
      </c>
      <c r="D10" s="108">
        <v>0</v>
      </c>
    </row>
    <row r="11" spans="1:16" s="109" customFormat="1" ht="16.5">
      <c r="A11" s="107">
        <v>66</v>
      </c>
      <c r="B11" s="107" t="s">
        <v>237</v>
      </c>
      <c r="C11" s="108">
        <v>2016</v>
      </c>
      <c r="D11" s="108">
        <v>1</v>
      </c>
      <c r="E11" s="109">
        <v>81</v>
      </c>
      <c r="H11" s="109">
        <v>85</v>
      </c>
    </row>
    <row r="12" spans="1:16" s="109" customFormat="1" ht="16.5">
      <c r="A12" s="107">
        <v>67</v>
      </c>
      <c r="B12" s="107" t="s">
        <v>238</v>
      </c>
      <c r="C12" s="108">
        <v>2017</v>
      </c>
      <c r="D12" s="108">
        <v>1</v>
      </c>
      <c r="E12" s="109">
        <v>99</v>
      </c>
      <c r="H12" s="109">
        <v>98</v>
      </c>
      <c r="K12" s="109">
        <v>98</v>
      </c>
    </row>
    <row r="13" spans="1:16" s="109" customFormat="1" ht="16.5">
      <c r="A13" s="107">
        <v>68</v>
      </c>
      <c r="B13" s="107" t="s">
        <v>239</v>
      </c>
      <c r="C13" s="108">
        <v>2017</v>
      </c>
      <c r="D13" s="108">
        <v>1</v>
      </c>
      <c r="E13" s="109">
        <v>95.89</v>
      </c>
    </row>
    <row r="14" spans="1:16" s="109" customFormat="1" ht="16.5">
      <c r="A14" s="107">
        <v>72</v>
      </c>
      <c r="B14" s="107" t="s">
        <v>245</v>
      </c>
      <c r="C14" s="108">
        <v>2017</v>
      </c>
      <c r="D14" s="108">
        <v>1</v>
      </c>
      <c r="E14" s="109">
        <v>83</v>
      </c>
      <c r="F14" s="109">
        <v>62</v>
      </c>
      <c r="G14" s="109">
        <v>90</v>
      </c>
      <c r="H14" s="109">
        <v>90</v>
      </c>
      <c r="I14" s="109">
        <v>80</v>
      </c>
      <c r="J14" s="109">
        <v>92</v>
      </c>
      <c r="K14" s="109">
        <v>70</v>
      </c>
    </row>
    <row r="15" spans="1:16" s="109" customFormat="1" ht="16.5">
      <c r="A15" s="107">
        <v>73</v>
      </c>
      <c r="B15" s="107" t="s">
        <v>246</v>
      </c>
      <c r="C15" s="108">
        <v>2017</v>
      </c>
      <c r="D15" s="108">
        <v>1</v>
      </c>
      <c r="E15" s="109">
        <v>64</v>
      </c>
      <c r="F15" s="109">
        <v>70</v>
      </c>
      <c r="G15" s="109">
        <v>28</v>
      </c>
      <c r="H15" s="109">
        <v>59</v>
      </c>
      <c r="I15" s="109">
        <v>24</v>
      </c>
      <c r="J15" s="109">
        <v>84</v>
      </c>
      <c r="K15" s="109">
        <v>81</v>
      </c>
      <c r="L15" s="109">
        <v>81</v>
      </c>
      <c r="M15" s="109">
        <v>84</v>
      </c>
      <c r="N15" s="109">
        <v>69</v>
      </c>
      <c r="O15" s="109">
        <v>70</v>
      </c>
      <c r="P15" s="109">
        <v>89</v>
      </c>
    </row>
    <row r="16" spans="1:16" s="109" customFormat="1" ht="16.5">
      <c r="A16" s="107">
        <v>75</v>
      </c>
      <c r="B16" s="107" t="s">
        <v>248</v>
      </c>
      <c r="C16" s="108">
        <v>2017</v>
      </c>
      <c r="D16" s="108">
        <v>1</v>
      </c>
      <c r="E16" s="109">
        <v>89.5</v>
      </c>
      <c r="F16" s="109">
        <v>90</v>
      </c>
      <c r="G16" s="109">
        <v>89</v>
      </c>
    </row>
    <row r="17" spans="1:4" s="109" customFormat="1">
      <c r="A17" s="122"/>
      <c r="B17" s="122"/>
      <c r="C17" s="98" t="s">
        <v>331</v>
      </c>
      <c r="D17" s="93" t="s">
        <v>330</v>
      </c>
    </row>
    <row r="18" spans="1:4">
      <c r="A18"/>
      <c r="B18" s="91"/>
      <c r="C18" s="94"/>
      <c r="D18"/>
    </row>
    <row r="19" spans="1:4">
      <c r="A19"/>
      <c r="B19" s="91"/>
      <c r="C19" s="94"/>
      <c r="D19"/>
    </row>
    <row r="20" spans="1:4">
      <c r="B20" s="99"/>
      <c r="C20" s="96"/>
      <c r="D20"/>
    </row>
    <row r="21" spans="1:4">
      <c r="B21" s="99"/>
      <c r="C21" s="96"/>
      <c r="D21"/>
    </row>
    <row r="22" spans="1:4">
      <c r="B22" s="99"/>
      <c r="C22" s="96"/>
      <c r="D22"/>
    </row>
    <row r="23" spans="1:4">
      <c r="B23" s="99"/>
      <c r="C23" s="96"/>
      <c r="D23"/>
    </row>
    <row r="24" spans="1:4">
      <c r="B24" s="99"/>
      <c r="C24" s="96"/>
      <c r="D24"/>
    </row>
    <row r="25" spans="1:4">
      <c r="B25" s="99"/>
      <c r="C25" s="96"/>
      <c r="D25"/>
    </row>
    <row r="26" spans="1:4">
      <c r="B26" s="99"/>
      <c r="C26" s="96"/>
      <c r="D26"/>
    </row>
    <row r="27" spans="1:4">
      <c r="B27" s="99"/>
      <c r="C27" s="96"/>
      <c r="D27"/>
    </row>
    <row r="28" spans="1:4">
      <c r="B28" s="99"/>
      <c r="C28" s="96"/>
      <c r="D28"/>
    </row>
    <row r="29" spans="1:4">
      <c r="B29" s="99"/>
      <c r="C29" s="96"/>
      <c r="D29"/>
    </row>
    <row r="30" spans="1:4">
      <c r="B30" s="99"/>
      <c r="C30" s="96"/>
      <c r="D30"/>
    </row>
    <row r="31" spans="1:4">
      <c r="B31" s="99"/>
      <c r="C31" s="96"/>
      <c r="D31"/>
    </row>
    <row r="32" spans="1:4">
      <c r="B32" s="99"/>
      <c r="C32" s="96"/>
      <c r="D32"/>
    </row>
    <row r="33" spans="2:4">
      <c r="B33" s="99"/>
      <c r="C33" s="96"/>
      <c r="D33"/>
    </row>
    <row r="34" spans="2:4">
      <c r="B34" s="99"/>
      <c r="C34" s="96"/>
      <c r="D34"/>
    </row>
    <row r="35" spans="2:4">
      <c r="B35" s="99"/>
      <c r="C35" s="96"/>
      <c r="D35"/>
    </row>
    <row r="36" spans="2:4">
      <c r="B36" s="99"/>
      <c r="C36" s="96"/>
      <c r="D36"/>
    </row>
    <row r="37" spans="2:4">
      <c r="B37" s="99"/>
      <c r="C37" s="96"/>
      <c r="D37"/>
    </row>
    <row r="38" spans="2:4">
      <c r="B38" s="99"/>
      <c r="C38" s="96"/>
      <c r="D38"/>
    </row>
    <row r="39" spans="2:4">
      <c r="B39" s="99"/>
      <c r="C39" s="96"/>
      <c r="D39"/>
    </row>
    <row r="40" spans="2:4">
      <c r="B40" s="99"/>
      <c r="C40" s="96"/>
      <c r="D40"/>
    </row>
    <row r="41" spans="2:4">
      <c r="B41" s="99"/>
      <c r="C41" s="96"/>
      <c r="D41"/>
    </row>
    <row r="42" spans="2:4">
      <c r="B42" s="99"/>
      <c r="C42" s="96"/>
      <c r="D42"/>
    </row>
    <row r="43" spans="2:4">
      <c r="B43" s="99"/>
      <c r="C43" s="96"/>
      <c r="D43"/>
    </row>
    <row r="44" spans="2:4">
      <c r="B44" s="99"/>
      <c r="C44" s="96"/>
      <c r="D44"/>
    </row>
    <row r="45" spans="2:4">
      <c r="B45" s="99"/>
      <c r="C45" s="96"/>
      <c r="D45"/>
    </row>
    <row r="46" spans="2:4">
      <c r="B46" s="99"/>
      <c r="C46" s="96"/>
      <c r="D46"/>
    </row>
    <row r="47" spans="2:4">
      <c r="B47" s="99"/>
      <c r="C47" s="96"/>
      <c r="D47"/>
    </row>
    <row r="48" spans="2:4">
      <c r="B48" s="99"/>
      <c r="C48" s="96"/>
      <c r="D48"/>
    </row>
    <row r="49" spans="2:4">
      <c r="B49" s="99"/>
      <c r="C49" s="96"/>
      <c r="D49"/>
    </row>
    <row r="50" spans="2:4">
      <c r="B50" s="99"/>
      <c r="C50" s="96"/>
      <c r="D50"/>
    </row>
    <row r="51" spans="2:4">
      <c r="B51" s="99"/>
      <c r="C51" s="96"/>
      <c r="D51"/>
    </row>
    <row r="52" spans="2:4">
      <c r="B52" s="99"/>
      <c r="C52" s="96"/>
      <c r="D52"/>
    </row>
    <row r="53" spans="2:4">
      <c r="B53" s="99"/>
      <c r="C53" s="96"/>
      <c r="D53"/>
    </row>
    <row r="54" spans="2:4">
      <c r="B54" s="99"/>
      <c r="C54" s="96"/>
      <c r="D54"/>
    </row>
  </sheetData>
  <sortState ref="A1:P17">
    <sortCondition ref="C1"/>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7427-8DEE-414F-A27E-EE2EAB115F4D}">
  <dimension ref="A1:J10"/>
  <sheetViews>
    <sheetView workbookViewId="0">
      <selection activeCell="C4" activeCellId="1" sqref="E4 C4"/>
    </sheetView>
  </sheetViews>
  <sheetFormatPr defaultRowHeight="26.25"/>
  <cols>
    <col min="1" max="1" width="9" style="57"/>
    <col min="2" max="2" width="6.75" style="57" customWidth="1"/>
    <col min="3" max="3" width="16.125" style="99" customWidth="1"/>
    <col min="4" max="4" width="16.125" style="96" customWidth="1"/>
  </cols>
  <sheetData>
    <row r="1" spans="1:10">
      <c r="A1" s="124">
        <v>23</v>
      </c>
      <c r="B1" s="124" t="s">
        <v>241</v>
      </c>
      <c r="C1" s="126">
        <v>2010</v>
      </c>
      <c r="D1" s="128">
        <v>0</v>
      </c>
      <c r="E1" s="130"/>
      <c r="F1" s="130">
        <v>44.9</v>
      </c>
      <c r="G1" s="130"/>
      <c r="H1" s="130"/>
      <c r="I1" s="130">
        <v>64.5</v>
      </c>
      <c r="J1" s="130"/>
    </row>
    <row r="2" spans="1:10" s="114" customFormat="1">
      <c r="A2" s="111">
        <v>20</v>
      </c>
      <c r="B2" s="111" t="s">
        <v>203</v>
      </c>
      <c r="C2" s="112">
        <v>2012</v>
      </c>
      <c r="D2" s="113">
        <v>1</v>
      </c>
    </row>
    <row r="3" spans="1:10" s="114" customFormat="1">
      <c r="A3" s="110">
        <v>58</v>
      </c>
      <c r="B3" s="111" t="s">
        <v>225</v>
      </c>
      <c r="C3" s="112">
        <v>2013</v>
      </c>
      <c r="D3" s="113">
        <v>1</v>
      </c>
    </row>
    <row r="4" spans="1:10" s="114" customFormat="1">
      <c r="A4" s="119">
        <v>3</v>
      </c>
      <c r="B4" s="119" t="s">
        <v>240</v>
      </c>
      <c r="C4" s="112">
        <v>2014</v>
      </c>
      <c r="D4" s="113">
        <v>1</v>
      </c>
      <c r="E4" s="114">
        <v>81</v>
      </c>
      <c r="F4" s="114">
        <v>79</v>
      </c>
      <c r="G4" s="114">
        <v>70</v>
      </c>
      <c r="H4" s="114">
        <v>82</v>
      </c>
      <c r="I4" s="114">
        <v>72</v>
      </c>
      <c r="J4" s="114">
        <v>83</v>
      </c>
    </row>
    <row r="5" spans="1:10" s="114" customFormat="1">
      <c r="A5" s="118">
        <v>18</v>
      </c>
      <c r="B5" s="118" t="s">
        <v>232</v>
      </c>
      <c r="C5" s="112">
        <v>2014</v>
      </c>
      <c r="D5" s="113">
        <v>0</v>
      </c>
      <c r="E5" s="114">
        <v>94</v>
      </c>
      <c r="H5" s="114">
        <v>95</v>
      </c>
    </row>
    <row r="6" spans="1:10" s="114" customFormat="1">
      <c r="A6" s="118">
        <v>19</v>
      </c>
      <c r="B6" s="118" t="s">
        <v>233</v>
      </c>
      <c r="C6" s="112">
        <v>2014</v>
      </c>
      <c r="D6" s="113">
        <v>0</v>
      </c>
      <c r="E6" s="114">
        <v>93</v>
      </c>
    </row>
    <row r="7" spans="1:10" s="114" customFormat="1">
      <c r="A7" s="115">
        <v>19</v>
      </c>
      <c r="B7" s="115" t="s">
        <v>233</v>
      </c>
      <c r="C7" s="116">
        <v>2014</v>
      </c>
      <c r="D7" s="117"/>
    </row>
    <row r="8" spans="1:10" s="114" customFormat="1">
      <c r="A8" s="115">
        <v>59</v>
      </c>
      <c r="B8" s="115" t="s">
        <v>234</v>
      </c>
      <c r="C8" s="116">
        <v>2015</v>
      </c>
      <c r="D8" s="117"/>
    </row>
    <row r="9" spans="1:10" s="114" customFormat="1">
      <c r="A9" s="115">
        <v>59</v>
      </c>
      <c r="B9" s="115" t="s">
        <v>234</v>
      </c>
      <c r="C9" s="116">
        <v>2015</v>
      </c>
      <c r="D9" s="117"/>
    </row>
    <row r="10" spans="1:10" s="114" customFormat="1">
      <c r="A10" s="125"/>
      <c r="B10" s="125"/>
      <c r="C10" s="127" t="s">
        <v>331</v>
      </c>
      <c r="D10" s="129" t="s">
        <v>330</v>
      </c>
      <c r="E10" s="131"/>
      <c r="F10" s="131"/>
      <c r="G10" s="131"/>
      <c r="H10" s="131"/>
      <c r="I10" s="131"/>
      <c r="J10" s="131"/>
    </row>
  </sheetData>
  <sortState ref="A1:J10">
    <sortCondition ref="C2"/>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Original</vt:lpstr>
      <vt:lpstr>Original _가공</vt:lpstr>
      <vt:lpstr>30</vt:lpstr>
      <vt:lpstr>hand</vt:lpstr>
      <vt:lpstr>Sheet1</vt:lpstr>
      <vt:lpstr>Sheet2</vt:lpstr>
      <vt:lpstr>Wearable</vt:lpstr>
      <vt:lpstr>SQUATS</vt:lpstr>
      <vt:lpstr>LSLR</vt:lpstr>
      <vt:lpstr>LUNGE</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임양규</dc:creator>
  <cp:lastModifiedBy>임양규</cp:lastModifiedBy>
  <dcterms:created xsi:type="dcterms:W3CDTF">2019-03-05T04:40:32Z</dcterms:created>
  <dcterms:modified xsi:type="dcterms:W3CDTF">2019-04-04T06:38:08Z</dcterms:modified>
</cp:coreProperties>
</file>