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https://livecauac-my.sharepoint.com/personal/lim0386_cau_ac_kr/Documents/Attachments/StarLab/지도/"/>
    </mc:Choice>
  </mc:AlternateContent>
  <xr:revisionPtr revIDLastSave="0" documentId="8_{D26E2D6D-907D-481E-AE06-383BCB68E79A}" xr6:coauthVersionLast="36" xr6:coauthVersionMax="36" xr10:uidLastSave="{00000000-0000-0000-0000-000000000000}"/>
  <bookViews>
    <workbookView xWindow="780" yWindow="0" windowWidth="14385" windowHeight="13890" activeTab="7" xr2:uid="{D77E7EF5-DC2F-4DFE-862E-51B5B4A93192}"/>
  </bookViews>
  <sheets>
    <sheet name="Original" sheetId="1" r:id="rId1"/>
    <sheet name="Original _가공" sheetId="10" r:id="rId2"/>
    <sheet name="30" sheetId="4" r:id="rId3"/>
    <sheet name="hand" sheetId="6" r:id="rId4"/>
    <sheet name="Sheet1" sheetId="7" r:id="rId5"/>
    <sheet name="Sheet2" sheetId="8" r:id="rId6"/>
    <sheet name="Wearable" sheetId="11" r:id="rId7"/>
    <sheet name="Sheet4" sheetId="12" r:id="rId8"/>
    <sheet name="Sheet5"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X6" i="13" l="1"/>
  <c r="W6" i="13"/>
  <c r="O6" i="13"/>
  <c r="N6" i="13"/>
  <c r="M6" i="13"/>
  <c r="P6" i="13"/>
  <c r="Q6" i="13"/>
  <c r="R6" i="13"/>
  <c r="S6" i="13"/>
  <c r="T6" i="13"/>
  <c r="U6" i="13"/>
  <c r="V6" i="13"/>
  <c r="L6" i="13"/>
  <c r="K6" i="13"/>
  <c r="W5" i="13"/>
  <c r="V5" i="13"/>
  <c r="U5" i="13"/>
  <c r="T5" i="13"/>
  <c r="S5" i="13"/>
  <c r="R5" i="13"/>
  <c r="Q5" i="13"/>
  <c r="P5" i="13"/>
  <c r="O5" i="13"/>
  <c r="N5" i="13"/>
  <c r="M5" i="13"/>
  <c r="L5" i="13"/>
  <c r="K5" i="13"/>
  <c r="J6" i="13"/>
  <c r="I6" i="13"/>
  <c r="H6" i="13"/>
  <c r="G6" i="13"/>
  <c r="F6" i="13"/>
  <c r="E6" i="13"/>
  <c r="D6" i="13"/>
  <c r="C6" i="13"/>
  <c r="B6" i="13"/>
  <c r="P55" i="11"/>
  <c r="P56" i="11"/>
  <c r="O56" i="11"/>
  <c r="M56" i="11"/>
  <c r="K56" i="11"/>
  <c r="I56" i="11"/>
  <c r="P42" i="11"/>
  <c r="P29" i="11"/>
  <c r="J5" i="13"/>
  <c r="I5" i="13"/>
  <c r="H5" i="13"/>
  <c r="G5" i="13"/>
  <c r="F5" i="13"/>
  <c r="E5" i="13"/>
  <c r="D5" i="13"/>
  <c r="C5" i="13"/>
  <c r="B5" i="13"/>
  <c r="A5" i="13"/>
  <c r="C39" i="12"/>
  <c r="D39" i="12"/>
  <c r="E39" i="12"/>
  <c r="F39" i="12"/>
  <c r="G39" i="12"/>
  <c r="H39" i="12"/>
  <c r="I39" i="12"/>
  <c r="J39" i="12"/>
  <c r="K39" i="12"/>
  <c r="L39" i="12"/>
  <c r="P54" i="11"/>
  <c r="P53" i="11"/>
  <c r="P52" i="11"/>
  <c r="P51" i="11"/>
  <c r="P50" i="11"/>
  <c r="P49" i="11"/>
  <c r="P48" i="11"/>
  <c r="P47" i="11"/>
  <c r="P46" i="11"/>
  <c r="P45" i="11"/>
  <c r="P44" i="11"/>
  <c r="P41" i="11"/>
  <c r="P40" i="11"/>
  <c r="P39" i="11"/>
  <c r="P38" i="11"/>
  <c r="P37" i="11"/>
  <c r="P36" i="11"/>
  <c r="P35" i="11"/>
  <c r="P34" i="11"/>
  <c r="P33" i="11"/>
  <c r="P32" i="11"/>
  <c r="P31" i="11"/>
  <c r="P28" i="11"/>
  <c r="P27" i="11"/>
  <c r="P26" i="11"/>
  <c r="P25" i="11"/>
  <c r="P24" i="11"/>
  <c r="P23" i="11"/>
  <c r="P22" i="11"/>
  <c r="P21" i="11"/>
  <c r="P20" i="11"/>
  <c r="P19" i="11"/>
  <c r="P18" i="11"/>
  <c r="P17" i="11"/>
  <c r="P16" i="11"/>
  <c r="P15" i="11"/>
  <c r="P14" i="11"/>
  <c r="P13" i="11"/>
  <c r="P12" i="11"/>
  <c r="P11" i="11"/>
  <c r="P10" i="11"/>
  <c r="P9" i="11"/>
  <c r="P8" i="11"/>
  <c r="P7" i="11"/>
  <c r="P6" i="11"/>
  <c r="P5" i="11"/>
  <c r="P4" i="11"/>
  <c r="P3" i="11"/>
  <c r="P2" i="11"/>
</calcChain>
</file>

<file path=xl/sharedStrings.xml><?xml version="1.0" encoding="utf-8"?>
<sst xmlns="http://schemas.openxmlformats.org/spreadsheetml/2006/main" count="590" uniqueCount="326">
  <si>
    <t>팔</t>
    <phoneticPr fontId="1" type="noConversion"/>
  </si>
  <si>
    <t>손</t>
    <phoneticPr fontId="1" type="noConversion"/>
  </si>
  <si>
    <t>손목</t>
    <phoneticPr fontId="1" type="noConversion"/>
  </si>
  <si>
    <t>손가락</t>
    <phoneticPr fontId="1" type="noConversion"/>
  </si>
  <si>
    <t>머리</t>
    <phoneticPr fontId="1" type="noConversion"/>
  </si>
  <si>
    <t>년도</t>
    <phoneticPr fontId="1" type="noConversion"/>
  </si>
  <si>
    <t>월</t>
    <phoneticPr fontId="1" type="noConversion"/>
  </si>
  <si>
    <t>기타</t>
    <phoneticPr fontId="1" type="noConversion"/>
  </si>
  <si>
    <t>Vertical Jump</t>
    <phoneticPr fontId="1" type="noConversion"/>
  </si>
  <si>
    <t>직접</t>
    <phoneticPr fontId="1" type="noConversion"/>
  </si>
  <si>
    <t>다리</t>
    <phoneticPr fontId="1" type="noConversion"/>
  </si>
  <si>
    <t>PRISMA</t>
    <phoneticPr fontId="1" type="noConversion"/>
  </si>
  <si>
    <t>no.</t>
    <phoneticPr fontId="1" type="noConversion"/>
  </si>
  <si>
    <t>Accelerometer</t>
    <phoneticPr fontId="1" type="noConversion"/>
  </si>
  <si>
    <t>Gyroscope</t>
    <phoneticPr fontId="1" type="noConversion"/>
  </si>
  <si>
    <t>허벅지</t>
    <phoneticPr fontId="1" type="noConversion"/>
  </si>
  <si>
    <t>엉덩이</t>
    <phoneticPr fontId="1" type="noConversion"/>
  </si>
  <si>
    <t>Camera</t>
    <phoneticPr fontId="1" type="noConversion"/>
  </si>
  <si>
    <t>DephCamera</t>
    <phoneticPr fontId="1" type="noConversion"/>
  </si>
  <si>
    <t>어깨</t>
    <phoneticPr fontId="1" type="noConversion"/>
  </si>
  <si>
    <t>무릎</t>
    <phoneticPr fontId="1" type="noConversion"/>
  </si>
  <si>
    <t>팔꿈치</t>
    <phoneticPr fontId="1" type="noConversion"/>
  </si>
  <si>
    <t>Motor</t>
    <phoneticPr fontId="1" type="noConversion"/>
  </si>
  <si>
    <t>발목</t>
    <phoneticPr fontId="1" type="noConversion"/>
  </si>
  <si>
    <t>IMU</t>
    <phoneticPr fontId="1" type="noConversion"/>
  </si>
  <si>
    <t>FMS(Functional Movement Screen)</t>
    <phoneticPr fontId="1" type="noConversion"/>
  </si>
  <si>
    <t>MARG(중력)</t>
    <phoneticPr fontId="1" type="noConversion"/>
  </si>
  <si>
    <t>Magnetometer</t>
    <phoneticPr fontId="1" type="noConversion"/>
  </si>
  <si>
    <t>알고리즘</t>
    <phoneticPr fontId="1" type="noConversion"/>
  </si>
  <si>
    <t>보행분석</t>
    <phoneticPr fontId="1" type="noConversion"/>
  </si>
  <si>
    <t>운동유무</t>
    <phoneticPr fontId="1" type="noConversion"/>
  </si>
  <si>
    <t>자세?</t>
    <phoneticPr fontId="1" type="noConversion"/>
  </si>
  <si>
    <t>dead Lift</t>
    <phoneticPr fontId="1" type="noConversion"/>
  </si>
  <si>
    <t>핸드볼 가속과 점핑, 전 십자인대</t>
    <phoneticPr fontId="1" type="noConversion"/>
  </si>
  <si>
    <t>몸통(척추)</t>
    <phoneticPr fontId="1" type="noConversion"/>
  </si>
  <si>
    <t>the standing hamstring curl (SHC), reverse hip abduction (RHA), and lying straight leg raise (SLR)</t>
  </si>
  <si>
    <t>Heart Rate &amp; Respiratory Rate</t>
    <phoneticPr fontId="1" type="noConversion"/>
  </si>
  <si>
    <t>뇌졸증</t>
    <phoneticPr fontId="1" type="noConversion"/>
  </si>
  <si>
    <t>상체 재활</t>
    <phoneticPr fontId="1" type="noConversion"/>
  </si>
  <si>
    <t>Flexible Angle Sensor</t>
    <phoneticPr fontId="1" type="noConversion"/>
  </si>
  <si>
    <t>재검도</t>
    <phoneticPr fontId="1" type="noConversion"/>
  </si>
  <si>
    <t>연관성</t>
    <phoneticPr fontId="1" type="noConversion"/>
  </si>
  <si>
    <t>hip abduction, hip</t>
  </si>
  <si>
    <t xml:space="preserve">flexion and hip extension, knee extension, heel slide, straight leg raise, inner range
quadriceps using a rolled towel under the knee </t>
    <phoneticPr fontId="1" type="noConversion"/>
  </si>
  <si>
    <t>근육, ECG, EMG</t>
    <phoneticPr fontId="1" type="noConversion"/>
  </si>
  <si>
    <t>(A) Starting position for all 3 conditions; (B) lunge with trunk</t>
  </si>
  <si>
    <t>extension (LTE); (C) normal lunge with the trunk erect (NL); (D) lunge with trunk forward (LTF).</t>
  </si>
  <si>
    <t>JAGO (joint angles generation using optimization)</t>
  </si>
  <si>
    <t>걸음걸이</t>
    <phoneticPr fontId="1" type="noConversion"/>
  </si>
  <si>
    <t>박스 들어올리기: symmetric and asymmetric free-style lifts, a stoop lift and a squat lift</t>
    <phoneticPr fontId="1" type="noConversion"/>
  </si>
  <si>
    <t>Free Weight Excercises (a) overhead dumbbell press, (b) bench press, (c) bent-over row, (d) lateral raise, (e) bicep curls, and (f) deadlift</t>
    <phoneticPr fontId="1" type="noConversion"/>
  </si>
  <si>
    <t>하체운동: the heel slide (HS), the hip abduction (HA), the hip extension (HE), the hip flexion (HF), the inner range quadriceps (IRQ), the knee extension (KE) and the straight leg raise (SLR) exercises</t>
    <phoneticPr fontId="1" type="noConversion"/>
  </si>
  <si>
    <t>보행분석_균형</t>
    <phoneticPr fontId="1" type="noConversion"/>
  </si>
  <si>
    <t>정확도 알고리즘</t>
    <phoneticPr fontId="1" type="noConversion"/>
  </si>
  <si>
    <t>SHIMMER, ECG</t>
    <phoneticPr fontId="1" type="noConversion"/>
  </si>
  <si>
    <t>SHIMMER (센서 개선)</t>
    <phoneticPr fontId="1" type="noConversion"/>
  </si>
  <si>
    <t>8개 카메라</t>
    <phoneticPr fontId="1" type="noConversion"/>
  </si>
  <si>
    <t>30_1</t>
    <phoneticPr fontId="1" type="noConversion"/>
  </si>
  <si>
    <t>뇌졸증 상체 모니터링(보행)</t>
    <phoneticPr fontId="1" type="noConversion"/>
  </si>
  <si>
    <t>30_2</t>
    <phoneticPr fontId="1" type="noConversion"/>
  </si>
  <si>
    <t>30_3</t>
    <phoneticPr fontId="1" type="noConversion"/>
  </si>
  <si>
    <t>flexible angular sensor, electromagnetic tracking system and sensing fabrics</t>
  </si>
  <si>
    <t>30_4</t>
    <phoneticPr fontId="1" type="noConversion"/>
  </si>
  <si>
    <t>Sensor 발전사?</t>
    <phoneticPr fontId="1" type="noConversion"/>
  </si>
  <si>
    <t>30_7</t>
    <phoneticPr fontId="1" type="noConversion"/>
  </si>
  <si>
    <t xml:space="preserve">placing the hand or forearm from lap to a table, pushing and pulling a weight across a table, drinking from a beverage can, lifting a pencil, flipping a card, and turning a key. </t>
  </si>
  <si>
    <t>Commodifying Pointing in HRI: Simple and Fast Pointing Gesture Detection from RGB-D Images</t>
  </si>
  <si>
    <t>Read</t>
    <phoneticPr fontId="1" type="noConversion"/>
  </si>
  <si>
    <t xml:space="preserve">월 </t>
    <phoneticPr fontId="1" type="noConversion"/>
  </si>
  <si>
    <t>Vision based Hand Gesture Recognition for Human Computer Interaction: A Survey</t>
  </si>
  <si>
    <t>Reference</t>
    <phoneticPr fontId="1" type="noConversion"/>
  </si>
  <si>
    <t>Probabilistic Detection of Pointing Directions for Human-Robot Interaction</t>
  </si>
  <si>
    <t>What's the point? Frame-wise Pointing Gesture Recognition with Latent-Dynamic Conditional Random Fields</t>
  </si>
  <si>
    <t>An efficient method for human pointing estimation for robot interaction</t>
  </si>
  <si>
    <t>Visual estimation of pointed targets for robot guidance via fusion of face pose and hand orientation</t>
  </si>
  <si>
    <t>Recognition of 3D-Pointing Gestures for Human-Robot-Interaction</t>
  </si>
  <si>
    <t>A Monocular Pointing Pose Estimator for Gestural Instruction of a Mobile Robot</t>
  </si>
  <si>
    <t>Selecting and commanding individual robots in a vision-based multi-robot system</t>
  </si>
  <si>
    <t>Learning to interpret pointing gestures with a time-of-flight camera</t>
  </si>
  <si>
    <t>Real-Time Person Tracking and Pointing Gesture Recognition for Human-Robot Interaction</t>
  </si>
  <si>
    <t>Detection and Estimation of Omni-Directional Pointing Gestures Using Multiple Cameras</t>
  </si>
  <si>
    <t>Pointing gesture recognition based on 3D-tracking of face, hands and head orientation</t>
  </si>
  <si>
    <t>Real-time 3D pointing gesture recognition for mobile robots with cascade HMM and particle filter</t>
  </si>
  <si>
    <t>Parametric Hidden Markov Models for Gesture Recognition</t>
  </si>
  <si>
    <t>Gesture Recognition: A Survey</t>
  </si>
  <si>
    <t>The Visual Analysis of Human Movement: A Survey</t>
  </si>
  <si>
    <t>x</t>
    <phoneticPr fontId="1" type="noConversion"/>
  </si>
  <si>
    <t>Visual understanding of dynamic hand gestures</t>
  </si>
  <si>
    <t>A Multimodal Interaction Method that Combines Gestures and Physical Game Controller</t>
  </si>
  <si>
    <t>Real Time Hand Gesture Recognition System for Dynamic Applications</t>
  </si>
  <si>
    <t>Capturing Hand Gesture Movement: A Survey on Tools, Techniques and Logical Considerations</t>
  </si>
  <si>
    <t>Real-time hand posture recognition using range data</t>
  </si>
  <si>
    <t>An Application of Classifier Combination Methods in Hand Gesture Recognition</t>
  </si>
  <si>
    <t>Real-time gesture recognition using 3D depth camera</t>
  </si>
  <si>
    <t>3D Hand pose modeling from uncalibrate monocular images</t>
  </si>
  <si>
    <t>x</t>
    <phoneticPr fontId="1" type="noConversion"/>
  </si>
  <si>
    <t>Dynamic Hand Gesture Recognition Based on SURF Tracking</t>
  </si>
  <si>
    <t>A real time hand gesture recognition system using motion history image</t>
  </si>
  <si>
    <t>Hand shape and hand gesture recognition</t>
  </si>
  <si>
    <t>Tracking, Analysis, and Recognition of Human Gestures in Video</t>
  </si>
  <si>
    <t>View Invariant Hand Gesture Recognition using 3D Trajectory</t>
  </si>
  <si>
    <t>Layered architecture for real time sign recognition: Hand gesture and movement</t>
  </si>
  <si>
    <t>Region Based Hand Gesture Recognition</t>
  </si>
  <si>
    <t>A Tutorial on Support Vector Machines for Pattern Recognition</t>
  </si>
  <si>
    <t>Multi-User Natural Interaction System based on Real-Time Hand Tracking and Gesture Recognition</t>
  </si>
  <si>
    <t>Doppler-Radar Based Hand Gesture Recognition System Using Convolutional Neural Networks</t>
  </si>
  <si>
    <t>논문제목</t>
    <phoneticPr fontId="1" type="noConversion"/>
  </si>
  <si>
    <t>IF</t>
    <phoneticPr fontId="1" type="noConversion"/>
  </si>
  <si>
    <t>Data Mining and Knowledge Discovery</t>
  </si>
  <si>
    <t>Computer Vision and Image Understanding</t>
  </si>
  <si>
    <t>Artificial Intelligence Review</t>
  </si>
  <si>
    <t>x</t>
    <phoneticPr fontId="1" type="noConversion"/>
  </si>
  <si>
    <t>ICMI '03 Proceedings of the 5th international conference on Multimodal interfaces</t>
  </si>
  <si>
    <t>Pattern Recognition</t>
  </si>
  <si>
    <t>2;.159</t>
    <phoneticPr fontId="1" type="noConversion"/>
  </si>
  <si>
    <t>Image and Vision Computing</t>
    <phoneticPr fontId="1" type="noConversion"/>
  </si>
  <si>
    <t> Proceedings of the 6th International Conference on Human Robot Interaction, HRI 2011, Lausanne, Switzerland, March 6-9, 2011</t>
  </si>
  <si>
    <t>2010 2nd International Conference on Signal Processing Systems</t>
  </si>
  <si>
    <t>International Journal of UbiComp (IJU),</t>
  </si>
  <si>
    <t>Engineering Applications of Artificial Intelligence</t>
  </si>
  <si>
    <t>2011 IEEE 2nd International Conference on Software Engineering and Service Science</t>
  </si>
  <si>
    <t>2011 Proceedings of 20th International Conference on Computer Communications and Networks (ICCCN)</t>
  </si>
  <si>
    <r>
      <rPr>
        <sz val="8"/>
        <rFont val="맑은 고딕"/>
        <family val="2"/>
        <charset val="129"/>
      </rPr>
      <t>저널</t>
    </r>
    <phoneticPr fontId="1" type="noConversion"/>
  </si>
  <si>
    <t>Mathematical Problems in Engineering</t>
  </si>
  <si>
    <t>2015 International Conference on Digital Image Computing: Techniques and Applications (DICTA)</t>
  </si>
  <si>
    <t>S_01</t>
    <phoneticPr fontId="1" type="noConversion"/>
  </si>
  <si>
    <t>S_02</t>
    <phoneticPr fontId="1" type="noConversion"/>
  </si>
  <si>
    <t>s_01_01</t>
    <phoneticPr fontId="1" type="noConversion"/>
  </si>
  <si>
    <t>IMAGE SEQUENCE ANALYSIS OF REAL WORLD HUMAN BODY MOTION</t>
  </si>
  <si>
    <t>Real-time self-calibrating stereo person tracking using 3-D shape estimation from blob features</t>
  </si>
  <si>
    <t>s_01_02</t>
    <phoneticPr fontId="1" type="noConversion"/>
  </si>
  <si>
    <t>Conference: Pattern Recognition, 1996., Proceedings of the 13th International Conference</t>
  </si>
  <si>
    <t>s01_03</t>
    <phoneticPr fontId="1" type="noConversion"/>
  </si>
  <si>
    <t>Digital Representations of Human Movement</t>
  </si>
  <si>
    <t>ACM Computing Surveys</t>
  </si>
  <si>
    <t>s01_04</t>
    <phoneticPr fontId="1" type="noConversion"/>
  </si>
  <si>
    <t>Image processing system for interpreting motion in American Sign Language</t>
  </si>
  <si>
    <t>Journal of Biomedical Engineering</t>
  </si>
  <si>
    <t>Knowledge-guided visual perception of 3-D human gait from a single image sequence</t>
  </si>
  <si>
    <t>s01_05</t>
    <phoneticPr fontId="1" type="noConversion"/>
  </si>
  <si>
    <t>IEEE Systems, Man, and Cybernetics Society </t>
  </si>
  <si>
    <t>s_01_06</t>
    <phoneticPr fontId="1" type="noConversion"/>
  </si>
  <si>
    <t>Determining articulated motion from perspective views: A decomposition approach</t>
  </si>
  <si>
    <t>s_01_07</t>
    <phoneticPr fontId="1" type="noConversion"/>
  </si>
  <si>
    <t>s_02_01</t>
    <phoneticPr fontId="1" type="noConversion"/>
  </si>
  <si>
    <t>Real-time recognition of activity using temporal templates</t>
  </si>
  <si>
    <t>Proceedings Third IEEE Workshop on Applications of Computer Vision. WACV'96</t>
    <phoneticPr fontId="1" type="noConversion"/>
  </si>
  <si>
    <t>s02_02</t>
    <phoneticPr fontId="1" type="noConversion"/>
  </si>
  <si>
    <t>Motion segmentation and pose recognition with motion history gradients</t>
  </si>
  <si>
    <t>Proceedings Fifth IEEE Workshop on Applications of Computer Vision</t>
  </si>
  <si>
    <t>The representation and recognition of action using temporal templates</t>
  </si>
  <si>
    <t>s02_03</t>
    <phoneticPr fontId="1" type="noConversion"/>
  </si>
  <si>
    <t>IEEE Trans. Pattern Analysis and Machine Intelligence</t>
    <phoneticPr fontId="1" type="noConversion"/>
  </si>
  <si>
    <t>s02_04</t>
    <phoneticPr fontId="1" type="noConversion"/>
  </si>
  <si>
    <t>Machine Vision and Applications</t>
  </si>
  <si>
    <t>s02_05</t>
    <phoneticPr fontId="1" type="noConversion"/>
  </si>
  <si>
    <t>Eigentracking: Robust matching and tracking of articulated objects using a view-based representation</t>
  </si>
  <si>
    <t>International Journal of Computer Vision</t>
  </si>
  <si>
    <t>측정</t>
    <phoneticPr fontId="1" type="noConversion"/>
  </si>
  <si>
    <t>시선</t>
    <phoneticPr fontId="1" type="noConversion"/>
  </si>
  <si>
    <t>손 재스처</t>
    <phoneticPr fontId="1" type="noConversion"/>
  </si>
  <si>
    <t>포즈</t>
    <phoneticPr fontId="1" type="noConversion"/>
  </si>
  <si>
    <t>보행</t>
    <phoneticPr fontId="1" type="noConversion"/>
  </si>
  <si>
    <r>
      <t>운동의</t>
    </r>
    <r>
      <rPr>
        <sz val="8"/>
        <rFont val="Arial"/>
        <family val="2"/>
      </rPr>
      <t xml:space="preserve"> </t>
    </r>
    <r>
      <rPr>
        <sz val="8"/>
        <rFont val="돋움"/>
        <family val="3"/>
        <charset val="129"/>
      </rPr>
      <t>유형과</t>
    </r>
    <r>
      <rPr>
        <sz val="8"/>
        <rFont val="Arial"/>
        <family val="2"/>
      </rPr>
      <t xml:space="preserve"> </t>
    </r>
    <r>
      <rPr>
        <sz val="8"/>
        <rFont val="돋움"/>
        <family val="3"/>
        <charset val="129"/>
      </rPr>
      <t>지금까지</t>
    </r>
    <r>
      <rPr>
        <sz val="8"/>
        <rFont val="Arial"/>
        <family val="2"/>
      </rPr>
      <t xml:space="preserve"> </t>
    </r>
    <r>
      <rPr>
        <sz val="8"/>
        <rFont val="돋움"/>
        <family val="3"/>
        <charset val="129"/>
      </rPr>
      <t>반복</t>
    </r>
    <r>
      <rPr>
        <sz val="8"/>
        <rFont val="Arial"/>
        <family val="2"/>
      </rPr>
      <t xml:space="preserve"> </t>
    </r>
    <r>
      <rPr>
        <sz val="8"/>
        <rFont val="돋움"/>
        <family val="3"/>
        <charset val="129"/>
      </rPr>
      <t>한</t>
    </r>
    <r>
      <rPr>
        <sz val="8"/>
        <rFont val="Arial"/>
        <family val="2"/>
      </rPr>
      <t xml:space="preserve"> </t>
    </r>
    <r>
      <rPr>
        <sz val="8"/>
        <rFont val="돋움"/>
        <family val="3"/>
        <charset val="129"/>
      </rPr>
      <t>횟수를</t>
    </r>
    <r>
      <rPr>
        <sz val="8"/>
        <rFont val="Arial"/>
        <family val="2"/>
      </rPr>
      <t xml:space="preserve"> </t>
    </r>
    <r>
      <rPr>
        <sz val="8"/>
        <rFont val="돋움"/>
        <family val="3"/>
        <charset val="129"/>
      </rPr>
      <t>자동으로</t>
    </r>
    <r>
      <rPr>
        <sz val="8"/>
        <rFont val="Arial"/>
        <family val="2"/>
      </rPr>
      <t xml:space="preserve"> </t>
    </r>
    <r>
      <rPr>
        <sz val="8"/>
        <rFont val="돋움"/>
        <family val="3"/>
        <charset val="129"/>
      </rPr>
      <t>인식하는</t>
    </r>
    <r>
      <rPr>
        <sz val="8"/>
        <rFont val="Arial"/>
        <family val="2"/>
      </rPr>
      <t xml:space="preserve"> </t>
    </r>
    <r>
      <rPr>
        <sz val="8"/>
        <rFont val="돋움"/>
        <family val="3"/>
        <charset val="129"/>
      </rPr>
      <t>방법을</t>
    </r>
    <r>
      <rPr>
        <sz val="8"/>
        <rFont val="Arial"/>
        <family val="2"/>
      </rPr>
      <t xml:space="preserve"> </t>
    </r>
    <r>
      <rPr>
        <sz val="8"/>
        <rFont val="돋움"/>
        <family val="3"/>
        <charset val="129"/>
      </rPr>
      <t>연구</t>
    </r>
  </si>
  <si>
    <t>International Conference on Ubiquitous Computing</t>
  </si>
  <si>
    <r>
      <t>Tracking </t>
    </r>
    <r>
      <rPr>
        <u/>
        <sz val="8"/>
        <color theme="10"/>
        <rFont val="맑은 고딕"/>
        <family val="3"/>
        <charset val="129"/>
        <scheme val="minor"/>
      </rPr>
      <t>free-weight exercises</t>
    </r>
  </si>
  <si>
    <t>Wearable Wellness Monitoring Using ECG and Accelerometer Data. HP Laboratory Tech Report</t>
  </si>
  <si>
    <t>Georgia Tech Gesture Toolkit: Supporting Experiments in Gesture Recognition</t>
  </si>
  <si>
    <t>GT2K</t>
    <phoneticPr fontId="1" type="noConversion"/>
  </si>
  <si>
    <t>Proceedings of International Conference on Perceptive and Multimodal User Interfaces 2003, pp. 85–92 (2003)</t>
  </si>
  <si>
    <t>An Inertial Measurement Framework for Gesture Recognition and Applications</t>
  </si>
  <si>
    <t>Wachsmuth, I., Sowa, T. (eds.) GW 2001. LNCS (LNAI), vol. 2298, pp. 9–20. Springer, Heidelberg (2002)</t>
  </si>
  <si>
    <r>
      <t>UbiComp 2007: </t>
    </r>
    <r>
      <rPr>
        <u/>
        <sz val="8"/>
        <color rgb="FF8E2555"/>
        <rFont val="Source Sans Pro"/>
        <family val="2"/>
      </rPr>
      <t>UbiComp 2007: Ubiquitous Computing</t>
    </r>
    <r>
      <rPr>
        <sz val="8"/>
        <color rgb="FF333333"/>
        <rFont val="Source Sans Pro"/>
        <family val="2"/>
      </rPr>
      <t> pp 19-37| </t>
    </r>
    <r>
      <rPr>
        <u/>
        <sz val="8"/>
        <color rgb="FF8E2555"/>
        <rFont val="Source Sans Pro"/>
        <family val="2"/>
      </rPr>
      <t>Cite as</t>
    </r>
  </si>
  <si>
    <t>중심</t>
    <phoneticPr fontId="1" type="noConversion"/>
  </si>
  <si>
    <t>동작인식을 이용한 탁구 스윙 분석</t>
  </si>
  <si>
    <t>Journal of Institute of Control, Robotics and Systems</t>
  </si>
  <si>
    <t>탁구 스윙</t>
    <phoneticPr fontId="1" type="noConversion"/>
  </si>
  <si>
    <t>Real-Time Human Pose Recognition in Parts from Single Depth Images</t>
  </si>
  <si>
    <t>Microsoft Research Cambridge &amp; Xbox Incubation</t>
  </si>
  <si>
    <t>부위별</t>
    <phoneticPr fontId="1" type="noConversion"/>
  </si>
  <si>
    <t>The Recognition of Human Movement Using Temporal Templates</t>
  </si>
  <si>
    <t>IEEE TRANSACTIONS ON PATTERN ANALYSIS AND MACHINE INTELLIGENCE, VOL. 23, NO. 3, MARCH 2001</t>
  </si>
  <si>
    <t>Minimal-latency human action recognition using reliable-inference</t>
  </si>
  <si>
    <t>image and vision computing</t>
    <phoneticPr fontId="1" type="noConversion"/>
  </si>
  <si>
    <t>Real-time human motion analysis by image skeletonization</t>
  </si>
  <si>
    <t>In IEEE Workshop on Applications of Computer Vision, pp. 15-21, 1998</t>
  </si>
  <si>
    <t>Human action recognition with extremities as semantic posture representation</t>
  </si>
  <si>
    <t>International Workshop on Semantic Learning and Applications in Multimedia (SLAM, in conjunction with CVPR), Jun. 2009</t>
  </si>
  <si>
    <t>Human activity recognition using body joint-angle features and hidden Markov model</t>
  </si>
  <si>
    <t>ETRI Journal, vol. 33, no. 4, pp. 569-579, 2011</t>
  </si>
  <si>
    <t>Action recognition based on a bag of 3D points</t>
  </si>
  <si>
    <t>IEEE Computer Society Conference on Computer Vision and Pattern Recognition Workshop, 2010</t>
  </si>
  <si>
    <t>View invariant human action recognition using histograms of 3D joints</t>
  </si>
  <si>
    <t>IEEE Computer Society Conference on Computer Vision and Pattern Recognition Workshop, 2012</t>
  </si>
  <si>
    <t>EigenJoits-based action recognition using naïve-bayes-nearest-neighbor</t>
    <phoneticPr fontId="1" type="noConversion"/>
  </si>
  <si>
    <t>in Second international workshop on human activity understanding from 3d data in conjunction with CVPR, pp. 14-19, 2012</t>
  </si>
  <si>
    <t>Human detection using depth information by Kinect</t>
    <phoneticPr fontId="1" type="noConversion"/>
  </si>
  <si>
    <t>International Workshop on Human Activity Understanding from 3D Data in conjunction with CVPR (HAU3D), Jun. 2011</t>
  </si>
  <si>
    <t>Human activity detection from RGBD images</t>
  </si>
  <si>
    <t>In AAAI workshop on Pattern, Activity and Intent Recognition (PAIR), 2011</t>
  </si>
  <si>
    <t>저널</t>
    <phoneticPr fontId="1" type="noConversion"/>
  </si>
  <si>
    <t>조인트</t>
    <phoneticPr fontId="1" type="noConversion"/>
  </si>
  <si>
    <t>. Bonnet V, Mazza C, Fraisse P, Cappozzo A. An optimization algorithm for joint mechanics estimate using inertial measurement unit data during a squat task. Proc Annu Int Conf IEEE Eng Med Biol Soc, EMBS. 2011. p. 3488–91</t>
  </si>
  <si>
    <t>Lin JFS, Kulic´ D. Human pose recovery using wireless inertial measurement units. Physiol Meas. [Internet]. 201</t>
  </si>
  <si>
    <t>Gleadhill S, Lee JB, James D. The development and validation of using inertial sensors to monitor postural change in resistance exercise. J Biomech. [Internet]. 2016;49:1259–63. http://www. sciencedirect.com/science/article/pii/S0021929016302937. Accessed 22 May 2017.</t>
  </si>
  <si>
    <t>Setuain I, Gonza´lez-Izal M, Alfaro J, Gorostiaga E, Izquierdo M. Acceleration and orientation jumping performance differences among elite professional male handball players with or without previous ACL reconstruction: an inertial sensor unit-based study. PM&amp;R [Internet]. 2015;7:1243–53. http://www.sciencedirect. com/sci</t>
  </si>
  <si>
    <t>Patterson M, Caulfield B. A method for monitoring reactive strength index. Proced Eng. 2010;2:3115–20. https://doi.org/10. 1016/j.proeng.2010.04.120.</t>
  </si>
  <si>
    <t>Haladjian J, Hodaie Z, Xu H, Yigin M, Bruegge B, Fink M. KneeHapp: a bandage for rehabilitation of knee injuries. In: Proc 2015 ACM Int Symp Wearable Comput. 2015;181–4.</t>
  </si>
  <si>
    <t>Bolink SAAN, Naisas H, Senden R, Essers H, Heyligers IC, Meijer K. Validity of an inertial measurement unit to assess pelvic orientation angles during gait, sit–stand transfers and step-up transfers: Comparison with an optoelectronic motion capture system.Med Eng Phys. [Internet]. 2016;38:225–31. http://www.sciencedirect.com/ science/article/pii/S1350453315002672. Accessed 13 May 2017.</t>
  </si>
  <si>
    <t>Faber GS, Chang CC, Kingma I, Dennerlein JT. Lifting style and participant’s sex do not affect optimal inertial sensor location for ambulatory assessment of trunk inclination. J Biomech. 2013;46:1027–30. https://doi.org/10.1016/j.jbiomech.2012.12. 007 (Elsevier).</t>
  </si>
  <si>
    <t>Mehta SP, Barker K, Bowman B, Galloway H, Oliashirazi N, Oliashirazi A. Reliability, concurrent validity, and minimal detectable change for iphone goniometer app in assessing knee range of motion. J Knee Surg. 2016;30:577–84.</t>
  </si>
  <si>
    <t>Romero Morales C, Calvo Lobo C, Rodrı´guez Sanz D, Sanz Corbala´n I, Ruiz Ruiz B, Lo´pez Lo´pez D. The concurrent validity and reliability of the Leg Motion system for measuring ankle dorsiflexion range of motion in older adults. PeerJ [Internet]. San Francisco, USA: PeerJ Inc.; 2017;5:e2820. http://www.ncbi.nlm. nih.gov/pmc/articles/PMC5214953/.</t>
  </si>
  <si>
    <t>Bonnet V, Mazza C, Fraisse P, Cappozzo A. Real-time estimate of body kinematics during a planar squat task using a single inertial measurement unit. IEEE Trans Biomed Eng IEEE. 2013;60:1920–6.</t>
  </si>
  <si>
    <t>Quagliarella L, Sasanelli N, Belgiovine G, Moretti L, Moretti B. Evaluation of standing vertical jump by ankles acceleration measurement. J Strength Cond Res LWW. 2010;24:1229–36.</t>
  </si>
  <si>
    <t>Gordon D, Mullane SL, Conway PP, West AA. Development of a novel system for monitoring strength and conditioning in elite athletes. Proced Eng. [Internet]. 2012;34:496–501. http://www. sciencedirect.com/science/article/pii/S1877705812016980. Accessed 2 June 2017.</t>
  </si>
  <si>
    <t>Setuain I, Martinikorena J, Gonzalez-Izal M, Martinez-Ramirez A, Go´mez M, Alfaro-Adria´n J. Vertical jumping biomechanical evaluation through the use of an inertial sensor-based technology. J Sports Sci. 2016;34:843–51. https://doi.org/10.1080/02640414. 2015.1075057.</t>
  </si>
  <si>
    <t>Rawson ES, Walsh TM. Estimation of resistance exercise energy expenditure using accelerometry. Med Sci Sports Exerc. [Internet]. 2010 [cited 2013 Dec 20];42:622–8. http://www.ncbi.nlm. nih.gov/pubmed/19952824.</t>
  </si>
  <si>
    <t>Papi E, Osei-Kuffour D, Chen Y-MA, McGregor AH. Use of wearable technology for performance assessment: a validation study. Med Eng Phys. [Internet]. Butterworth-Heinemann; 2015;37:698–704. http://www.ncbi.nlm.nih.gov/pmc/articles/ PMC4510317/.</t>
  </si>
  <si>
    <t>Zijlstra W, Bisseling RW, Schlumbohm S, Baldus H. A body-fixedsensor-based analysis of power during sit-to-stand movements. Gait Posture [Internet]. 2010;31:272–8. http://www.sciencedirect.com/ science/article/pii/S0966636209006559. Accessed 23 May 2017.</t>
  </si>
  <si>
    <t>Charlton PC, Mentiplay BF, Pua YH, Clark RA. Reliability and concurrent validity of a Smartphone, bubble inclinometer and motion analysis system for measurement of hip joint range of motion. J Sci Med Sport Sports Med Aust. 2015;18:262–7. https://doi.org/10.1016/j.jsams.2014.04.008.</t>
  </si>
  <si>
    <t>Bo APL, Hayashibe M, Poignet P. Joint angle estimation in rehabilitation with inertial sensors and its integration with kinect. Eng Med Biol Soc EMBC. In: 2011 Annu Int Conf IEEE. IEEE; 2011. p. 3479–83.</t>
  </si>
  <si>
    <t>Pernek I, Hummel KA, Kokol P. Exercise repetition detection for resistance training based on smartphones. Pers Ubiquitous Comput. 2012;17:771–82.</t>
  </si>
  <si>
    <t>Omkar SN, Vyas K, Vikranth HN. Time-frequency analysis of human motion during rhythmic exercises. Eng Med Biol Soc EMBC, 2011 Ann Int Conf IEEE. IEEE; 2011. p. 1279–82.</t>
  </si>
  <si>
    <t>Arai T, Obuchi S, Shiba Y, Omuro K, Inaba Y, Kojima M. The validity of an assessment of maximum angular velocity of knee extension (KE) using a gyroscope. Arch Gerontol Geriatr. 2012;54:175–80. https://doi.org/10.1016/j.archger.2011.10.012 (Elsevier).</t>
  </si>
  <si>
    <t>Chakraborty S, Jamthe A, Ghosh SK, Agrawal DP. Determining athlete’s injury with wireless body area sensor network-based overhead squat testing. Mob Ad-Hoc Sens Syst (MASS), 2013 IEEE 10th Int Conf IEEE; 2013. p. 439–40.</t>
  </si>
  <si>
    <t>Giggins O, Kelly D, Caulfield B. Evaluating rehabilitation exercise performance using a single inertial measurement unit. In: 7th Int Conf Pervasive Comput Technol Healthc Work. [Internet]. 2013 [cited 2014 Nov 13]. p. 49–56. http://eudl.eu/doi/10.4108/ pervasivehealth.2013.252061.</t>
  </si>
  <si>
    <t>Ai QS, Chen L, Liu Q, Zou L. Rehabilitation assessment for lower limb disability based on multi-disciplinary approaches. Aust Phys Eng Sci Med. 2014;37:355–65.</t>
    <phoneticPr fontId="1" type="noConversion"/>
  </si>
  <si>
    <t>Houmanfar R, Karg M, Kulic´ D. Movement analysis of rehabilitation exercises: distance metrics for measuring patient progress. IEEE Syst J IEEE. 2016;10:1014–25.</t>
  </si>
  <si>
    <t>Chen K-H, Tseng W-C, Liu K-C, Chan C-T. Using gyroscopes and accelerometers as a practical rehabilitation monitor system after total knee arthroplasty. In: 2015 IEEE MTT-S 2015 Int Microw Work Ser RF Wirel Technol Biomed Healthc Appl. IEEE; 2015. p. 58–9.</t>
  </si>
  <si>
    <t>Bonneche`re B, Jansen B, Salvia P, Bouzahouene H, Omelina L, Moiseev F. Validity and reliability of the Kinect within functional assessment activities: comparison with standard stereophotogrammetry. Gait Posture. 2014;39:593–8.</t>
  </si>
  <si>
    <t>Morris D, Saponas TS, Guillory A, Kelner I. RecoFit: using a wearable sensor to find, recognize, and count repetitive exercises. In: CHI ’14 Proc SIGCHI Conf Hum Factors Comput Syst. [Internet]. ACM; 2014. p. 3225–34. http://dl.acm.org/citation. cfm?id=2557116.</t>
  </si>
  <si>
    <t>Chang K, Chen MY, Canny J. Tracking free-weight exercises. Ubiquitous Comput. 2007. p. 19–37.</t>
  </si>
  <si>
    <t>Giggins O, Sweeney KT, Caulfield B. The use of inertial sensors for the classification of rehabilitation exercises. In: Conf Proc IEEE Eng Med Biol Soc. 2014;2965–8.</t>
  </si>
  <si>
    <t>Yurtman A, Barshan B. Automated evaluation of physical therapy exercises using multi-template dynamic time warping on wearable sensor signals. Comput Methods Programs Biomed. [Internet]. 2014;117:189–207. http://www.sciencedirect.com/ science/article/pii/S0169260714002910. Accessed 19 May 2017.</t>
  </si>
  <si>
    <t>Chen K-H, Chen P-C, Liu K-C, Chan C-T. Wearable sensorbased rehabilitation exercise assessment for knee osteoarthritis. Sensors (Basel). [Internet]. Springer; 2015;15:4193–211. http:// www.ncbi.nlm.nih.gov/pmc/articles/PMC4367405/.</t>
  </si>
  <si>
    <t>Tunc¸el O, Altun K, Barshan B. Classifying human leg motions with uniaxial piezoelectric gyroscopes. Sensors (Basel). [Internet]. MDPI; 2009;9:8508–46. http://www.ncbi.nlm.nih.gov/pmc/ articles/PMC3260598/.</t>
  </si>
  <si>
    <t>Ahmadi A, Mitchell E, Richter C, Destelle F, Gowing M, O’Connor NE. Automatic activity classification and movement assessment during a sports training session using wearable inertial sensors. IEEE Internet Things J. 2015;2:23–32.</t>
  </si>
  <si>
    <t>Conger SA, Guo J, Fulkerson SM, Pedigo L, Chen H, Bassett DR. Objective assessment of strength training exercises using a wristworn accelerometer. Med Sci Sports Exerc. [Internet]. 2016;48:1847–55. http://europepmc.org/abstract/MED/ 27054678. Accessed 4 June 2017.</t>
  </si>
  <si>
    <t>O’Reilly M, Whelan D, Ward TE, Delahunt E, Caulfield B. Technology in S&amp;C: Tracking lower limb exercises with wearable sensors. J Strength Cond Res. [Internet]. 2017;pre-print. http://insights. ovid.com/crossref?an=00124278-900000000-96098. Accessed 17 Apr 2017.</t>
  </si>
  <si>
    <t>Dominguez Veiga JJ, O’Reilly M, Whelan D, Caulfield B, Ward TE. Feature-free activity classification of inertial sensor data with machine vision techniques: Method, development, and evaluation. JMIR Mhealth Uhealth [Internet]. 2017;5:e115. http:// mhealth.jmir.org/2017/8/e115/. Accessed 19 Aug 2017.</t>
  </si>
  <si>
    <t>Giggins OM, Sweeney KT, Caulfield B. Rehabilitation exercise assessment using inertial sensors: a cross-sectional analytical study. J Neuroeng Rehabil 2014;11:158. http://www. jneuroengrehab.com/content/11/1/158. Accessed 13 May 2017.</t>
  </si>
  <si>
    <t>Taylor PE, Almeida GJM, Kanade T, Hodgins JK. Classifying human motion quality for knee osteoarthritis using accelerometers. In: 2010 Annu Int Conf IEEE Eng Med Biol Soc. 2010. p. 339–43.</t>
  </si>
  <si>
    <t>Kianifar R, Lee A, Raina S, Kulic´ D. Classification of squat quality with inertial measurement units in the single leg squat mobility test. In: 38th Annu Int Conf IEEE Eng Med Biol Soc. 2016. p. 6273–6.</t>
    <phoneticPr fontId="1" type="noConversion"/>
  </si>
  <si>
    <t>Whelan DF, O’Reilly MA, Ward TE, Delahunt E, Caulfield B. Technology in rehabilitation: Evaluating the single leg squat exercise with wearable inertial measurement units. Methods Inf Med. [Internet]. Schattauer Publishers; 2016;55:[Epub ahead of print]. http://dx.doi.org/10.3414/ME16-02-0002.</t>
  </si>
  <si>
    <t>O’Reilly MA, Whelan DF, Ward TE, Delahunt E, Caulfield B. Classification of lunge biomechanics with multiple and individual inertial measurement units. Sport Biomech. 2017;16:342–60.</t>
  </si>
  <si>
    <t>O’Reilly MA, Whelan DF, Ward TE, Delahunt E, Caulfield BM. Technology in S&amp;C: Assessing bodyweight squat technique with wearable sensors. J Strength Cond Res. 2017.</t>
  </si>
  <si>
    <t>O’Reilly MA, Whelan DF, Ward TE, Delahunt E, Caulfield B. Technology in rehabilitation: comparing personalised and global classification methodologies in evaluating the squat exercise with wearable imus. Methods Inf Med. 2017;56:1–9.</t>
  </si>
  <si>
    <t>O’Reilly MA, Whelan DF, Ward TE, Delahunt E, Caulfield BM. Classification of deadlift biomechanics with wearable inertial measurement units. J Biomech. 2017;58:155–61.</t>
  </si>
  <si>
    <t>O’Reilly M, Duffin J, Ward T, Caulfield B. Mobile app to streamline the development of wearable sensor-based exercise biofeedback systems: system development and evaluation. JMIR Rehabil Assist Technol [Internet]. 2017;4:e9. http://rehab.jmir. org/2017/2/e9/. Accessed 13 Sept 2017.</t>
  </si>
  <si>
    <t>ETC.</t>
    <phoneticPr fontId="1" type="noConversion"/>
  </si>
  <si>
    <t>Lying knee flexion (supine)</t>
  </si>
  <si>
    <t>Seated knee extension</t>
  </si>
  <si>
    <t>Seated knee flexion</t>
    <phoneticPr fontId="1" type="noConversion"/>
  </si>
  <si>
    <t>Lying straight leg raise</t>
  </si>
  <si>
    <t>Standing calf raise</t>
  </si>
  <si>
    <t>Seated straight leg raise</t>
  </si>
  <si>
    <t>Standing knee flexion/extension</t>
  </si>
  <si>
    <t>Lying leg curl</t>
  </si>
  <si>
    <t>Seated resisted knee extension</t>
  </si>
  <si>
    <t>Lying straight leg raise, Standing straight leg raise</t>
    <phoneticPr fontId="1" type="noConversion"/>
  </si>
  <si>
    <t>Lying leg curl, Seated resisted knee extension</t>
    <phoneticPr fontId="1" type="noConversion"/>
  </si>
  <si>
    <t>Lying hip abduction, Lying hip extension, Seated hip internal/external rotation, Supine hip internal/external rotation</t>
    <phoneticPr fontId="1" type="noConversion"/>
  </si>
  <si>
    <t>Ankle dorsi/plantarflexion, Ankle internal/external rotation, Ankle inversion/eversion</t>
    <phoneticPr fontId="1" type="noConversion"/>
  </si>
  <si>
    <t>Lying hip abduction, Lying hip extension, Inner range quads, Seated knee extension, Lying straight leg raise, Seated straight leg raise</t>
    <phoneticPr fontId="1" type="noConversion"/>
  </si>
  <si>
    <t>Standing leg curl, Supine hip internal/external rotation, Seated knee extension, Standing calf raise, Lying leg curl, Seated resisted knee extension</t>
    <phoneticPr fontId="1" type="noConversion"/>
  </si>
  <si>
    <t>Lying hip abduction, Lying hip extension, Inner range quads, Seated knee extension, Lying straight leg raise</t>
    <phoneticPr fontId="1" type="noConversion"/>
  </si>
  <si>
    <t>Inner range quads, Seated knee extension, Standing straight leg raise, Standing knee flexion/extension, Standing hip extension, Standing hip abduction</t>
    <phoneticPr fontId="1" type="noConversion"/>
  </si>
  <si>
    <t>Inner range quads, Lying straight leg raise</t>
    <phoneticPr fontId="1" type="noConversion"/>
  </si>
  <si>
    <t>Lying hip abduction, Lying hip extension, Lying straight leg raise, Seated straight leg raise</t>
    <phoneticPr fontId="1" type="noConversion"/>
  </si>
  <si>
    <t>Lying straight leg raise, Standing knee flexion/extension, Standing hip abduction</t>
    <phoneticPr fontId="1" type="noConversion"/>
  </si>
  <si>
    <t>Lying hip abduction, Lying hip extension, Lying straight leg raise, Seated straight leg raise, Inner range quads, Seated knee extension, Lying straight leg raise</t>
    <phoneticPr fontId="1" type="noConversion"/>
  </si>
  <si>
    <t>Lying straight diagonal leg raise, Standing circle trace (hip), Lying circle trace (hip)</t>
    <phoneticPr fontId="1" type="noConversion"/>
  </si>
  <si>
    <t>Heel slides</t>
  </si>
  <si>
    <t>Heel slides, Lying hip and knee flexion</t>
    <phoneticPr fontId="1" type="noConversion"/>
  </si>
  <si>
    <t>Lying hip and knee flexion</t>
  </si>
  <si>
    <t>Sit to stand</t>
  </si>
  <si>
    <t>Lunge</t>
  </si>
  <si>
    <t>Kicking</t>
  </si>
  <si>
    <t>Deadlift</t>
  </si>
  <si>
    <t>Mini-squats</t>
  </si>
  <si>
    <t>Squats</t>
  </si>
  <si>
    <t>Sit to stand, Squats</t>
    <phoneticPr fontId="1" type="noConversion"/>
  </si>
  <si>
    <t>Barbell deadlifts</t>
  </si>
  <si>
    <t>Overhead squats</t>
  </si>
  <si>
    <t>Squats, Kettlebell swing</t>
    <phoneticPr fontId="1" type="noConversion"/>
  </si>
  <si>
    <t>Sun salutation</t>
  </si>
  <si>
    <t>Sit to stand, Block step up</t>
    <phoneticPr fontId="1" type="noConversion"/>
  </si>
  <si>
    <t>Single leg squats</t>
  </si>
  <si>
    <t>Box lift, Stoop box lift, Squat box lift</t>
    <phoneticPr fontId="1" type="noConversion"/>
  </si>
  <si>
    <t>Squats, One leg hops, Side hops</t>
    <phoneticPr fontId="1" type="noConversion"/>
  </si>
  <si>
    <t>Box jump</t>
  </si>
  <si>
    <t>Hang clean, Bilateral countermovement jumps</t>
    <phoneticPr fontId="1" type="noConversion"/>
  </si>
  <si>
    <t>Drop jumps</t>
  </si>
  <si>
    <t>Drop jumps, Unilateral drop jump, Unilateral countermovement jumps</t>
    <phoneticPr fontId="1" type="noConversion"/>
  </si>
  <si>
    <t>Bilateral squat jumps, Bilateral countermovement jumps, Unilateral drop jump, Unilateral countermovement jumps</t>
    <phoneticPr fontId="1" type="noConversion"/>
  </si>
  <si>
    <t>Squats, Barbell deadlifts, Single leg squats, Tuck jumps</t>
    <phoneticPr fontId="1" type="noConversion"/>
  </si>
  <si>
    <t>Leg press, Squats</t>
    <phoneticPr fontId="1" type="noConversion"/>
  </si>
  <si>
    <t>Deadlift, Squats, Barbell deadlifts</t>
    <phoneticPr fontId="1" type="noConversion"/>
  </si>
  <si>
    <t>동작</t>
    <phoneticPr fontId="1" type="noConversion"/>
  </si>
  <si>
    <t>목적</t>
    <phoneticPr fontId="1" type="noConversion"/>
  </si>
  <si>
    <t>squats</t>
    <phoneticPr fontId="1" type="noConversion"/>
  </si>
  <si>
    <t>관절1, 1차원 (22종)</t>
    <phoneticPr fontId="1" type="noConversion"/>
  </si>
  <si>
    <t>관절1, 다차원 (3종)</t>
    <phoneticPr fontId="1" type="noConversion"/>
  </si>
  <si>
    <t>관절 다중, 1차원 (2종)</t>
    <phoneticPr fontId="1" type="noConversion"/>
  </si>
  <si>
    <t>관절 다중, 다차원 (26종)</t>
    <phoneticPr fontId="1" type="noConversion"/>
  </si>
  <si>
    <t>총동작 (53종)</t>
    <phoneticPr fontId="1" type="noConversion"/>
  </si>
  <si>
    <t>squats (16종)</t>
    <phoneticPr fontId="1" type="noConversion"/>
  </si>
  <si>
    <t>Lying straight leg raise (9종)</t>
    <phoneticPr fontId="1" type="noConversion"/>
  </si>
  <si>
    <t>Lunge (7종)</t>
    <phoneticPr fontId="1" type="noConversion"/>
  </si>
  <si>
    <t>측정유효성 검사 (27종)</t>
    <phoneticPr fontId="1" type="noConversion"/>
  </si>
  <si>
    <t>운동감지 (11종)</t>
    <phoneticPr fontId="1" type="noConversion"/>
  </si>
  <si>
    <t>동작 분류 (11종)</t>
    <phoneticPr fontId="1" type="noConversion"/>
  </si>
  <si>
    <t>Squats</t>
    <phoneticPr fontId="1" type="noConversion"/>
  </si>
  <si>
    <t>Seated Knee Extension</t>
    <phoneticPr fontId="1" type="noConversion"/>
  </si>
  <si>
    <t>Lying Hip abduction</t>
    <phoneticPr fontId="1" type="noConversion"/>
  </si>
  <si>
    <t>Lying Hip Extension</t>
    <phoneticPr fontId="1" type="noConversion"/>
  </si>
  <si>
    <t>Lying Hip and Kneww Flextion</t>
    <phoneticPr fontId="1" type="noConversion"/>
  </si>
  <si>
    <t>Sit to Stand</t>
    <phoneticPr fontId="1" type="noConversion"/>
  </si>
  <si>
    <t>Inner Range Quads</t>
    <phoneticPr fontId="1" type="noConversion"/>
  </si>
  <si>
    <t>전체</t>
    <phoneticPr fontId="1" type="noConversion"/>
  </si>
  <si>
    <t>Lying Hip and Knee Flextion</t>
    <phoneticPr fontId="1" type="noConversion"/>
  </si>
  <si>
    <t>Bilateral countermovement jumps</t>
  </si>
  <si>
    <t>Unilateral drop jump</t>
  </si>
  <si>
    <t>Unilateral countermovement jumps</t>
  </si>
  <si>
    <t>Tuck jumps</t>
  </si>
  <si>
    <t xml:space="preserve">ETC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</si>
</sst>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45">
    <font>
      <sz val="11"/>
      <color theme="1"/>
      <name val="맑은 고딕"/>
      <family val="2"/>
      <charset val="129"/>
      <scheme val="minor"/>
    </font>
    <font>
      <sz val="8"/>
      <name val="맑은 고딕"/>
      <family val="2"/>
      <charset val="129"/>
      <scheme val="minor"/>
    </font>
    <font>
      <sz val="11"/>
      <color rgb="FF006100"/>
      <name val="맑은 고딕"/>
      <family val="2"/>
      <charset val="129"/>
      <scheme val="minor"/>
    </font>
    <font>
      <sz val="8"/>
      <color theme="1"/>
      <name val="맑은 고딕"/>
      <family val="2"/>
      <charset val="129"/>
      <scheme val="minor"/>
    </font>
    <font>
      <u/>
      <sz val="11"/>
      <color theme="10"/>
      <name val="맑은 고딕"/>
      <family val="2"/>
      <charset val="129"/>
      <scheme val="minor"/>
    </font>
    <font>
      <sz val="8"/>
      <name val="Arial"/>
      <family val="2"/>
    </font>
    <font>
      <sz val="8"/>
      <name val="맑은 고딕"/>
      <family val="2"/>
      <charset val="129"/>
    </font>
    <font>
      <sz val="8"/>
      <name val="Minion W08 Regular_1167271"/>
      <family val="2"/>
    </font>
    <font>
      <sz val="8"/>
      <name val="돋움"/>
      <family val="3"/>
      <charset val="129"/>
    </font>
    <font>
      <sz val="8"/>
      <name val="돋움"/>
      <family val="2"/>
      <charset val="129"/>
    </font>
    <font>
      <u/>
      <sz val="8"/>
      <color theme="10"/>
      <name val="맑은 고딕"/>
      <family val="2"/>
      <charset val="129"/>
      <scheme val="minor"/>
    </font>
    <font>
      <u/>
      <sz val="8"/>
      <color theme="10"/>
      <name val="맑은 고딕"/>
      <family val="3"/>
      <charset val="129"/>
      <scheme val="minor"/>
    </font>
    <font>
      <sz val="8"/>
      <color rgb="FF333333"/>
      <name val="Georgia"/>
      <family val="1"/>
    </font>
    <font>
      <sz val="8"/>
      <color rgb="FF333333"/>
      <name val="Source Sans Pro"/>
      <family val="2"/>
    </font>
    <font>
      <u/>
      <sz val="8"/>
      <color rgb="FF8E2555"/>
      <name val="Source Sans Pro"/>
      <family val="2"/>
    </font>
    <font>
      <b/>
      <sz val="9"/>
      <color theme="1"/>
      <name val="맑은 고딕"/>
      <family val="2"/>
      <charset val="129"/>
      <scheme val="minor"/>
    </font>
    <font>
      <b/>
      <sz val="9"/>
      <color rgb="FF505050"/>
      <name val="Georgia"/>
      <family val="1"/>
    </font>
    <font>
      <b/>
      <sz val="9"/>
      <color rgb="FF333333"/>
      <name val="Arial"/>
      <family val="2"/>
    </font>
    <font>
      <b/>
      <sz val="10"/>
      <name val="맑은 고딕"/>
      <family val="2"/>
      <charset val="129"/>
      <scheme val="minor"/>
    </font>
    <font>
      <b/>
      <sz val="10"/>
      <color theme="1"/>
      <name val="맑은 고딕"/>
      <family val="2"/>
      <charset val="129"/>
      <scheme val="minor"/>
    </font>
    <font>
      <b/>
      <sz val="10"/>
      <name val="맑은 고딕"/>
      <family val="3"/>
      <charset val="129"/>
      <scheme val="minor"/>
    </font>
    <font>
      <b/>
      <sz val="9"/>
      <color rgb="FF333333"/>
      <name val="맑은 고딕"/>
      <family val="3"/>
      <charset val="129"/>
      <scheme val="minor"/>
    </font>
    <font>
      <b/>
      <sz val="9"/>
      <color theme="1"/>
      <name val="맑은 고딕"/>
      <family val="3"/>
      <charset val="129"/>
      <scheme val="minor"/>
    </font>
    <font>
      <b/>
      <sz val="9"/>
      <color rgb="FF505050"/>
      <name val="맑은 고딕"/>
      <family val="3"/>
      <charset val="129"/>
      <scheme val="minor"/>
    </font>
    <font>
      <sz val="11"/>
      <color rgb="FF9C0006"/>
      <name val="맑은 고딕"/>
      <family val="2"/>
      <charset val="129"/>
      <scheme val="minor"/>
    </font>
    <font>
      <sz val="11"/>
      <color rgb="FF9C5700"/>
      <name val="맑은 고딕"/>
      <family val="2"/>
      <charset val="129"/>
      <scheme val="minor"/>
    </font>
    <font>
      <b/>
      <sz val="11"/>
      <color theme="0"/>
      <name val="맑은 고딕"/>
      <family val="2"/>
      <charset val="129"/>
      <scheme val="minor"/>
    </font>
    <font>
      <sz val="14"/>
      <color theme="1"/>
      <name val="맑은 고딕"/>
      <family val="2"/>
      <charset val="129"/>
      <scheme val="minor"/>
    </font>
    <font>
      <sz val="14"/>
      <color theme="1"/>
      <name val="맑은 고딕"/>
      <family val="3"/>
      <charset val="129"/>
      <scheme val="minor"/>
    </font>
    <font>
      <sz val="14"/>
      <color rgb="FF9C0006"/>
      <name val="맑은 고딕"/>
      <family val="3"/>
      <charset val="129"/>
      <scheme val="minor"/>
    </font>
    <font>
      <sz val="14"/>
      <color rgb="FF9C5700"/>
      <name val="맑은 고딕"/>
      <family val="3"/>
      <charset val="129"/>
      <scheme val="minor"/>
    </font>
    <font>
      <sz val="14"/>
      <color rgb="FF006100"/>
      <name val="맑은 고딕"/>
      <family val="3"/>
      <charset val="129"/>
      <scheme val="minor"/>
    </font>
    <font>
      <b/>
      <sz val="11"/>
      <color theme="1"/>
      <name val="맑은 고딕"/>
      <family val="3"/>
      <charset val="129"/>
      <scheme val="minor"/>
    </font>
    <font>
      <b/>
      <sz val="14"/>
      <color theme="1"/>
      <name val="맑은 고딕"/>
      <family val="3"/>
      <charset val="129"/>
      <scheme val="minor"/>
    </font>
    <font>
      <sz val="10"/>
      <color theme="1"/>
      <name val="맑은 고딕"/>
      <family val="3"/>
      <charset val="129"/>
      <scheme val="minor"/>
    </font>
    <font>
      <sz val="8"/>
      <color theme="1"/>
      <name val="맑은 고딕"/>
      <family val="3"/>
      <charset val="129"/>
      <scheme val="minor"/>
    </font>
    <font>
      <sz val="8"/>
      <color rgb="FF9C0006"/>
      <name val="맑은 고딕"/>
      <family val="3"/>
      <charset val="129"/>
      <scheme val="minor"/>
    </font>
    <font>
      <sz val="8"/>
      <color rgb="FF9C5700"/>
      <name val="맑은 고딕"/>
      <family val="3"/>
      <charset val="129"/>
      <scheme val="minor"/>
    </font>
    <font>
      <sz val="8"/>
      <color rgb="FF006100"/>
      <name val="맑은 고딕"/>
      <family val="3"/>
      <charset val="129"/>
      <scheme val="minor"/>
    </font>
    <font>
      <i/>
      <sz val="8"/>
      <color rgb="FFFF0000"/>
      <name val="맑은 고딕"/>
      <family val="3"/>
      <charset val="129"/>
      <scheme val="minor"/>
    </font>
    <font>
      <i/>
      <sz val="14"/>
      <color rgb="FFFF0000"/>
      <name val="맑은 고딕"/>
      <family val="3"/>
      <charset val="129"/>
      <scheme val="minor"/>
    </font>
    <font>
      <i/>
      <sz val="10"/>
      <color rgb="FFFF0000"/>
      <name val="맑은 고딕"/>
      <family val="3"/>
      <charset val="129"/>
      <scheme val="minor"/>
    </font>
    <font>
      <i/>
      <sz val="11"/>
      <color rgb="FFFF0000"/>
      <name val="맑은 고딕"/>
      <family val="3"/>
      <charset val="129"/>
      <scheme val="minor"/>
    </font>
    <font>
      <b/>
      <sz val="14"/>
      <color rgb="FF00B050"/>
      <name val="맑은 고딕"/>
      <family val="3"/>
      <charset val="129"/>
      <scheme val="minor"/>
    </font>
    <font>
      <sz val="10"/>
      <color rgb="FF00B050"/>
      <name val="맑은 고딕"/>
      <family val="3"/>
      <charset val="129"/>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s>
  <borders count="1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6">
    <xf numFmtId="0" fontId="0" fillId="0" borderId="0">
      <alignment vertical="center"/>
    </xf>
    <xf numFmtId="0" fontId="2" fillId="2" borderId="0" applyNumberFormat="0" applyBorder="0" applyAlignment="0" applyProtection="0">
      <alignment vertical="center"/>
    </xf>
    <xf numFmtId="0" fontId="4" fillId="0" borderId="0" applyNumberFormat="0" applyFill="0" applyBorder="0" applyAlignment="0" applyProtection="0">
      <alignment vertical="center"/>
    </xf>
    <xf numFmtId="0" fontId="24" fillId="3" borderId="0" applyNumberFormat="0" applyBorder="0" applyAlignment="0" applyProtection="0">
      <alignment vertical="center"/>
    </xf>
    <xf numFmtId="0" fontId="25" fillId="4" borderId="0" applyNumberFormat="0" applyBorder="0" applyAlignment="0" applyProtection="0">
      <alignment vertical="center"/>
    </xf>
    <xf numFmtId="0" fontId="26" fillId="5" borderId="8" applyNumberFormat="0" applyAlignment="0" applyProtection="0">
      <alignment vertical="center"/>
    </xf>
  </cellStyleXfs>
  <cellXfs count="90">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2" fillId="2" borderId="0" xfId="1" applyAlignment="1">
      <alignment horizontal="center" vertical="center"/>
    </xf>
    <xf numFmtId="0" fontId="2" fillId="2" borderId="0" xfId="1">
      <alignment vertical="center"/>
    </xf>
    <xf numFmtId="176" fontId="0" fillId="0" borderId="0" xfId="0" applyNumberFormat="1" applyAlignment="1">
      <alignment horizontal="center" vertical="center"/>
    </xf>
    <xf numFmtId="0" fontId="3"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5" fillId="0" borderId="0" xfId="2" applyFont="1" applyAlignment="1">
      <alignment horizontal="left" vertical="center"/>
    </xf>
    <xf numFmtId="0" fontId="5" fillId="0" borderId="0" xfId="0" applyFont="1" applyAlignment="1">
      <alignment horizontal="left" vertical="center" wrapText="1"/>
    </xf>
    <xf numFmtId="0" fontId="5" fillId="0" borderId="0" xfId="2" applyFont="1" applyAlignment="1">
      <alignment horizontal="left" vertical="center" wrapText="1"/>
    </xf>
    <xf numFmtId="0" fontId="7" fillId="0" borderId="0" xfId="0" applyFont="1" applyAlignment="1">
      <alignment horizontal="left" vertical="center" wrapText="1"/>
    </xf>
    <xf numFmtId="0" fontId="1" fillId="0" borderId="0" xfId="2" applyFont="1" applyAlignment="1">
      <alignment horizontal="left" vertical="center" wrapText="1"/>
    </xf>
    <xf numFmtId="0" fontId="1" fillId="0" borderId="0" xfId="2" applyFont="1" applyAlignment="1">
      <alignment horizontal="left" vertical="center"/>
    </xf>
    <xf numFmtId="0" fontId="1" fillId="0" borderId="0" xfId="0" applyFont="1" applyAlignment="1">
      <alignment horizontal="left" vertical="center"/>
    </xf>
    <xf numFmtId="0" fontId="1" fillId="0" borderId="0" xfId="0" applyFont="1" applyAlignment="1">
      <alignment horizontal="center" vertical="center"/>
    </xf>
    <xf numFmtId="0" fontId="5" fillId="0" borderId="0" xfId="0" applyFont="1" applyAlignment="1">
      <alignment horizontal="right" vertical="center"/>
    </xf>
    <xf numFmtId="0" fontId="1" fillId="0" borderId="0" xfId="0" applyFont="1" applyAlignment="1">
      <alignment horizontal="right" vertical="center"/>
    </xf>
    <xf numFmtId="0" fontId="0" fillId="0" borderId="0" xfId="0" applyAlignment="1">
      <alignment horizontal="right" vertical="center"/>
    </xf>
    <xf numFmtId="0" fontId="9" fillId="0" borderId="0" xfId="0" applyFont="1" applyAlignment="1">
      <alignment horizontal="left" vertical="center"/>
    </xf>
    <xf numFmtId="0" fontId="8" fillId="0" borderId="0" xfId="0" applyFont="1" applyAlignment="1">
      <alignment horizontal="left" vertical="center"/>
    </xf>
    <xf numFmtId="0" fontId="10" fillId="0" borderId="0" xfId="2" applyFont="1" applyAlignment="1">
      <alignment vertical="center" wrapText="1"/>
    </xf>
    <xf numFmtId="0" fontId="12" fillId="0" borderId="0" xfId="0" applyFont="1">
      <alignment vertical="center"/>
    </xf>
    <xf numFmtId="0" fontId="13" fillId="0" borderId="0" xfId="0" applyFont="1" applyAlignment="1">
      <alignment horizontal="left" vertical="center" wrapText="1" indent="1"/>
    </xf>
    <xf numFmtId="0" fontId="15" fillId="0" borderId="0" xfId="0" applyFont="1">
      <alignment vertical="center"/>
    </xf>
    <xf numFmtId="0" fontId="16" fillId="0" borderId="0" xfId="0" applyFont="1" applyAlignment="1">
      <alignment vertical="center" wrapText="1"/>
    </xf>
    <xf numFmtId="0" fontId="17" fillId="0" borderId="0" xfId="0" applyFont="1" applyAlignment="1">
      <alignment vertical="center" wrapText="1"/>
    </xf>
    <xf numFmtId="0" fontId="18" fillId="0" borderId="0" xfId="0" applyFont="1" applyAlignment="1">
      <alignment horizontal="center" vertical="center"/>
    </xf>
    <xf numFmtId="0" fontId="19" fillId="0" borderId="0" xfId="0" applyFont="1">
      <alignment vertical="center"/>
    </xf>
    <xf numFmtId="0" fontId="20" fillId="0" borderId="0" xfId="0" applyFont="1" applyAlignment="1">
      <alignment horizontal="center" vertical="center"/>
    </xf>
    <xf numFmtId="0" fontId="21" fillId="0" borderId="0" xfId="0" applyFont="1" applyAlignment="1">
      <alignment vertical="center" wrapText="1"/>
    </xf>
    <xf numFmtId="0" fontId="22" fillId="0" borderId="0" xfId="0" applyFont="1">
      <alignment vertical="center"/>
    </xf>
    <xf numFmtId="0" fontId="23" fillId="0" borderId="0" xfId="0" applyFont="1" applyAlignment="1">
      <alignment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2" xfId="0" applyBorder="1">
      <alignment vertical="center"/>
    </xf>
    <xf numFmtId="0" fontId="0" fillId="0" borderId="2" xfId="0" applyBorder="1" applyAlignment="1">
      <alignment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4" xfId="0" applyBorder="1">
      <alignment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7" xfId="0" applyBorder="1">
      <alignment vertical="center"/>
    </xf>
    <xf numFmtId="0" fontId="0" fillId="0" borderId="9" xfId="0" applyBorder="1">
      <alignment vertical="center"/>
    </xf>
    <xf numFmtId="0" fontId="29" fillId="3" borderId="9" xfId="3" applyFont="1" applyBorder="1">
      <alignment vertical="center"/>
    </xf>
    <xf numFmtId="0" fontId="30" fillId="4" borderId="9" xfId="4" applyFont="1" applyBorder="1">
      <alignment vertical="center"/>
    </xf>
    <xf numFmtId="0" fontId="31" fillId="2" borderId="9" xfId="1" applyFont="1" applyBorder="1">
      <alignment vertical="center"/>
    </xf>
    <xf numFmtId="0" fontId="27" fillId="0" borderId="0" xfId="0" applyFont="1" applyAlignment="1">
      <alignment horizontal="center" vertical="center"/>
    </xf>
    <xf numFmtId="0" fontId="27" fillId="0" borderId="0" xfId="0" applyFont="1" applyBorder="1">
      <alignment vertical="center"/>
    </xf>
    <xf numFmtId="0" fontId="34" fillId="0" borderId="9" xfId="0" applyFont="1" applyBorder="1">
      <alignment vertical="center"/>
    </xf>
    <xf numFmtId="0" fontId="35" fillId="0" borderId="0" xfId="0" applyFont="1" applyAlignment="1">
      <alignment horizontal="center" vertical="center"/>
    </xf>
    <xf numFmtId="0" fontId="36" fillId="3" borderId="9" xfId="3" applyFont="1" applyBorder="1">
      <alignment vertical="center"/>
    </xf>
    <xf numFmtId="0" fontId="36" fillId="3" borderId="9" xfId="3" applyFont="1" applyBorder="1" applyAlignment="1">
      <alignment vertical="center" wrapText="1"/>
    </xf>
    <xf numFmtId="0" fontId="37" fillId="4" borderId="9" xfId="4" applyFont="1" applyBorder="1">
      <alignment vertical="center"/>
    </xf>
    <xf numFmtId="0" fontId="38" fillId="2" borderId="9" xfId="1" applyFont="1" applyBorder="1">
      <alignment vertical="center"/>
    </xf>
    <xf numFmtId="0" fontId="35" fillId="0" borderId="0" xfId="0" applyFont="1">
      <alignment vertical="center"/>
    </xf>
    <xf numFmtId="0" fontId="22" fillId="0" borderId="10" xfId="0" applyFont="1" applyBorder="1" applyAlignment="1">
      <alignment horizontal="center" vertical="center"/>
    </xf>
    <xf numFmtId="0" fontId="22" fillId="0" borderId="11" xfId="0" applyFont="1" applyBorder="1" applyAlignment="1">
      <alignment horizontal="center" vertical="center"/>
    </xf>
    <xf numFmtId="0" fontId="22" fillId="0" borderId="12" xfId="0" applyFont="1" applyBorder="1" applyAlignment="1">
      <alignment horizontal="center" vertical="center"/>
    </xf>
    <xf numFmtId="0" fontId="35" fillId="0" borderId="0" xfId="0" applyFont="1" applyBorder="1">
      <alignment vertical="center"/>
    </xf>
    <xf numFmtId="0" fontId="28" fillId="0" borderId="0" xfId="0" applyFont="1" applyBorder="1">
      <alignment vertical="center"/>
    </xf>
    <xf numFmtId="0" fontId="22" fillId="0" borderId="4" xfId="0" applyFont="1" applyBorder="1" applyAlignment="1">
      <alignment horizontal="center" vertical="center"/>
    </xf>
    <xf numFmtId="0" fontId="29" fillId="3" borderId="14" xfId="3" applyFont="1" applyBorder="1">
      <alignment vertical="center"/>
    </xf>
    <xf numFmtId="0" fontId="30" fillId="4" borderId="14" xfId="4" applyFont="1" applyBorder="1">
      <alignment vertical="center"/>
    </xf>
    <xf numFmtId="0" fontId="31" fillId="2" borderId="14" xfId="1" applyFont="1" applyBorder="1">
      <alignment vertical="center"/>
    </xf>
    <xf numFmtId="0" fontId="33" fillId="0" borderId="9" xfId="0" applyFont="1" applyFill="1" applyBorder="1" applyAlignment="1">
      <alignment horizontal="center" vertical="center"/>
    </xf>
    <xf numFmtId="0" fontId="39" fillId="4" borderId="9" xfId="4" applyFont="1" applyBorder="1">
      <alignment vertical="center"/>
    </xf>
    <xf numFmtId="0" fontId="40" fillId="4" borderId="9" xfId="4" applyFont="1" applyBorder="1">
      <alignment vertical="center"/>
    </xf>
    <xf numFmtId="0" fontId="40" fillId="4" borderId="14" xfId="4" applyFont="1" applyBorder="1">
      <alignment vertical="center"/>
    </xf>
    <xf numFmtId="0" fontId="41" fillId="0" borderId="9" xfId="0" applyFont="1" applyBorder="1">
      <alignment vertical="center"/>
    </xf>
    <xf numFmtId="0" fontId="42" fillId="0" borderId="9" xfId="0" applyFont="1" applyBorder="1">
      <alignment vertical="center"/>
    </xf>
    <xf numFmtId="0" fontId="32" fillId="0" borderId="9" xfId="0" applyFont="1" applyBorder="1">
      <alignment vertical="center"/>
    </xf>
    <xf numFmtId="0" fontId="39" fillId="2" borderId="9" xfId="1" applyFont="1" applyBorder="1">
      <alignment vertical="center"/>
    </xf>
    <xf numFmtId="0" fontId="40" fillId="2" borderId="9" xfId="1" applyFont="1" applyBorder="1">
      <alignment vertical="center"/>
    </xf>
    <xf numFmtId="0" fontId="40" fillId="2" borderId="14" xfId="1" applyFont="1" applyBorder="1">
      <alignment vertical="center"/>
    </xf>
    <xf numFmtId="0" fontId="33" fillId="0" borderId="9" xfId="0" applyFont="1" applyBorder="1">
      <alignment vertical="center"/>
    </xf>
    <xf numFmtId="0" fontId="43" fillId="0" borderId="9" xfId="0" applyFont="1" applyBorder="1">
      <alignment vertical="center"/>
    </xf>
    <xf numFmtId="0" fontId="44" fillId="0" borderId="9" xfId="0" applyFont="1" applyBorder="1">
      <alignment vertical="center"/>
    </xf>
    <xf numFmtId="0" fontId="34" fillId="0" borderId="13" xfId="0" applyFont="1" applyBorder="1">
      <alignment vertical="center"/>
    </xf>
    <xf numFmtId="0" fontId="0" fillId="0" borderId="9" xfId="0" applyFill="1" applyBorder="1">
      <alignment vertical="center"/>
    </xf>
    <xf numFmtId="0" fontId="26" fillId="5" borderId="8" xfId="5" applyAlignment="1">
      <alignment horizontal="center" vertical="center"/>
    </xf>
    <xf numFmtId="0" fontId="35" fillId="0" borderId="14" xfId="0" applyFont="1" applyBorder="1" applyAlignment="1">
      <alignment horizontal="center" vertical="center"/>
    </xf>
    <xf numFmtId="0" fontId="35" fillId="0" borderId="16" xfId="0" applyFont="1" applyBorder="1" applyAlignment="1">
      <alignment horizontal="center" vertical="center"/>
    </xf>
    <xf numFmtId="0" fontId="35" fillId="0" borderId="17" xfId="0" applyFont="1" applyBorder="1" applyAlignment="1">
      <alignment horizontal="center" vertical="center"/>
    </xf>
    <xf numFmtId="0" fontId="31" fillId="2" borderId="9" xfId="1" applyFont="1" applyBorder="1" applyAlignment="1">
      <alignment horizontal="center" vertical="center"/>
    </xf>
    <xf numFmtId="0" fontId="30" fillId="4" borderId="9" xfId="4" applyFont="1" applyBorder="1" applyAlignment="1">
      <alignment horizontal="center" vertical="center"/>
    </xf>
    <xf numFmtId="0" fontId="29" fillId="3" borderId="9" xfId="3" applyFont="1" applyBorder="1" applyAlignment="1">
      <alignment horizontal="center" vertical="center"/>
    </xf>
    <xf numFmtId="0" fontId="0" fillId="0" borderId="15" xfId="0" applyBorder="1" applyAlignment="1">
      <alignment horizontal="center" vertical="center"/>
    </xf>
  </cellXfs>
  <cellStyles count="6">
    <cellStyle name="나쁨" xfId="3" builtinId="27"/>
    <cellStyle name="보통" xfId="4" builtinId="28"/>
    <cellStyle name="셀 확인" xfId="5" builtinId="23"/>
    <cellStyle name="좋음" xfId="1" builtinId="26"/>
    <cellStyle name="표준" xfId="0" builtinId="0"/>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2338-4ADC-B3AB-C17E1BCDF15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2338-4ADC-B3AB-C17E1BCDF154}"/>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2338-4ADC-B3AB-C17E1BCDF154}"/>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7-2338-4ADC-B3AB-C17E1BCDF154}"/>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09-2338-4ADC-B3AB-C17E1BCDF154}"/>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0B-2338-4ADC-B3AB-C17E1BCDF154}"/>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D-2338-4ADC-B3AB-C17E1BCDF154}"/>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F-2338-4ADC-B3AB-C17E1BCDF154}"/>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11-2338-4ADC-B3AB-C17E1BCDF154}"/>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13-2338-4ADC-B3AB-C17E1BCDF154}"/>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15-2338-4ADC-B3AB-C17E1BCDF154}"/>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17-2338-4ADC-B3AB-C17E1BCDF154}"/>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19-2338-4ADC-B3AB-C17E1BCDF154}"/>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1B-2338-4ADC-B3AB-C17E1BCDF154}"/>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1D-2338-4ADC-B3AB-C17E1BCDF154}"/>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1F-2338-4ADC-B3AB-C17E1BCDF154}"/>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21-2338-4ADC-B3AB-C17E1BCDF154}"/>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23-2338-4ADC-B3AB-C17E1BCDF154}"/>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025-2338-4ADC-B3AB-C17E1BCDF154}"/>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027-2338-4ADC-B3AB-C17E1BCDF154}"/>
              </c:ext>
            </c:extLst>
          </c:dPt>
          <c:dPt>
            <c:idx val="2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029-2338-4ADC-B3AB-C17E1BCDF154}"/>
              </c:ext>
            </c:extLst>
          </c:dPt>
          <c:dPt>
            <c:idx val="2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02B-2338-4ADC-B3AB-C17E1BCDF154}"/>
              </c:ext>
            </c:extLst>
          </c:dPt>
          <c:dPt>
            <c:idx val="22"/>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02D-2338-4ADC-B3AB-C17E1BCDF154}"/>
              </c:ext>
            </c:extLst>
          </c:dPt>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ko-KR"/>
              </a:p>
            </c:txPr>
            <c:dLblPos val="inEnd"/>
            <c:showLegendKey val="0"/>
            <c:showVal val="0"/>
            <c:showCatName val="1"/>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Sheet5!$B$1:$X$1</c:f>
              <c:strCache>
                <c:ptCount val="23"/>
                <c:pt idx="0">
                  <c:v>Squats</c:v>
                </c:pt>
                <c:pt idx="1">
                  <c:v>Lying straight leg raise</c:v>
                </c:pt>
                <c:pt idx="2">
                  <c:v>Lunge</c:v>
                </c:pt>
                <c:pt idx="3">
                  <c:v>Seated Knee Extension</c:v>
                </c:pt>
                <c:pt idx="4">
                  <c:v>Lying Hip abduction</c:v>
                </c:pt>
                <c:pt idx="5">
                  <c:v>Lying Hip Extension</c:v>
                </c:pt>
                <c:pt idx="6">
                  <c:v>Lying Hip and Knee Flextion</c:v>
                </c:pt>
                <c:pt idx="7">
                  <c:v>Sit to Stand</c:v>
                </c:pt>
                <c:pt idx="8">
                  <c:v>Inner Range Quads</c:v>
                </c:pt>
                <c:pt idx="9">
                  <c:v>Heel slides</c:v>
                </c:pt>
                <c:pt idx="10">
                  <c:v>Single leg squats</c:v>
                </c:pt>
                <c:pt idx="11">
                  <c:v>Standing calf raise</c:v>
                </c:pt>
                <c:pt idx="12">
                  <c:v>Seated straight leg raise</c:v>
                </c:pt>
                <c:pt idx="13">
                  <c:v>Standing knee flexion/extension</c:v>
                </c:pt>
                <c:pt idx="14">
                  <c:v>Deadlift</c:v>
                </c:pt>
                <c:pt idx="15">
                  <c:v>Drop jumps</c:v>
                </c:pt>
                <c:pt idx="16">
                  <c:v>Lying leg curl</c:v>
                </c:pt>
                <c:pt idx="17">
                  <c:v>Seated resisted knee extension</c:v>
                </c:pt>
                <c:pt idx="18">
                  <c:v>Bilateral countermovement jumps</c:v>
                </c:pt>
                <c:pt idx="19">
                  <c:v>Unilateral drop jump</c:v>
                </c:pt>
                <c:pt idx="20">
                  <c:v>Unilateral countermovement jumps</c:v>
                </c:pt>
                <c:pt idx="21">
                  <c:v>Tuck jumps</c:v>
                </c:pt>
                <c:pt idx="22">
                  <c:v>ETC </c:v>
                </c:pt>
              </c:strCache>
            </c:strRef>
          </c:cat>
          <c:val>
            <c:numRef>
              <c:f>Sheet5!$B$6:$X$6</c:f>
              <c:numCache>
                <c:formatCode>General</c:formatCode>
                <c:ptCount val="23"/>
                <c:pt idx="0">
                  <c:v>12.403100775193799</c:v>
                </c:pt>
                <c:pt idx="1">
                  <c:v>6.9767441860465116</c:v>
                </c:pt>
                <c:pt idx="2">
                  <c:v>5.4263565891472867</c:v>
                </c:pt>
                <c:pt idx="3">
                  <c:v>4.6511627906976747</c:v>
                </c:pt>
                <c:pt idx="4">
                  <c:v>4.6511627906976747</c:v>
                </c:pt>
                <c:pt idx="5">
                  <c:v>4.6511627906976747</c:v>
                </c:pt>
                <c:pt idx="6">
                  <c:v>3.8759689922480618</c:v>
                </c:pt>
                <c:pt idx="7">
                  <c:v>3.8759689922480618</c:v>
                </c:pt>
                <c:pt idx="8">
                  <c:v>3.8759689922480618</c:v>
                </c:pt>
                <c:pt idx="9">
                  <c:v>3.1007751937984498</c:v>
                </c:pt>
                <c:pt idx="10">
                  <c:v>3.1007751937984498</c:v>
                </c:pt>
                <c:pt idx="11">
                  <c:v>2.3255813953488373</c:v>
                </c:pt>
                <c:pt idx="12">
                  <c:v>2.3255813953488373</c:v>
                </c:pt>
                <c:pt idx="13">
                  <c:v>2.3255813953488373</c:v>
                </c:pt>
                <c:pt idx="14">
                  <c:v>2.3255813953488373</c:v>
                </c:pt>
                <c:pt idx="15">
                  <c:v>2.3255813953488373</c:v>
                </c:pt>
                <c:pt idx="16">
                  <c:v>1.5503875968992249</c:v>
                </c:pt>
                <c:pt idx="17">
                  <c:v>1.5503875968992249</c:v>
                </c:pt>
                <c:pt idx="18">
                  <c:v>1.5503875968992249</c:v>
                </c:pt>
                <c:pt idx="19">
                  <c:v>1.5503875968992249</c:v>
                </c:pt>
                <c:pt idx="20">
                  <c:v>1.5503875968992249</c:v>
                </c:pt>
                <c:pt idx="21">
                  <c:v>1.5503875968992249</c:v>
                </c:pt>
                <c:pt idx="22">
                  <c:v>22.480620155038764</c:v>
                </c:pt>
              </c:numCache>
            </c:numRef>
          </c:val>
          <c:extLst>
            <c:ext xmlns:c16="http://schemas.microsoft.com/office/drawing/2014/chart" uri="{C3380CC4-5D6E-409C-BE32-E72D297353CC}">
              <c16:uniqueId val="{00000000-2364-4384-8A93-FA027EC56196}"/>
            </c:ext>
          </c:extLst>
        </c:ser>
        <c:dLbls>
          <c:dLblPos val="inEnd"/>
          <c:showLegendKey val="0"/>
          <c:showVal val="0"/>
          <c:showCatName val="1"/>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solidFill>
            <a:schemeClr val="tx1"/>
          </a:solidFill>
        </a:defRPr>
      </a:pPr>
      <a:endParaRPr lang="ko-K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380999</xdr:colOff>
      <xdr:row>8</xdr:row>
      <xdr:rowOff>66675</xdr:rowOff>
    </xdr:from>
    <xdr:to>
      <xdr:col>34</xdr:col>
      <xdr:colOff>38099</xdr:colOff>
      <xdr:row>41</xdr:row>
      <xdr:rowOff>180975</xdr:rowOff>
    </xdr:to>
    <xdr:graphicFrame macro="">
      <xdr:nvGraphicFramePr>
        <xdr:cNvPr id="5" name="차트 4">
          <a:extLst>
            <a:ext uri="{FF2B5EF4-FFF2-40B4-BE49-F238E27FC236}">
              <a16:creationId xmlns:a16="http://schemas.microsoft.com/office/drawing/2014/main" id="{7922EFE1-1180-41BD-B7DE-479A347B62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sciencedirect.com/science/journal/09521976" TargetMode="External"/><Relationship Id="rId13" Type="http://schemas.openxmlformats.org/officeDocument/2006/relationships/hyperlink" Target="https://ieeexplore.ieee.org/xpl/mostRecentIssue.jsp?punumber=7192" TargetMode="External"/><Relationship Id="rId3" Type="http://schemas.openxmlformats.org/officeDocument/2006/relationships/hyperlink" Target="https://link.springer.com/journal/10618" TargetMode="External"/><Relationship Id="rId7" Type="http://schemas.openxmlformats.org/officeDocument/2006/relationships/hyperlink" Target="https://www.sciencedirect.com/science/journal/02628856" TargetMode="External"/><Relationship Id="rId12" Type="http://schemas.openxmlformats.org/officeDocument/2006/relationships/hyperlink" Target="https://ieeexplore.ieee.org/xpl/mostRecentIssue.jsp?punumber=4231" TargetMode="External"/><Relationship Id="rId2" Type="http://schemas.openxmlformats.org/officeDocument/2006/relationships/hyperlink" Target="https://www.researchgate.net/publication/325628921_Doppler-Radar_Based_Hand_Gesture_Recognition_System_Using_Convolutional_Neural_Networks" TargetMode="External"/><Relationship Id="rId16" Type="http://schemas.openxmlformats.org/officeDocument/2006/relationships/printerSettings" Target="../printerSettings/printerSettings4.bin"/><Relationship Id="rId1" Type="http://schemas.openxmlformats.org/officeDocument/2006/relationships/hyperlink" Target="https://www.researchgate.net/publication/221473364_Selecting_and_commanding_individual_robots_in_a_vision-based_multi-robot_system" TargetMode="External"/><Relationship Id="rId6" Type="http://schemas.openxmlformats.org/officeDocument/2006/relationships/hyperlink" Target="https://www.sciencedirect.com/science/journal/02628856" TargetMode="External"/><Relationship Id="rId11" Type="http://schemas.openxmlformats.org/officeDocument/2006/relationships/hyperlink" Target="https://www.sciencedirect.com/science/journal/00313203" TargetMode="External"/><Relationship Id="rId5" Type="http://schemas.openxmlformats.org/officeDocument/2006/relationships/hyperlink" Target="https://www.sciencedirect.com/science/journal/00313203" TargetMode="External"/><Relationship Id="rId15" Type="http://schemas.openxmlformats.org/officeDocument/2006/relationships/hyperlink" Target="https://link.springer.com/journal/11263" TargetMode="External"/><Relationship Id="rId10" Type="http://schemas.openxmlformats.org/officeDocument/2006/relationships/hyperlink" Target="http://www.ieeesmc.org/" TargetMode="External"/><Relationship Id="rId4" Type="http://schemas.openxmlformats.org/officeDocument/2006/relationships/hyperlink" Target="http://icmi.cs.ucsb.edu/" TargetMode="External"/><Relationship Id="rId9" Type="http://schemas.openxmlformats.org/officeDocument/2006/relationships/hyperlink" Target="https://www.sciencedirect.com/science/journal/00313203" TargetMode="External"/><Relationship Id="rId14" Type="http://schemas.openxmlformats.org/officeDocument/2006/relationships/hyperlink" Target="https://link.springer.com/journal/138"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link.springer.com/conference/huc" TargetMode="External"/><Relationship Id="rId1" Type="http://schemas.openxmlformats.org/officeDocument/2006/relationships/hyperlink" Target="https://link.springer.com/chapter/10.1007/978-3-540-74853-3_2"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372D0-A024-4DB0-9051-4768DF460F7A}">
  <dimension ref="A1:Z39"/>
  <sheetViews>
    <sheetView topLeftCell="A16" workbookViewId="0">
      <selection activeCell="B20" sqref="B20"/>
    </sheetView>
  </sheetViews>
  <sheetFormatPr defaultRowHeight="16.5"/>
  <cols>
    <col min="1" max="1" width="5.625" style="1" customWidth="1"/>
    <col min="2" max="3" width="2.625" style="1" customWidth="1"/>
    <col min="4" max="4" width="5.625" style="1" customWidth="1"/>
    <col min="5" max="11" width="2.625" style="1" customWidth="1"/>
    <col min="12" max="12" width="26.75" customWidth="1"/>
    <col min="13" max="25" width="2.625" style="1" customWidth="1"/>
    <col min="26" max="26" width="129.125" customWidth="1"/>
  </cols>
  <sheetData>
    <row r="1" spans="1:26" s="4" customFormat="1" ht="16.5" customHeight="1">
      <c r="A1" s="3" t="s">
        <v>12</v>
      </c>
      <c r="B1" s="3" t="s">
        <v>41</v>
      </c>
      <c r="C1" s="3" t="s">
        <v>40</v>
      </c>
      <c r="D1" s="3" t="s">
        <v>5</v>
      </c>
      <c r="E1" s="3" t="s">
        <v>6</v>
      </c>
      <c r="F1" s="3" t="s">
        <v>17</v>
      </c>
      <c r="G1" s="3" t="s">
        <v>18</v>
      </c>
      <c r="H1" s="3" t="s">
        <v>13</v>
      </c>
      <c r="I1" s="3" t="s">
        <v>14</v>
      </c>
      <c r="J1" s="3" t="s">
        <v>27</v>
      </c>
      <c r="K1" s="3" t="s">
        <v>24</v>
      </c>
      <c r="L1" s="3" t="s">
        <v>7</v>
      </c>
      <c r="M1" s="3" t="s">
        <v>23</v>
      </c>
      <c r="N1" s="3" t="s">
        <v>10</v>
      </c>
      <c r="O1" s="3" t="s">
        <v>20</v>
      </c>
      <c r="P1" s="3" t="s">
        <v>15</v>
      </c>
      <c r="Q1" s="3" t="s">
        <v>16</v>
      </c>
      <c r="R1" s="3" t="s">
        <v>34</v>
      </c>
      <c r="S1" s="3" t="s">
        <v>0</v>
      </c>
      <c r="T1" s="3" t="s">
        <v>19</v>
      </c>
      <c r="U1" s="3" t="s">
        <v>21</v>
      </c>
      <c r="V1" s="3" t="s">
        <v>2</v>
      </c>
      <c r="W1" s="3" t="s">
        <v>1</v>
      </c>
      <c r="X1" s="3" t="s">
        <v>3</v>
      </c>
      <c r="Y1" s="3" t="s">
        <v>4</v>
      </c>
      <c r="Z1" s="3" t="s">
        <v>7</v>
      </c>
    </row>
    <row r="2" spans="1:26">
      <c r="A2" s="1">
        <v>1</v>
      </c>
      <c r="D2" s="1">
        <v>2013</v>
      </c>
      <c r="E2" s="1">
        <v>2</v>
      </c>
      <c r="L2" t="s">
        <v>9</v>
      </c>
      <c r="Z2" t="s">
        <v>8</v>
      </c>
    </row>
    <row r="3" spans="1:26">
      <c r="A3" s="1">
        <v>2</v>
      </c>
      <c r="D3" s="1">
        <v>2016</v>
      </c>
      <c r="E3" s="1">
        <v>12</v>
      </c>
      <c r="L3" t="s">
        <v>11</v>
      </c>
    </row>
    <row r="4" spans="1:26">
      <c r="A4" s="1">
        <v>3</v>
      </c>
      <c r="D4" s="1">
        <v>2014</v>
      </c>
      <c r="E4" s="1">
        <v>11</v>
      </c>
      <c r="K4" s="1">
        <v>1</v>
      </c>
      <c r="M4" s="1">
        <v>1</v>
      </c>
      <c r="O4" s="1">
        <v>1</v>
      </c>
      <c r="P4" s="1">
        <v>1</v>
      </c>
      <c r="Q4" s="1">
        <v>1</v>
      </c>
      <c r="Z4" t="s">
        <v>42</v>
      </c>
    </row>
    <row r="5" spans="1:26" ht="33">
      <c r="A5" s="1">
        <v>4</v>
      </c>
      <c r="D5" s="1">
        <v>2006</v>
      </c>
      <c r="E5" s="1">
        <v>4</v>
      </c>
      <c r="F5" s="1">
        <v>1</v>
      </c>
      <c r="L5" t="s">
        <v>56</v>
      </c>
      <c r="M5" s="1">
        <v>1</v>
      </c>
      <c r="O5" s="1">
        <v>1</v>
      </c>
      <c r="Q5" s="1">
        <v>1</v>
      </c>
      <c r="R5" s="1">
        <v>1</v>
      </c>
      <c r="Z5" s="2" t="s">
        <v>43</v>
      </c>
    </row>
    <row r="6" spans="1:26">
      <c r="A6" s="1">
        <v>5</v>
      </c>
      <c r="D6" s="1">
        <v>2014</v>
      </c>
      <c r="E6" s="1">
        <v>3</v>
      </c>
      <c r="H6" s="1">
        <v>1</v>
      </c>
      <c r="L6" t="s">
        <v>44</v>
      </c>
      <c r="O6" s="1">
        <v>1</v>
      </c>
      <c r="P6" s="1">
        <v>1</v>
      </c>
      <c r="Z6" t="s">
        <v>45</v>
      </c>
    </row>
    <row r="7" spans="1:26">
      <c r="A7" s="1">
        <v>6</v>
      </c>
      <c r="D7" s="1">
        <v>2018</v>
      </c>
      <c r="E7" s="1">
        <v>10</v>
      </c>
      <c r="G7" s="1">
        <v>1</v>
      </c>
      <c r="N7" s="1">
        <v>1</v>
      </c>
      <c r="O7" s="1">
        <v>1</v>
      </c>
      <c r="P7" s="1">
        <v>1</v>
      </c>
      <c r="S7" s="1">
        <v>1</v>
      </c>
      <c r="T7" s="1">
        <v>1</v>
      </c>
      <c r="U7" s="1">
        <v>1</v>
      </c>
      <c r="Z7" t="s">
        <v>46</v>
      </c>
    </row>
    <row r="8" spans="1:26">
      <c r="A8" s="1">
        <v>7</v>
      </c>
      <c r="D8" s="1">
        <v>2004</v>
      </c>
      <c r="E8" s="1">
        <v>5</v>
      </c>
      <c r="L8" t="s">
        <v>22</v>
      </c>
      <c r="M8" s="1">
        <v>1</v>
      </c>
      <c r="N8" s="1">
        <v>1</v>
      </c>
      <c r="O8" s="1">
        <v>1</v>
      </c>
      <c r="P8" s="1">
        <v>1</v>
      </c>
      <c r="Q8" s="1">
        <v>1</v>
      </c>
      <c r="Z8" t="s">
        <v>47</v>
      </c>
    </row>
    <row r="9" spans="1:26">
      <c r="A9" s="1">
        <v>9</v>
      </c>
      <c r="D9" s="1">
        <v>2016</v>
      </c>
      <c r="E9" s="1">
        <v>4</v>
      </c>
      <c r="K9" s="1">
        <v>1</v>
      </c>
      <c r="M9" s="1">
        <v>1</v>
      </c>
      <c r="N9" s="1">
        <v>1</v>
      </c>
      <c r="O9" s="1">
        <v>1</v>
      </c>
      <c r="P9" s="1">
        <v>1</v>
      </c>
      <c r="Q9" s="1">
        <v>1</v>
      </c>
      <c r="R9" s="1">
        <v>1</v>
      </c>
      <c r="S9" s="1">
        <v>1</v>
      </c>
      <c r="T9" s="1">
        <v>1</v>
      </c>
      <c r="U9" s="1">
        <v>1</v>
      </c>
      <c r="V9" s="1">
        <v>1</v>
      </c>
      <c r="W9" s="1">
        <v>1</v>
      </c>
      <c r="Y9" s="1">
        <v>1</v>
      </c>
      <c r="Z9" t="s">
        <v>25</v>
      </c>
    </row>
    <row r="10" spans="1:26">
      <c r="A10" s="1">
        <v>10</v>
      </c>
      <c r="D10" s="1">
        <v>1994</v>
      </c>
      <c r="E10" s="1">
        <v>1</v>
      </c>
      <c r="L10" t="s">
        <v>9</v>
      </c>
      <c r="Z10" t="s">
        <v>28</v>
      </c>
    </row>
    <row r="11" spans="1:26">
      <c r="A11" s="1">
        <v>11</v>
      </c>
      <c r="D11" s="1">
        <v>2011</v>
      </c>
      <c r="E11" s="1">
        <v>6</v>
      </c>
      <c r="F11" s="1">
        <v>1</v>
      </c>
      <c r="H11" s="1">
        <v>1</v>
      </c>
      <c r="I11" s="1">
        <v>1</v>
      </c>
      <c r="J11" s="1">
        <v>1</v>
      </c>
      <c r="K11" s="1">
        <v>1</v>
      </c>
      <c r="L11" t="s">
        <v>26</v>
      </c>
      <c r="Z11" t="s">
        <v>53</v>
      </c>
    </row>
    <row r="12" spans="1:26">
      <c r="A12" s="1">
        <v>12</v>
      </c>
      <c r="D12" s="1">
        <v>2010</v>
      </c>
      <c r="E12" s="1">
        <v>9</v>
      </c>
      <c r="H12" s="1">
        <v>1</v>
      </c>
      <c r="L12" t="s">
        <v>54</v>
      </c>
      <c r="Z12" t="s">
        <v>55</v>
      </c>
    </row>
    <row r="13" spans="1:26">
      <c r="A13" s="1">
        <v>13</v>
      </c>
      <c r="D13" s="1">
        <v>2012</v>
      </c>
      <c r="E13" s="1">
        <v>7</v>
      </c>
      <c r="H13" s="1">
        <v>1</v>
      </c>
      <c r="I13" s="1">
        <v>1</v>
      </c>
      <c r="Z13" t="s">
        <v>52</v>
      </c>
    </row>
    <row r="14" spans="1:26">
      <c r="A14" s="1">
        <v>14</v>
      </c>
      <c r="D14" s="1">
        <v>2014</v>
      </c>
      <c r="E14" s="1">
        <v>4</v>
      </c>
      <c r="H14" s="1">
        <v>1</v>
      </c>
      <c r="N14" s="1">
        <v>1</v>
      </c>
      <c r="R14" s="1">
        <v>1</v>
      </c>
      <c r="S14" s="1">
        <v>1</v>
      </c>
      <c r="W14" s="1">
        <v>1</v>
      </c>
      <c r="Z14" t="s">
        <v>30</v>
      </c>
    </row>
    <row r="15" spans="1:26">
      <c r="A15" s="1">
        <v>15</v>
      </c>
      <c r="D15" s="1">
        <v>2014</v>
      </c>
      <c r="E15" s="1">
        <v>9</v>
      </c>
      <c r="K15" s="1">
        <v>1</v>
      </c>
      <c r="M15" s="1">
        <v>1</v>
      </c>
      <c r="N15" s="1">
        <v>1</v>
      </c>
      <c r="O15" s="1">
        <v>1</v>
      </c>
      <c r="P15" s="1">
        <v>1</v>
      </c>
      <c r="Q15" s="1">
        <v>1</v>
      </c>
      <c r="Z15" t="s">
        <v>29</v>
      </c>
    </row>
    <row r="16" spans="1:26">
      <c r="A16" s="1">
        <v>16</v>
      </c>
      <c r="D16" s="1">
        <v>2015</v>
      </c>
      <c r="E16" s="1">
        <v>1</v>
      </c>
      <c r="H16" s="1">
        <v>1</v>
      </c>
      <c r="I16" s="1">
        <v>1</v>
      </c>
      <c r="J16" s="1">
        <v>1</v>
      </c>
      <c r="Z16" t="s">
        <v>28</v>
      </c>
    </row>
    <row r="17" spans="1:26">
      <c r="A17" s="1">
        <v>17</v>
      </c>
      <c r="D17" s="1">
        <v>2007</v>
      </c>
      <c r="E17" s="1">
        <v>9</v>
      </c>
      <c r="H17" s="1">
        <v>1</v>
      </c>
      <c r="R17" s="1">
        <v>1</v>
      </c>
      <c r="V17" s="1">
        <v>1</v>
      </c>
      <c r="Z17" t="s">
        <v>50</v>
      </c>
    </row>
    <row r="18" spans="1:26">
      <c r="A18" s="1">
        <v>18</v>
      </c>
      <c r="D18" s="1">
        <v>2014</v>
      </c>
      <c r="H18" s="1">
        <v>1</v>
      </c>
      <c r="I18" s="1">
        <v>1</v>
      </c>
      <c r="M18" s="1">
        <v>1</v>
      </c>
      <c r="O18" s="1">
        <v>1</v>
      </c>
      <c r="P18" s="1">
        <v>1</v>
      </c>
      <c r="Z18" t="s">
        <v>51</v>
      </c>
    </row>
    <row r="19" spans="1:26">
      <c r="A19" s="1">
        <v>19</v>
      </c>
      <c r="D19" s="1">
        <v>2014</v>
      </c>
      <c r="E19" s="1">
        <v>6</v>
      </c>
      <c r="H19" s="1">
        <v>1</v>
      </c>
      <c r="I19" s="1">
        <v>1</v>
      </c>
      <c r="J19" s="1">
        <v>1</v>
      </c>
      <c r="Z19" t="s">
        <v>28</v>
      </c>
    </row>
    <row r="20" spans="1:26">
      <c r="A20" s="1">
        <v>20</v>
      </c>
      <c r="D20" s="1">
        <v>2012</v>
      </c>
      <c r="E20" s="1">
        <v>12</v>
      </c>
      <c r="H20" s="1">
        <v>1</v>
      </c>
      <c r="I20" s="1">
        <v>1</v>
      </c>
      <c r="M20" s="1">
        <v>1</v>
      </c>
      <c r="O20" s="1">
        <v>1</v>
      </c>
      <c r="Q20" s="1">
        <v>1</v>
      </c>
      <c r="Z20" t="s">
        <v>31</v>
      </c>
    </row>
    <row r="21" spans="1:26">
      <c r="A21" s="1">
        <v>21</v>
      </c>
      <c r="D21" s="1">
        <v>2016</v>
      </c>
      <c r="E21" s="1">
        <v>3</v>
      </c>
      <c r="H21" s="1">
        <v>1</v>
      </c>
      <c r="K21" s="1">
        <v>1</v>
      </c>
      <c r="R21" s="1">
        <v>1</v>
      </c>
      <c r="Z21" t="s">
        <v>32</v>
      </c>
    </row>
    <row r="22" spans="1:26">
      <c r="A22" s="1">
        <v>22</v>
      </c>
      <c r="D22" s="1">
        <v>2015</v>
      </c>
      <c r="E22" s="1">
        <v>3</v>
      </c>
      <c r="K22" s="1">
        <v>1</v>
      </c>
      <c r="R22" s="1">
        <v>1</v>
      </c>
      <c r="Z22" t="s">
        <v>33</v>
      </c>
    </row>
    <row r="23" spans="1:26">
      <c r="A23" s="1">
        <v>23</v>
      </c>
      <c r="D23" s="1">
        <v>2010</v>
      </c>
      <c r="E23" s="1">
        <v>8</v>
      </c>
      <c r="H23" s="1">
        <v>1</v>
      </c>
      <c r="N23" s="1">
        <v>1</v>
      </c>
      <c r="P23" s="1">
        <v>1</v>
      </c>
      <c r="R23" s="1">
        <v>1</v>
      </c>
      <c r="Z23" t="s">
        <v>35</v>
      </c>
    </row>
    <row r="24" spans="1:26">
      <c r="A24" s="1">
        <v>24</v>
      </c>
      <c r="D24" s="1">
        <v>2010</v>
      </c>
      <c r="E24" s="1">
        <v>6</v>
      </c>
      <c r="K24" s="1">
        <v>1</v>
      </c>
      <c r="M24" s="1">
        <v>1</v>
      </c>
    </row>
    <row r="25" spans="1:26">
      <c r="A25" s="1">
        <v>25</v>
      </c>
      <c r="D25" s="1">
        <v>2010</v>
      </c>
      <c r="E25" s="1">
        <v>12</v>
      </c>
      <c r="H25" s="1">
        <v>1</v>
      </c>
      <c r="I25" s="1">
        <v>1</v>
      </c>
      <c r="M25" s="1">
        <v>1</v>
      </c>
      <c r="P25" s="1">
        <v>1</v>
      </c>
    </row>
    <row r="26" spans="1:26">
      <c r="A26" s="1">
        <v>26</v>
      </c>
      <c r="D26" s="1">
        <v>2012</v>
      </c>
      <c r="E26" s="1">
        <v>4</v>
      </c>
      <c r="L26" t="s">
        <v>36</v>
      </c>
      <c r="M26" s="1">
        <v>1</v>
      </c>
      <c r="R26" s="1">
        <v>1</v>
      </c>
      <c r="V26" s="1">
        <v>1</v>
      </c>
    </row>
    <row r="27" spans="1:26">
      <c r="A27" s="1">
        <v>27</v>
      </c>
      <c r="D27" s="1">
        <v>2017</v>
      </c>
      <c r="E27" s="1">
        <v>3</v>
      </c>
      <c r="H27" s="1">
        <v>1</v>
      </c>
      <c r="K27" s="1">
        <v>1</v>
      </c>
      <c r="R27" s="1">
        <v>1</v>
      </c>
      <c r="S27" s="1">
        <v>1</v>
      </c>
      <c r="V27" s="1">
        <v>1</v>
      </c>
      <c r="X27" s="1">
        <v>1</v>
      </c>
      <c r="Z27" t="s">
        <v>37</v>
      </c>
    </row>
    <row r="28" spans="1:26">
      <c r="A28" s="1">
        <v>28</v>
      </c>
      <c r="B28" s="1">
        <v>0</v>
      </c>
      <c r="D28" s="1">
        <v>2014</v>
      </c>
      <c r="E28" s="1">
        <v>6</v>
      </c>
      <c r="Z28" t="s">
        <v>38</v>
      </c>
    </row>
    <row r="29" spans="1:26">
      <c r="A29" s="1">
        <v>29</v>
      </c>
      <c r="B29" s="1">
        <v>0</v>
      </c>
      <c r="D29" s="1">
        <v>2007</v>
      </c>
      <c r="E29" s="1">
        <v>3</v>
      </c>
      <c r="H29" s="1">
        <v>1</v>
      </c>
      <c r="J29" s="1">
        <v>1</v>
      </c>
      <c r="L29" t="s">
        <v>39</v>
      </c>
    </row>
    <row r="30" spans="1:26">
      <c r="A30" s="1">
        <v>30</v>
      </c>
      <c r="C30" s="1">
        <v>1</v>
      </c>
      <c r="D30" s="1">
        <v>2014</v>
      </c>
      <c r="E30" s="1">
        <v>10</v>
      </c>
      <c r="H30" s="1">
        <v>1</v>
      </c>
    </row>
    <row r="31" spans="1:26">
      <c r="A31" s="1">
        <v>31</v>
      </c>
      <c r="B31" s="1">
        <v>0</v>
      </c>
      <c r="C31" s="1">
        <v>1</v>
      </c>
      <c r="D31" s="1">
        <v>2013</v>
      </c>
      <c r="E31" s="1">
        <v>10</v>
      </c>
      <c r="K31" s="1">
        <v>1</v>
      </c>
    </row>
    <row r="32" spans="1:26">
      <c r="A32" s="1">
        <v>32</v>
      </c>
      <c r="B32" s="1">
        <v>0</v>
      </c>
      <c r="C32" s="1">
        <v>1</v>
      </c>
      <c r="D32" s="1">
        <v>2010</v>
      </c>
      <c r="E32" s="1">
        <v>10</v>
      </c>
      <c r="F32" s="1">
        <v>1</v>
      </c>
      <c r="J32" s="1">
        <v>1</v>
      </c>
      <c r="K32" s="1">
        <v>1</v>
      </c>
    </row>
    <row r="33" spans="1:26">
      <c r="A33" s="1">
        <v>33</v>
      </c>
      <c r="B33" s="1">
        <v>0</v>
      </c>
      <c r="D33" s="1">
        <v>2011</v>
      </c>
      <c r="E33" s="1">
        <v>1</v>
      </c>
    </row>
    <row r="34" spans="1:26">
      <c r="A34" s="1">
        <v>34</v>
      </c>
      <c r="B34" s="1">
        <v>0</v>
      </c>
      <c r="C34" s="1">
        <v>1</v>
      </c>
      <c r="D34" s="1">
        <v>2010</v>
      </c>
      <c r="E34" s="1">
        <v>2</v>
      </c>
    </row>
    <row r="35" spans="1:26">
      <c r="A35" s="1">
        <v>35</v>
      </c>
      <c r="B35" s="1">
        <v>0</v>
      </c>
      <c r="D35" s="1">
        <v>2017</v>
      </c>
      <c r="E35" s="1">
        <v>11</v>
      </c>
    </row>
    <row r="36" spans="1:26">
      <c r="A36" s="1">
        <v>36</v>
      </c>
      <c r="B36" s="1">
        <v>0</v>
      </c>
      <c r="C36" s="1">
        <v>1</v>
      </c>
      <c r="D36" s="1">
        <v>2009</v>
      </c>
      <c r="E36" s="1">
        <v>6</v>
      </c>
    </row>
    <row r="37" spans="1:26">
      <c r="A37" s="1">
        <v>37</v>
      </c>
      <c r="B37" s="1">
        <v>0</v>
      </c>
      <c r="D37" s="1">
        <v>2007</v>
      </c>
      <c r="E37" s="1">
        <v>8</v>
      </c>
    </row>
    <row r="38" spans="1:26">
      <c r="A38" s="1">
        <v>39</v>
      </c>
      <c r="D38" s="1">
        <v>2016</v>
      </c>
      <c r="E38" s="1">
        <v>3</v>
      </c>
      <c r="F38" s="1">
        <v>1</v>
      </c>
      <c r="I38" s="1">
        <v>1</v>
      </c>
      <c r="J38" s="1">
        <v>1</v>
      </c>
      <c r="K38" s="1">
        <v>1</v>
      </c>
      <c r="Q38" s="1">
        <v>1</v>
      </c>
      <c r="Z38" t="s">
        <v>48</v>
      </c>
    </row>
    <row r="39" spans="1:26">
      <c r="A39" s="1">
        <v>40</v>
      </c>
      <c r="D39" s="1">
        <v>2014</v>
      </c>
      <c r="E39" s="1">
        <v>4</v>
      </c>
      <c r="K39" s="1">
        <v>1</v>
      </c>
      <c r="R39" s="1">
        <v>4</v>
      </c>
      <c r="Z39" t="s">
        <v>49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BA62F-6127-428F-A237-E650A4409740}">
  <dimension ref="A1:Z39"/>
  <sheetViews>
    <sheetView topLeftCell="A25" workbookViewId="0">
      <selection activeCell="L43" sqref="L43"/>
    </sheetView>
  </sheetViews>
  <sheetFormatPr defaultRowHeight="16.5"/>
  <cols>
    <col min="1" max="1" width="5.625" style="1" customWidth="1"/>
    <col min="2" max="3" width="2.625" style="1" customWidth="1"/>
    <col min="4" max="4" width="5.625" style="1" customWidth="1"/>
    <col min="5" max="11" width="2.625" style="1" customWidth="1"/>
    <col min="12" max="12" width="26.75" customWidth="1"/>
    <col min="13" max="25" width="2.625" style="1" customWidth="1"/>
    <col min="26" max="26" width="129.125" customWidth="1"/>
  </cols>
  <sheetData>
    <row r="1" spans="1:26" s="4" customFormat="1" ht="16.5" customHeight="1" thickBot="1">
      <c r="A1" s="3" t="s">
        <v>12</v>
      </c>
      <c r="B1" s="3" t="s">
        <v>41</v>
      </c>
      <c r="C1" s="3" t="s">
        <v>40</v>
      </c>
      <c r="D1" s="3" t="s">
        <v>5</v>
      </c>
      <c r="E1" s="3" t="s">
        <v>6</v>
      </c>
      <c r="F1" s="3" t="s">
        <v>17</v>
      </c>
      <c r="G1" s="3" t="s">
        <v>18</v>
      </c>
      <c r="H1" s="3" t="s">
        <v>13</v>
      </c>
      <c r="I1" s="3" t="s">
        <v>14</v>
      </c>
      <c r="J1" s="3" t="s">
        <v>27</v>
      </c>
      <c r="K1" s="3" t="s">
        <v>24</v>
      </c>
      <c r="L1" s="3" t="s">
        <v>7</v>
      </c>
      <c r="M1" s="3" t="s">
        <v>23</v>
      </c>
      <c r="N1" s="3" t="s">
        <v>10</v>
      </c>
      <c r="O1" s="3" t="s">
        <v>20</v>
      </c>
      <c r="P1" s="3" t="s">
        <v>15</v>
      </c>
      <c r="Q1" s="3" t="s">
        <v>16</v>
      </c>
      <c r="R1" s="3" t="s">
        <v>34</v>
      </c>
      <c r="S1" s="3" t="s">
        <v>0</v>
      </c>
      <c r="T1" s="3" t="s">
        <v>19</v>
      </c>
      <c r="U1" s="3" t="s">
        <v>21</v>
      </c>
      <c r="V1" s="3" t="s">
        <v>2</v>
      </c>
      <c r="W1" s="3" t="s">
        <v>1</v>
      </c>
      <c r="X1" s="3" t="s">
        <v>3</v>
      </c>
      <c r="Y1" s="3" t="s">
        <v>4</v>
      </c>
      <c r="Z1" s="3" t="s">
        <v>7</v>
      </c>
    </row>
    <row r="2" spans="1:26" s="36" customFormat="1" ht="17.25" thickBot="1">
      <c r="A2" s="34">
        <v>10</v>
      </c>
      <c r="B2" s="35"/>
      <c r="C2" s="35"/>
      <c r="D2" s="35">
        <v>1994</v>
      </c>
      <c r="E2" s="35">
        <v>1</v>
      </c>
      <c r="F2" s="35"/>
      <c r="G2" s="35"/>
      <c r="H2" s="35"/>
      <c r="I2" s="35"/>
      <c r="J2" s="35"/>
      <c r="K2" s="35"/>
      <c r="L2" s="36" t="s">
        <v>9</v>
      </c>
      <c r="M2" s="35"/>
      <c r="N2" s="35"/>
      <c r="O2" s="35"/>
      <c r="P2" s="35"/>
      <c r="Q2" s="35"/>
      <c r="R2" s="35"/>
      <c r="S2" s="35"/>
      <c r="T2" s="35"/>
      <c r="U2" s="35"/>
      <c r="V2" s="35"/>
      <c r="W2" s="35"/>
      <c r="X2" s="35"/>
      <c r="Y2" s="35"/>
      <c r="Z2" s="36" t="s">
        <v>28</v>
      </c>
    </row>
    <row r="3" spans="1:26" s="36" customFormat="1" ht="17.25" thickBot="1">
      <c r="A3" s="34">
        <v>7</v>
      </c>
      <c r="B3" s="35"/>
      <c r="C3" s="35"/>
      <c r="D3" s="35">
        <v>2004</v>
      </c>
      <c r="E3" s="35">
        <v>5</v>
      </c>
      <c r="F3" s="35"/>
      <c r="G3" s="35"/>
      <c r="H3" s="35"/>
      <c r="I3" s="35"/>
      <c r="J3" s="35"/>
      <c r="K3" s="35"/>
      <c r="L3" s="36" t="s">
        <v>22</v>
      </c>
      <c r="M3" s="35">
        <v>1</v>
      </c>
      <c r="N3" s="35">
        <v>1</v>
      </c>
      <c r="O3" s="35">
        <v>1</v>
      </c>
      <c r="P3" s="35">
        <v>1</v>
      </c>
      <c r="Q3" s="35">
        <v>1</v>
      </c>
      <c r="R3" s="35"/>
      <c r="S3" s="35"/>
      <c r="T3" s="35"/>
      <c r="U3" s="35"/>
      <c r="V3" s="35"/>
      <c r="W3" s="35"/>
      <c r="X3" s="35"/>
      <c r="Y3" s="35"/>
      <c r="Z3" s="36" t="s">
        <v>47</v>
      </c>
    </row>
    <row r="4" spans="1:26" s="36" customFormat="1" ht="33.75" thickBot="1">
      <c r="A4" s="34">
        <v>4</v>
      </c>
      <c r="B4" s="35"/>
      <c r="C4" s="35"/>
      <c r="D4" s="35">
        <v>2006</v>
      </c>
      <c r="E4" s="35">
        <v>4</v>
      </c>
      <c r="F4" s="35">
        <v>1</v>
      </c>
      <c r="G4" s="35"/>
      <c r="H4" s="35"/>
      <c r="I4" s="35"/>
      <c r="J4" s="35"/>
      <c r="K4" s="35"/>
      <c r="L4" s="36" t="s">
        <v>56</v>
      </c>
      <c r="M4" s="35">
        <v>1</v>
      </c>
      <c r="N4" s="35"/>
      <c r="O4" s="35">
        <v>1</v>
      </c>
      <c r="P4" s="35"/>
      <c r="Q4" s="35">
        <v>1</v>
      </c>
      <c r="R4" s="35">
        <v>1</v>
      </c>
      <c r="S4" s="35"/>
      <c r="T4" s="35"/>
      <c r="U4" s="35"/>
      <c r="V4" s="35"/>
      <c r="W4" s="35"/>
      <c r="X4" s="35"/>
      <c r="Y4" s="35"/>
      <c r="Z4" s="37" t="s">
        <v>43</v>
      </c>
    </row>
    <row r="5" spans="1:26" s="40" customFormat="1">
      <c r="A5" s="38">
        <v>17</v>
      </c>
      <c r="B5" s="39"/>
      <c r="C5" s="39"/>
      <c r="D5" s="39">
        <v>2007</v>
      </c>
      <c r="E5" s="39">
        <v>9</v>
      </c>
      <c r="F5" s="39"/>
      <c r="G5" s="39"/>
      <c r="H5" s="39">
        <v>1</v>
      </c>
      <c r="I5" s="39"/>
      <c r="J5" s="39"/>
      <c r="K5" s="39"/>
      <c r="M5" s="39"/>
      <c r="N5" s="39"/>
      <c r="O5" s="39"/>
      <c r="P5" s="39"/>
      <c r="Q5" s="39"/>
      <c r="R5" s="39">
        <v>1</v>
      </c>
      <c r="S5" s="39"/>
      <c r="T5" s="39"/>
      <c r="U5" s="39"/>
      <c r="V5" s="39">
        <v>1</v>
      </c>
      <c r="W5" s="39"/>
      <c r="X5" s="39"/>
      <c r="Y5" s="39"/>
      <c r="Z5" s="40" t="s">
        <v>50</v>
      </c>
    </row>
    <row r="6" spans="1:26">
      <c r="A6" s="41">
        <v>29</v>
      </c>
      <c r="B6" s="1">
        <v>0</v>
      </c>
      <c r="D6" s="1">
        <v>2007</v>
      </c>
      <c r="E6" s="1">
        <v>3</v>
      </c>
      <c r="H6" s="1">
        <v>1</v>
      </c>
      <c r="J6" s="1">
        <v>1</v>
      </c>
      <c r="L6" t="s">
        <v>39</v>
      </c>
    </row>
    <row r="7" spans="1:26" s="44" customFormat="1" ht="17.25" thickBot="1">
      <c r="A7" s="42">
        <v>37</v>
      </c>
      <c r="B7" s="43">
        <v>0</v>
      </c>
      <c r="C7" s="43"/>
      <c r="D7" s="43">
        <v>2007</v>
      </c>
      <c r="E7" s="43">
        <v>8</v>
      </c>
      <c r="F7" s="43"/>
      <c r="G7" s="43"/>
      <c r="H7" s="43"/>
      <c r="I7" s="43"/>
      <c r="J7" s="43"/>
      <c r="K7" s="43"/>
      <c r="M7" s="43"/>
      <c r="N7" s="43"/>
      <c r="O7" s="43"/>
      <c r="P7" s="43"/>
      <c r="Q7" s="43"/>
      <c r="R7" s="43"/>
      <c r="S7" s="43"/>
      <c r="T7" s="43"/>
      <c r="U7" s="43"/>
      <c r="V7" s="43"/>
      <c r="W7" s="43"/>
      <c r="X7" s="43"/>
      <c r="Y7" s="43"/>
    </row>
    <row r="8" spans="1:26" s="36" customFormat="1" ht="17.25" thickBot="1">
      <c r="A8" s="34">
        <v>36</v>
      </c>
      <c r="B8" s="35">
        <v>0</v>
      </c>
      <c r="C8" s="35">
        <v>1</v>
      </c>
      <c r="D8" s="35">
        <v>2009</v>
      </c>
      <c r="E8" s="35">
        <v>6</v>
      </c>
      <c r="F8" s="35"/>
      <c r="G8" s="35"/>
      <c r="H8" s="35"/>
      <c r="I8" s="35"/>
      <c r="J8" s="35"/>
      <c r="K8" s="35"/>
      <c r="M8" s="35"/>
      <c r="N8" s="35"/>
      <c r="O8" s="35"/>
      <c r="P8" s="35"/>
      <c r="Q8" s="35"/>
      <c r="R8" s="35"/>
      <c r="S8" s="35"/>
      <c r="T8" s="35"/>
      <c r="U8" s="35"/>
      <c r="V8" s="35"/>
      <c r="W8" s="35"/>
      <c r="X8" s="35"/>
      <c r="Y8" s="35"/>
    </row>
    <row r="9" spans="1:26" s="40" customFormat="1">
      <c r="A9" s="38">
        <v>12</v>
      </c>
      <c r="B9" s="39"/>
      <c r="C9" s="39"/>
      <c r="D9" s="39">
        <v>2010</v>
      </c>
      <c r="E9" s="39">
        <v>9</v>
      </c>
      <c r="F9" s="39"/>
      <c r="G9" s="39"/>
      <c r="H9" s="39">
        <v>1</v>
      </c>
      <c r="I9" s="39"/>
      <c r="J9" s="39"/>
      <c r="K9" s="39"/>
      <c r="L9" s="40" t="s">
        <v>54</v>
      </c>
      <c r="M9" s="39"/>
      <c r="N9" s="39"/>
      <c r="O9" s="39"/>
      <c r="P9" s="39"/>
      <c r="Q9" s="39"/>
      <c r="R9" s="39"/>
      <c r="S9" s="39"/>
      <c r="T9" s="39"/>
      <c r="U9" s="39"/>
      <c r="V9" s="39"/>
      <c r="W9" s="39"/>
      <c r="X9" s="39"/>
      <c r="Y9" s="39"/>
      <c r="Z9" s="40" t="s">
        <v>55</v>
      </c>
    </row>
    <row r="10" spans="1:26">
      <c r="A10" s="41">
        <v>23</v>
      </c>
      <c r="D10" s="1">
        <v>2010</v>
      </c>
      <c r="E10" s="1">
        <v>8</v>
      </c>
      <c r="H10" s="1">
        <v>1</v>
      </c>
      <c r="N10" s="1">
        <v>1</v>
      </c>
      <c r="P10" s="1">
        <v>1</v>
      </c>
      <c r="R10" s="1">
        <v>1</v>
      </c>
      <c r="Z10" t="s">
        <v>35</v>
      </c>
    </row>
    <row r="11" spans="1:26">
      <c r="A11" s="41">
        <v>24</v>
      </c>
      <c r="D11" s="1">
        <v>2010</v>
      </c>
      <c r="E11" s="1">
        <v>6</v>
      </c>
      <c r="K11" s="1">
        <v>1</v>
      </c>
      <c r="M11" s="1">
        <v>1</v>
      </c>
    </row>
    <row r="12" spans="1:26">
      <c r="A12" s="41">
        <v>25</v>
      </c>
      <c r="D12" s="1">
        <v>2010</v>
      </c>
      <c r="E12" s="1">
        <v>12</v>
      </c>
      <c r="H12" s="1">
        <v>1</v>
      </c>
      <c r="I12" s="1">
        <v>1</v>
      </c>
      <c r="M12" s="1">
        <v>1</v>
      </c>
      <c r="P12" s="1">
        <v>1</v>
      </c>
    </row>
    <row r="13" spans="1:26">
      <c r="A13" s="41">
        <v>32</v>
      </c>
      <c r="B13" s="1">
        <v>0</v>
      </c>
      <c r="C13" s="1">
        <v>1</v>
      </c>
      <c r="D13" s="1">
        <v>2010</v>
      </c>
      <c r="E13" s="1">
        <v>10</v>
      </c>
      <c r="F13" s="1">
        <v>1</v>
      </c>
      <c r="J13" s="1">
        <v>1</v>
      </c>
      <c r="K13" s="1">
        <v>1</v>
      </c>
    </row>
    <row r="14" spans="1:26" s="44" customFormat="1" ht="17.25" thickBot="1">
      <c r="A14" s="42">
        <v>34</v>
      </c>
      <c r="B14" s="43">
        <v>0</v>
      </c>
      <c r="C14" s="43">
        <v>1</v>
      </c>
      <c r="D14" s="43">
        <v>2010</v>
      </c>
      <c r="E14" s="43">
        <v>2</v>
      </c>
      <c r="F14" s="43"/>
      <c r="G14" s="43"/>
      <c r="H14" s="43"/>
      <c r="I14" s="43"/>
      <c r="J14" s="43"/>
      <c r="K14" s="43"/>
      <c r="M14" s="43"/>
      <c r="N14" s="43"/>
      <c r="O14" s="43"/>
      <c r="P14" s="43"/>
      <c r="Q14" s="43"/>
      <c r="R14" s="43"/>
      <c r="S14" s="43"/>
      <c r="T14" s="43"/>
      <c r="U14" s="43"/>
      <c r="V14" s="43"/>
      <c r="W14" s="43"/>
      <c r="X14" s="43"/>
      <c r="Y14" s="43"/>
    </row>
    <row r="15" spans="1:26" s="40" customFormat="1">
      <c r="A15" s="38">
        <v>11</v>
      </c>
      <c r="B15" s="39"/>
      <c r="C15" s="39"/>
      <c r="D15" s="39">
        <v>2011</v>
      </c>
      <c r="E15" s="39">
        <v>6</v>
      </c>
      <c r="F15" s="39">
        <v>1</v>
      </c>
      <c r="G15" s="39"/>
      <c r="H15" s="39">
        <v>1</v>
      </c>
      <c r="I15" s="39">
        <v>1</v>
      </c>
      <c r="J15" s="39">
        <v>1</v>
      </c>
      <c r="K15" s="39">
        <v>1</v>
      </c>
      <c r="L15" s="40" t="s">
        <v>26</v>
      </c>
      <c r="M15" s="39"/>
      <c r="N15" s="39"/>
      <c r="O15" s="39"/>
      <c r="P15" s="39"/>
      <c r="Q15" s="39"/>
      <c r="R15" s="39"/>
      <c r="S15" s="39"/>
      <c r="T15" s="39"/>
      <c r="U15" s="39"/>
      <c r="V15" s="39"/>
      <c r="W15" s="39"/>
      <c r="X15" s="39"/>
      <c r="Y15" s="39"/>
      <c r="Z15" s="40" t="s">
        <v>53</v>
      </c>
    </row>
    <row r="16" spans="1:26" s="44" customFormat="1" ht="17.25" thickBot="1">
      <c r="A16" s="42">
        <v>33</v>
      </c>
      <c r="B16" s="43">
        <v>0</v>
      </c>
      <c r="C16" s="43"/>
      <c r="D16" s="43">
        <v>2011</v>
      </c>
      <c r="E16" s="43">
        <v>1</v>
      </c>
      <c r="F16" s="43"/>
      <c r="G16" s="43"/>
      <c r="H16" s="43"/>
      <c r="I16" s="43"/>
      <c r="J16" s="43"/>
      <c r="K16" s="43"/>
      <c r="M16" s="43"/>
      <c r="N16" s="43"/>
      <c r="O16" s="43"/>
      <c r="P16" s="43"/>
      <c r="Q16" s="43"/>
      <c r="R16" s="43"/>
      <c r="S16" s="43"/>
      <c r="T16" s="43"/>
      <c r="U16" s="43"/>
      <c r="V16" s="43"/>
      <c r="W16" s="43"/>
      <c r="X16" s="43"/>
      <c r="Y16" s="43"/>
    </row>
    <row r="17" spans="1:26" s="40" customFormat="1">
      <c r="A17" s="38">
        <v>13</v>
      </c>
      <c r="B17" s="39"/>
      <c r="C17" s="39"/>
      <c r="D17" s="39">
        <v>2012</v>
      </c>
      <c r="E17" s="39">
        <v>7</v>
      </c>
      <c r="F17" s="39"/>
      <c r="G17" s="39"/>
      <c r="H17" s="39">
        <v>1</v>
      </c>
      <c r="I17" s="39">
        <v>1</v>
      </c>
      <c r="J17" s="39"/>
      <c r="K17" s="39"/>
      <c r="M17" s="39"/>
      <c r="N17" s="39"/>
      <c r="O17" s="39"/>
      <c r="P17" s="39"/>
      <c r="Q17" s="39"/>
      <c r="R17" s="39"/>
      <c r="S17" s="39"/>
      <c r="T17" s="39"/>
      <c r="U17" s="39"/>
      <c r="V17" s="39"/>
      <c r="W17" s="39"/>
      <c r="X17" s="39"/>
      <c r="Y17" s="39"/>
      <c r="Z17" s="40" t="s">
        <v>52</v>
      </c>
    </row>
    <row r="18" spans="1:26">
      <c r="A18" s="41">
        <v>20</v>
      </c>
      <c r="D18" s="1">
        <v>2012</v>
      </c>
      <c r="E18" s="1">
        <v>12</v>
      </c>
      <c r="H18" s="1">
        <v>1</v>
      </c>
      <c r="I18" s="1">
        <v>1</v>
      </c>
      <c r="M18" s="1">
        <v>1</v>
      </c>
      <c r="O18" s="1">
        <v>1</v>
      </c>
      <c r="Q18" s="1">
        <v>1</v>
      </c>
      <c r="Z18" t="s">
        <v>31</v>
      </c>
    </row>
    <row r="19" spans="1:26" s="44" customFormat="1" ht="17.25" thickBot="1">
      <c r="A19" s="42">
        <v>26</v>
      </c>
      <c r="B19" s="43"/>
      <c r="C19" s="43"/>
      <c r="D19" s="43">
        <v>2012</v>
      </c>
      <c r="E19" s="43">
        <v>4</v>
      </c>
      <c r="F19" s="43"/>
      <c r="G19" s="43"/>
      <c r="H19" s="43"/>
      <c r="I19" s="43"/>
      <c r="J19" s="43"/>
      <c r="K19" s="43"/>
      <c r="L19" s="44" t="s">
        <v>36</v>
      </c>
      <c r="M19" s="43">
        <v>1</v>
      </c>
      <c r="N19" s="43"/>
      <c r="O19" s="43"/>
      <c r="P19" s="43"/>
      <c r="Q19" s="43"/>
      <c r="R19" s="43">
        <v>1</v>
      </c>
      <c r="S19" s="43"/>
      <c r="T19" s="43"/>
      <c r="U19" s="43"/>
      <c r="V19" s="43">
        <v>1</v>
      </c>
      <c r="W19" s="43"/>
      <c r="X19" s="43"/>
      <c r="Y19" s="43"/>
    </row>
    <row r="20" spans="1:26" s="40" customFormat="1">
      <c r="A20" s="38">
        <v>1</v>
      </c>
      <c r="B20" s="39"/>
      <c r="C20" s="39"/>
      <c r="D20" s="39">
        <v>2013</v>
      </c>
      <c r="E20" s="39">
        <v>2</v>
      </c>
      <c r="F20" s="39"/>
      <c r="G20" s="39"/>
      <c r="H20" s="39"/>
      <c r="I20" s="39"/>
      <c r="J20" s="39"/>
      <c r="K20" s="39"/>
      <c r="L20" s="40" t="s">
        <v>9</v>
      </c>
      <c r="M20" s="39"/>
      <c r="N20" s="39"/>
      <c r="O20" s="39"/>
      <c r="P20" s="39"/>
      <c r="Q20" s="39"/>
      <c r="R20" s="39"/>
      <c r="S20" s="39"/>
      <c r="T20" s="39"/>
      <c r="U20" s="39"/>
      <c r="V20" s="39"/>
      <c r="W20" s="39"/>
      <c r="X20" s="39"/>
      <c r="Y20" s="39"/>
      <c r="Z20" s="40" t="s">
        <v>8</v>
      </c>
    </row>
    <row r="21" spans="1:26" s="44" customFormat="1" ht="17.25" thickBot="1">
      <c r="A21" s="42">
        <v>31</v>
      </c>
      <c r="B21" s="43">
        <v>0</v>
      </c>
      <c r="C21" s="43">
        <v>1</v>
      </c>
      <c r="D21" s="43">
        <v>2013</v>
      </c>
      <c r="E21" s="43">
        <v>10</v>
      </c>
      <c r="F21" s="43"/>
      <c r="G21" s="43"/>
      <c r="H21" s="43"/>
      <c r="I21" s="43"/>
      <c r="J21" s="43"/>
      <c r="K21" s="43">
        <v>1</v>
      </c>
      <c r="M21" s="43"/>
      <c r="N21" s="43"/>
      <c r="O21" s="43"/>
      <c r="P21" s="43"/>
      <c r="Q21" s="43"/>
      <c r="R21" s="43"/>
      <c r="S21" s="43"/>
      <c r="T21" s="43"/>
      <c r="U21" s="43"/>
      <c r="V21" s="43"/>
      <c r="W21" s="43"/>
      <c r="X21" s="43"/>
      <c r="Y21" s="43"/>
    </row>
    <row r="22" spans="1:26" s="40" customFormat="1">
      <c r="A22" s="38">
        <v>3</v>
      </c>
      <c r="B22" s="39"/>
      <c r="C22" s="39"/>
      <c r="D22" s="39">
        <v>2014</v>
      </c>
      <c r="E22" s="39">
        <v>11</v>
      </c>
      <c r="F22" s="39"/>
      <c r="G22" s="39"/>
      <c r="H22" s="39"/>
      <c r="I22" s="39"/>
      <c r="J22" s="39"/>
      <c r="K22" s="39">
        <v>1</v>
      </c>
      <c r="M22" s="39">
        <v>1</v>
      </c>
      <c r="N22" s="39"/>
      <c r="O22" s="39">
        <v>1</v>
      </c>
      <c r="P22" s="39">
        <v>1</v>
      </c>
      <c r="Q22" s="39">
        <v>1</v>
      </c>
      <c r="R22" s="39"/>
      <c r="S22" s="39"/>
      <c r="T22" s="39"/>
      <c r="U22" s="39"/>
      <c r="V22" s="39"/>
      <c r="W22" s="39"/>
      <c r="X22" s="39"/>
      <c r="Y22" s="39"/>
      <c r="Z22" s="40" t="s">
        <v>42</v>
      </c>
    </row>
    <row r="23" spans="1:26">
      <c r="A23" s="41">
        <v>5</v>
      </c>
      <c r="D23" s="1">
        <v>2014</v>
      </c>
      <c r="E23" s="1">
        <v>3</v>
      </c>
      <c r="H23" s="1">
        <v>1</v>
      </c>
      <c r="L23" t="s">
        <v>44</v>
      </c>
      <c r="O23" s="1">
        <v>1</v>
      </c>
      <c r="P23" s="1">
        <v>1</v>
      </c>
      <c r="Z23" t="s">
        <v>45</v>
      </c>
    </row>
    <row r="24" spans="1:26">
      <c r="A24" s="41">
        <v>14</v>
      </c>
      <c r="D24" s="1">
        <v>2014</v>
      </c>
      <c r="E24" s="1">
        <v>4</v>
      </c>
      <c r="H24" s="1">
        <v>1</v>
      </c>
      <c r="N24" s="1">
        <v>1</v>
      </c>
      <c r="R24" s="1">
        <v>1</v>
      </c>
      <c r="S24" s="1">
        <v>1</v>
      </c>
      <c r="W24" s="1">
        <v>1</v>
      </c>
      <c r="Z24" t="s">
        <v>30</v>
      </c>
    </row>
    <row r="25" spans="1:26">
      <c r="A25" s="41">
        <v>15</v>
      </c>
      <c r="D25" s="1">
        <v>2014</v>
      </c>
      <c r="E25" s="1">
        <v>9</v>
      </c>
      <c r="K25" s="1">
        <v>1</v>
      </c>
      <c r="M25" s="1">
        <v>1</v>
      </c>
      <c r="N25" s="1">
        <v>1</v>
      </c>
      <c r="O25" s="1">
        <v>1</v>
      </c>
      <c r="P25" s="1">
        <v>1</v>
      </c>
      <c r="Q25" s="1">
        <v>1</v>
      </c>
      <c r="Z25" t="s">
        <v>29</v>
      </c>
    </row>
    <row r="26" spans="1:26">
      <c r="A26" s="41">
        <v>18</v>
      </c>
      <c r="D26" s="1">
        <v>2014</v>
      </c>
      <c r="H26" s="1">
        <v>1</v>
      </c>
      <c r="I26" s="1">
        <v>1</v>
      </c>
      <c r="M26" s="1">
        <v>1</v>
      </c>
      <c r="O26" s="1">
        <v>1</v>
      </c>
      <c r="P26" s="1">
        <v>1</v>
      </c>
      <c r="Z26" t="s">
        <v>51</v>
      </c>
    </row>
    <row r="27" spans="1:26">
      <c r="A27" s="41">
        <v>19</v>
      </c>
      <c r="D27" s="1">
        <v>2014</v>
      </c>
      <c r="E27" s="1">
        <v>6</v>
      </c>
      <c r="H27" s="1">
        <v>1</v>
      </c>
      <c r="I27" s="1">
        <v>1</v>
      </c>
      <c r="J27" s="1">
        <v>1</v>
      </c>
      <c r="Z27" t="s">
        <v>28</v>
      </c>
    </row>
    <row r="28" spans="1:26">
      <c r="A28" s="41">
        <v>28</v>
      </c>
      <c r="B28" s="1">
        <v>0</v>
      </c>
      <c r="D28" s="1">
        <v>2014</v>
      </c>
      <c r="E28" s="1">
        <v>6</v>
      </c>
      <c r="Z28" t="s">
        <v>38</v>
      </c>
    </row>
    <row r="29" spans="1:26">
      <c r="A29" s="41">
        <v>30</v>
      </c>
      <c r="C29" s="1">
        <v>1</v>
      </c>
      <c r="D29" s="1">
        <v>2014</v>
      </c>
      <c r="E29" s="1">
        <v>10</v>
      </c>
      <c r="H29" s="1">
        <v>1</v>
      </c>
    </row>
    <row r="30" spans="1:26" s="44" customFormat="1" ht="17.25" thickBot="1">
      <c r="A30" s="42">
        <v>40</v>
      </c>
      <c r="B30" s="43"/>
      <c r="C30" s="43"/>
      <c r="D30" s="43">
        <v>2014</v>
      </c>
      <c r="E30" s="43">
        <v>4</v>
      </c>
      <c r="F30" s="43"/>
      <c r="G30" s="43"/>
      <c r="H30" s="43"/>
      <c r="I30" s="43"/>
      <c r="J30" s="43"/>
      <c r="K30" s="43">
        <v>1</v>
      </c>
      <c r="M30" s="43"/>
      <c r="N30" s="43"/>
      <c r="O30" s="43"/>
      <c r="P30" s="43"/>
      <c r="Q30" s="43"/>
      <c r="R30" s="43">
        <v>4</v>
      </c>
      <c r="S30" s="43"/>
      <c r="T30" s="43"/>
      <c r="U30" s="43"/>
      <c r="V30" s="43"/>
      <c r="W30" s="43"/>
      <c r="X30" s="43"/>
      <c r="Y30" s="43"/>
      <c r="Z30" s="44" t="s">
        <v>49</v>
      </c>
    </row>
    <row r="31" spans="1:26" s="40" customFormat="1">
      <c r="A31" s="38">
        <v>16</v>
      </c>
      <c r="B31" s="39"/>
      <c r="C31" s="39"/>
      <c r="D31" s="39">
        <v>2015</v>
      </c>
      <c r="E31" s="39">
        <v>1</v>
      </c>
      <c r="F31" s="39"/>
      <c r="G31" s="39"/>
      <c r="H31" s="39">
        <v>1</v>
      </c>
      <c r="I31" s="39">
        <v>1</v>
      </c>
      <c r="J31" s="39">
        <v>1</v>
      </c>
      <c r="K31" s="39"/>
      <c r="M31" s="39"/>
      <c r="N31" s="39"/>
      <c r="O31" s="39"/>
      <c r="P31" s="39"/>
      <c r="Q31" s="39"/>
      <c r="R31" s="39"/>
      <c r="S31" s="39"/>
      <c r="T31" s="39"/>
      <c r="U31" s="39"/>
      <c r="V31" s="39"/>
      <c r="W31" s="39"/>
      <c r="X31" s="39"/>
      <c r="Y31" s="39"/>
      <c r="Z31" s="40" t="s">
        <v>28</v>
      </c>
    </row>
    <row r="32" spans="1:26" s="44" customFormat="1" ht="17.25" thickBot="1">
      <c r="A32" s="42">
        <v>22</v>
      </c>
      <c r="B32" s="43"/>
      <c r="C32" s="43"/>
      <c r="D32" s="43">
        <v>2015</v>
      </c>
      <c r="E32" s="43">
        <v>3</v>
      </c>
      <c r="F32" s="43"/>
      <c r="G32" s="43"/>
      <c r="H32" s="43"/>
      <c r="I32" s="43"/>
      <c r="J32" s="43"/>
      <c r="K32" s="43">
        <v>1</v>
      </c>
      <c r="M32" s="43"/>
      <c r="N32" s="43"/>
      <c r="O32" s="43"/>
      <c r="P32" s="43"/>
      <c r="Q32" s="43"/>
      <c r="R32" s="43">
        <v>1</v>
      </c>
      <c r="S32" s="43"/>
      <c r="T32" s="43"/>
      <c r="U32" s="43"/>
      <c r="V32" s="43"/>
      <c r="W32" s="43"/>
      <c r="X32" s="43"/>
      <c r="Y32" s="43"/>
      <c r="Z32" s="44" t="s">
        <v>33</v>
      </c>
    </row>
    <row r="33" spans="1:26" s="40" customFormat="1">
      <c r="A33" s="38">
        <v>2</v>
      </c>
      <c r="B33" s="39"/>
      <c r="C33" s="39"/>
      <c r="D33" s="39">
        <v>2016</v>
      </c>
      <c r="E33" s="39">
        <v>12</v>
      </c>
      <c r="F33" s="39"/>
      <c r="G33" s="39"/>
      <c r="H33" s="39"/>
      <c r="I33" s="39"/>
      <c r="J33" s="39"/>
      <c r="K33" s="39"/>
      <c r="L33" s="40" t="s">
        <v>11</v>
      </c>
      <c r="M33" s="39"/>
      <c r="N33" s="39"/>
      <c r="O33" s="39"/>
      <c r="P33" s="39"/>
      <c r="Q33" s="39"/>
      <c r="R33" s="39"/>
      <c r="S33" s="39"/>
      <c r="T33" s="39"/>
      <c r="U33" s="39"/>
      <c r="V33" s="39"/>
      <c r="W33" s="39"/>
      <c r="X33" s="39"/>
      <c r="Y33" s="39"/>
    </row>
    <row r="34" spans="1:26">
      <c r="A34" s="41">
        <v>9</v>
      </c>
      <c r="D34" s="1">
        <v>2016</v>
      </c>
      <c r="E34" s="1">
        <v>4</v>
      </c>
      <c r="K34" s="1">
        <v>1</v>
      </c>
      <c r="M34" s="1">
        <v>1</v>
      </c>
      <c r="N34" s="1">
        <v>1</v>
      </c>
      <c r="O34" s="1">
        <v>1</v>
      </c>
      <c r="P34" s="1">
        <v>1</v>
      </c>
      <c r="Q34" s="1">
        <v>1</v>
      </c>
      <c r="R34" s="1">
        <v>1</v>
      </c>
      <c r="S34" s="1">
        <v>1</v>
      </c>
      <c r="T34" s="1">
        <v>1</v>
      </c>
      <c r="U34" s="1">
        <v>1</v>
      </c>
      <c r="V34" s="1">
        <v>1</v>
      </c>
      <c r="W34" s="1">
        <v>1</v>
      </c>
      <c r="Y34" s="1">
        <v>1</v>
      </c>
      <c r="Z34" t="s">
        <v>25</v>
      </c>
    </row>
    <row r="35" spans="1:26">
      <c r="A35" s="41">
        <v>21</v>
      </c>
      <c r="D35" s="1">
        <v>2016</v>
      </c>
      <c r="E35" s="1">
        <v>3</v>
      </c>
      <c r="H35" s="1">
        <v>1</v>
      </c>
      <c r="K35" s="1">
        <v>1</v>
      </c>
      <c r="R35" s="1">
        <v>1</v>
      </c>
      <c r="Z35" t="s">
        <v>32</v>
      </c>
    </row>
    <row r="36" spans="1:26" s="44" customFormat="1" ht="17.25" thickBot="1">
      <c r="A36" s="42">
        <v>39</v>
      </c>
      <c r="B36" s="43"/>
      <c r="C36" s="43"/>
      <c r="D36" s="43">
        <v>2016</v>
      </c>
      <c r="E36" s="43">
        <v>3</v>
      </c>
      <c r="F36" s="43">
        <v>1</v>
      </c>
      <c r="G36" s="43"/>
      <c r="H36" s="43"/>
      <c r="I36" s="43">
        <v>1</v>
      </c>
      <c r="J36" s="43">
        <v>1</v>
      </c>
      <c r="K36" s="43">
        <v>1</v>
      </c>
      <c r="M36" s="43"/>
      <c r="N36" s="43"/>
      <c r="O36" s="43"/>
      <c r="P36" s="43"/>
      <c r="Q36" s="43">
        <v>1</v>
      </c>
      <c r="R36" s="43"/>
      <c r="S36" s="43"/>
      <c r="T36" s="43"/>
      <c r="U36" s="43"/>
      <c r="V36" s="43"/>
      <c r="W36" s="43"/>
      <c r="X36" s="43"/>
      <c r="Y36" s="43"/>
      <c r="Z36" s="44" t="s">
        <v>48</v>
      </c>
    </row>
    <row r="37" spans="1:26" s="40" customFormat="1">
      <c r="A37" s="38">
        <v>27</v>
      </c>
      <c r="B37" s="39"/>
      <c r="C37" s="39"/>
      <c r="D37" s="39">
        <v>2017</v>
      </c>
      <c r="E37" s="39">
        <v>3</v>
      </c>
      <c r="F37" s="39"/>
      <c r="G37" s="39"/>
      <c r="H37" s="39">
        <v>1</v>
      </c>
      <c r="I37" s="39"/>
      <c r="J37" s="39"/>
      <c r="K37" s="39">
        <v>1</v>
      </c>
      <c r="M37" s="39"/>
      <c r="N37" s="39"/>
      <c r="O37" s="39"/>
      <c r="P37" s="39"/>
      <c r="Q37" s="39"/>
      <c r="R37" s="39">
        <v>1</v>
      </c>
      <c r="S37" s="39">
        <v>1</v>
      </c>
      <c r="T37" s="39"/>
      <c r="U37" s="39"/>
      <c r="V37" s="39">
        <v>1</v>
      </c>
      <c r="W37" s="39"/>
      <c r="X37" s="39">
        <v>1</v>
      </c>
      <c r="Y37" s="39"/>
      <c r="Z37" s="40" t="s">
        <v>37</v>
      </c>
    </row>
    <row r="38" spans="1:26" s="44" customFormat="1" ht="17.25" thickBot="1">
      <c r="A38" s="42">
        <v>35</v>
      </c>
      <c r="B38" s="43">
        <v>0</v>
      </c>
      <c r="C38" s="43"/>
      <c r="D38" s="43">
        <v>2017</v>
      </c>
      <c r="E38" s="43">
        <v>11</v>
      </c>
      <c r="F38" s="43"/>
      <c r="G38" s="43"/>
      <c r="H38" s="43"/>
      <c r="I38" s="43"/>
      <c r="J38" s="43"/>
      <c r="K38" s="43"/>
      <c r="M38" s="43"/>
      <c r="N38" s="43"/>
      <c r="O38" s="43"/>
      <c r="P38" s="43"/>
      <c r="Q38" s="43"/>
      <c r="R38" s="43"/>
      <c r="S38" s="43"/>
      <c r="T38" s="43"/>
      <c r="U38" s="43"/>
      <c r="V38" s="43"/>
      <c r="W38" s="43"/>
      <c r="X38" s="43"/>
      <c r="Y38" s="43"/>
    </row>
    <row r="39" spans="1:26" s="36" customFormat="1" ht="17.25" thickBot="1">
      <c r="A39" s="34">
        <v>6</v>
      </c>
      <c r="B39" s="35"/>
      <c r="C39" s="35"/>
      <c r="D39" s="35">
        <v>2018</v>
      </c>
      <c r="E39" s="35">
        <v>10</v>
      </c>
      <c r="F39" s="35"/>
      <c r="G39" s="35">
        <v>1</v>
      </c>
      <c r="H39" s="35"/>
      <c r="I39" s="35"/>
      <c r="J39" s="35"/>
      <c r="K39" s="35"/>
      <c r="M39" s="35"/>
      <c r="N39" s="35">
        <v>1</v>
      </c>
      <c r="O39" s="35">
        <v>1</v>
      </c>
      <c r="P39" s="35">
        <v>1</v>
      </c>
      <c r="Q39" s="35"/>
      <c r="R39" s="35"/>
      <c r="S39" s="35">
        <v>1</v>
      </c>
      <c r="T39" s="35">
        <v>1</v>
      </c>
      <c r="U39" s="35">
        <v>1</v>
      </c>
      <c r="V39" s="35"/>
      <c r="W39" s="35"/>
      <c r="X39" s="35"/>
      <c r="Y39" s="35"/>
      <c r="Z39" s="36" t="s">
        <v>46</v>
      </c>
    </row>
  </sheetData>
  <sortState ref="A2:Z39">
    <sortCondition ref="D2"/>
  </sortState>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02DC3-26B2-44AE-A8AC-2905DBC47B42}">
  <dimension ref="A1:Z8"/>
  <sheetViews>
    <sheetView workbookViewId="0">
      <selection sqref="A1:XFD1"/>
    </sheetView>
  </sheetViews>
  <sheetFormatPr defaultRowHeight="16.5"/>
  <cols>
    <col min="1" max="1" width="5.625" style="1" customWidth="1"/>
    <col min="2" max="3" width="2.625" style="1" customWidth="1"/>
    <col min="4" max="4" width="5.625" style="1" customWidth="1"/>
    <col min="5" max="11" width="2.625" style="1" customWidth="1"/>
    <col min="12" max="12" width="26.75" customWidth="1"/>
    <col min="13" max="25" width="2.625" customWidth="1"/>
    <col min="26" max="26" width="129.125" customWidth="1"/>
  </cols>
  <sheetData>
    <row r="1" spans="1:26">
      <c r="A1" s="3" t="s">
        <v>12</v>
      </c>
      <c r="B1" s="3" t="s">
        <v>41</v>
      </c>
      <c r="C1" s="3" t="s">
        <v>40</v>
      </c>
      <c r="D1" s="3" t="s">
        <v>5</v>
      </c>
      <c r="E1" s="3" t="s">
        <v>6</v>
      </c>
      <c r="F1" s="3" t="s">
        <v>17</v>
      </c>
      <c r="G1" s="3" t="s">
        <v>18</v>
      </c>
      <c r="H1" s="3" t="s">
        <v>13</v>
      </c>
      <c r="I1" s="3" t="s">
        <v>14</v>
      </c>
      <c r="J1" s="3" t="s">
        <v>27</v>
      </c>
      <c r="K1" s="3" t="s">
        <v>24</v>
      </c>
      <c r="L1" s="3" t="s">
        <v>7</v>
      </c>
      <c r="M1" s="3" t="s">
        <v>23</v>
      </c>
      <c r="N1" s="3" t="s">
        <v>10</v>
      </c>
      <c r="O1" s="3" t="s">
        <v>20</v>
      </c>
      <c r="P1" s="3" t="s">
        <v>15</v>
      </c>
      <c r="Q1" s="3" t="s">
        <v>16</v>
      </c>
      <c r="R1" s="3" t="s">
        <v>34</v>
      </c>
      <c r="S1" s="3" t="s">
        <v>0</v>
      </c>
      <c r="T1" s="3" t="s">
        <v>19</v>
      </c>
      <c r="U1" s="3" t="s">
        <v>21</v>
      </c>
      <c r="V1" s="3" t="s">
        <v>2</v>
      </c>
      <c r="W1" s="3" t="s">
        <v>1</v>
      </c>
      <c r="X1" s="3" t="s">
        <v>3</v>
      </c>
      <c r="Y1" s="3" t="s">
        <v>4</v>
      </c>
      <c r="Z1" s="3" t="s">
        <v>7</v>
      </c>
    </row>
    <row r="2" spans="1:26">
      <c r="A2" s="5" t="s">
        <v>57</v>
      </c>
      <c r="D2" s="1">
        <v>2005</v>
      </c>
      <c r="E2" s="1">
        <v>6</v>
      </c>
      <c r="H2" s="1">
        <v>1</v>
      </c>
      <c r="M2" s="1"/>
      <c r="N2" s="1">
        <v>1</v>
      </c>
      <c r="O2" s="1"/>
      <c r="P2" s="1"/>
      <c r="Q2" s="1"/>
      <c r="R2" s="1">
        <v>1</v>
      </c>
      <c r="S2" s="1">
        <v>1</v>
      </c>
      <c r="T2" s="1"/>
      <c r="U2" s="1"/>
      <c r="V2" s="1"/>
      <c r="W2" s="1"/>
      <c r="X2" s="1"/>
      <c r="Y2" s="1"/>
      <c r="Z2" t="s">
        <v>58</v>
      </c>
    </row>
    <row r="3" spans="1:26">
      <c r="A3" s="1" t="s">
        <v>59</v>
      </c>
      <c r="D3" s="1">
        <v>2005</v>
      </c>
      <c r="E3" s="1">
        <v>11</v>
      </c>
      <c r="H3" s="1">
        <v>1</v>
      </c>
      <c r="Q3">
        <v>1</v>
      </c>
    </row>
    <row r="4" spans="1:26">
      <c r="A4" s="1" t="s">
        <v>60</v>
      </c>
      <c r="D4" s="1">
        <v>2007</v>
      </c>
      <c r="E4" s="1">
        <v>3</v>
      </c>
      <c r="H4" s="1">
        <v>1</v>
      </c>
      <c r="I4" s="1">
        <v>1</v>
      </c>
      <c r="L4" t="s">
        <v>61</v>
      </c>
    </row>
    <row r="5" spans="1:26">
      <c r="A5" s="1" t="s">
        <v>62</v>
      </c>
      <c r="C5" s="1">
        <v>1</v>
      </c>
      <c r="D5" s="1">
        <v>2007</v>
      </c>
      <c r="E5" s="1">
        <v>9</v>
      </c>
      <c r="Z5" s="2" t="s">
        <v>63</v>
      </c>
    </row>
    <row r="8" spans="1:26">
      <c r="A8" s="1" t="s">
        <v>64</v>
      </c>
      <c r="D8" s="1">
        <v>2006</v>
      </c>
      <c r="E8" s="1">
        <v>5</v>
      </c>
      <c r="H8" s="1">
        <v>1</v>
      </c>
      <c r="R8">
        <v>1</v>
      </c>
      <c r="S8">
        <v>1</v>
      </c>
      <c r="Z8" t="s">
        <v>65</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59180-174F-4C1D-901F-916011E98D2D}">
  <dimension ref="A1:I49"/>
  <sheetViews>
    <sheetView zoomScale="115" zoomScaleNormal="115" workbookViewId="0">
      <selection sqref="A1:I3"/>
    </sheetView>
  </sheetViews>
  <sheetFormatPr defaultRowHeight="16.5"/>
  <cols>
    <col min="1" max="1" width="9" style="1"/>
    <col min="2" max="2" width="33.75" style="6" customWidth="1"/>
    <col min="3" max="4" width="9" style="19"/>
    <col min="5" max="6" width="9" style="1"/>
    <col min="7" max="7" width="9" style="17"/>
    <col min="8" max="8" width="9" style="8"/>
    <col min="9" max="9" width="78.5" style="8" customWidth="1"/>
  </cols>
  <sheetData>
    <row r="1" spans="1:9">
      <c r="A1" s="16"/>
      <c r="B1" s="16" t="s">
        <v>106</v>
      </c>
      <c r="C1" s="16" t="s">
        <v>67</v>
      </c>
      <c r="D1" s="16" t="s">
        <v>70</v>
      </c>
      <c r="E1" s="16" t="s">
        <v>5</v>
      </c>
      <c r="F1" s="16" t="s">
        <v>68</v>
      </c>
      <c r="G1" s="7" t="s">
        <v>107</v>
      </c>
      <c r="H1" s="7" t="s">
        <v>158</v>
      </c>
      <c r="I1" s="7" t="s">
        <v>122</v>
      </c>
    </row>
    <row r="2" spans="1:9" ht="22.5">
      <c r="A2" s="16"/>
      <c r="B2" s="10" t="s">
        <v>103</v>
      </c>
      <c r="C2" s="18">
        <v>665</v>
      </c>
      <c r="D2" s="18">
        <v>10334</v>
      </c>
      <c r="E2" s="16">
        <v>1998</v>
      </c>
      <c r="F2" s="16">
        <v>1</v>
      </c>
      <c r="G2" s="17">
        <v>2.4809999999999999</v>
      </c>
      <c r="I2" s="9" t="s">
        <v>108</v>
      </c>
    </row>
    <row r="3" spans="1:9">
      <c r="A3" s="16" t="s">
        <v>125</v>
      </c>
      <c r="B3" s="10" t="s">
        <v>85</v>
      </c>
      <c r="C3" s="18">
        <v>120</v>
      </c>
      <c r="D3" s="18">
        <v>1581</v>
      </c>
      <c r="E3" s="16">
        <v>1999</v>
      </c>
      <c r="F3" s="16">
        <v>1</v>
      </c>
      <c r="G3" s="17">
        <v>2.391</v>
      </c>
      <c r="H3" s="8" t="s">
        <v>159</v>
      </c>
      <c r="I3" s="8" t="s">
        <v>109</v>
      </c>
    </row>
    <row r="4" spans="1:9">
      <c r="A4" s="16" t="s">
        <v>86</v>
      </c>
      <c r="B4" s="10" t="s">
        <v>84</v>
      </c>
      <c r="C4" s="18">
        <v>256</v>
      </c>
      <c r="D4" s="18">
        <v>1188</v>
      </c>
      <c r="E4" s="16">
        <v>2007</v>
      </c>
      <c r="F4" s="16">
        <v>6</v>
      </c>
    </row>
    <row r="5" spans="1:9">
      <c r="A5" s="7" t="s">
        <v>155</v>
      </c>
      <c r="B5" s="8" t="s">
        <v>156</v>
      </c>
      <c r="C5" s="17"/>
      <c r="D5" s="17">
        <v>588</v>
      </c>
      <c r="E5" s="7">
        <v>1998</v>
      </c>
      <c r="F5" s="7">
        <v>1</v>
      </c>
      <c r="G5" s="17">
        <v>11.541</v>
      </c>
      <c r="H5" s="20" t="s">
        <v>160</v>
      </c>
      <c r="I5" s="9" t="s">
        <v>157</v>
      </c>
    </row>
    <row r="6" spans="1:9" ht="22.5">
      <c r="A6" s="16" t="s">
        <v>126</v>
      </c>
      <c r="B6" s="10" t="s">
        <v>69</v>
      </c>
      <c r="C6" s="18">
        <v>645</v>
      </c>
      <c r="D6" s="18">
        <v>509</v>
      </c>
      <c r="E6" s="16">
        <v>2012</v>
      </c>
      <c r="F6" s="16">
        <v>1</v>
      </c>
      <c r="G6" s="17">
        <v>3.8140000000000001</v>
      </c>
      <c r="I6" s="10" t="s">
        <v>110</v>
      </c>
    </row>
    <row r="7" spans="1:9" ht="22.5">
      <c r="A7" s="16" t="s">
        <v>111</v>
      </c>
      <c r="B7" s="10" t="s">
        <v>83</v>
      </c>
      <c r="C7" s="18">
        <v>141</v>
      </c>
      <c r="D7" s="18">
        <v>505</v>
      </c>
      <c r="E7" s="16">
        <v>1999</v>
      </c>
      <c r="F7" s="16">
        <v>10</v>
      </c>
    </row>
    <row r="8" spans="1:9">
      <c r="A8" s="7" t="s">
        <v>151</v>
      </c>
      <c r="B8" s="8" t="s">
        <v>150</v>
      </c>
      <c r="C8" s="17"/>
      <c r="D8" s="17">
        <v>306</v>
      </c>
      <c r="E8" s="7">
        <v>1997</v>
      </c>
      <c r="F8" s="7"/>
      <c r="I8" s="8" t="s">
        <v>152</v>
      </c>
    </row>
    <row r="9" spans="1:9">
      <c r="A9" s="16" t="s">
        <v>127</v>
      </c>
      <c r="B9" s="15" t="s">
        <v>128</v>
      </c>
      <c r="C9" s="18">
        <v>30</v>
      </c>
      <c r="D9" s="18">
        <v>171</v>
      </c>
      <c r="E9" s="16">
        <v>1984</v>
      </c>
      <c r="F9" s="16">
        <v>12</v>
      </c>
      <c r="G9" s="17">
        <v>3.9620000000000002</v>
      </c>
      <c r="I9" s="13" t="s">
        <v>113</v>
      </c>
    </row>
    <row r="10" spans="1:9">
      <c r="A10" s="7" t="s">
        <v>153</v>
      </c>
      <c r="B10" s="8" t="s">
        <v>148</v>
      </c>
      <c r="C10" s="17"/>
      <c r="D10" s="17">
        <v>162</v>
      </c>
      <c r="E10" s="7">
        <v>2002</v>
      </c>
      <c r="F10" s="7">
        <v>7</v>
      </c>
      <c r="H10" s="8" t="s">
        <v>161</v>
      </c>
      <c r="I10" s="9" t="s">
        <v>154</v>
      </c>
    </row>
    <row r="11" spans="1:9">
      <c r="A11" s="16" t="s">
        <v>130</v>
      </c>
      <c r="B11" s="15" t="s">
        <v>129</v>
      </c>
      <c r="C11" s="18">
        <v>10</v>
      </c>
      <c r="D11" s="18">
        <v>144</v>
      </c>
      <c r="E11" s="16">
        <v>1996</v>
      </c>
      <c r="F11" s="16">
        <v>9</v>
      </c>
      <c r="I11" s="8" t="s">
        <v>131</v>
      </c>
    </row>
    <row r="12" spans="1:9">
      <c r="A12" s="7" t="s">
        <v>132</v>
      </c>
      <c r="B12" s="10" t="s">
        <v>133</v>
      </c>
      <c r="C12" s="17">
        <v>54</v>
      </c>
      <c r="D12" s="17">
        <v>143</v>
      </c>
      <c r="E12" s="7">
        <v>1979</v>
      </c>
      <c r="F12" s="7">
        <v>3</v>
      </c>
      <c r="G12" s="17">
        <v>8.82</v>
      </c>
      <c r="I12" s="10" t="s">
        <v>134</v>
      </c>
    </row>
    <row r="13" spans="1:9" ht="22.5">
      <c r="A13" s="16"/>
      <c r="B13" s="10" t="s">
        <v>81</v>
      </c>
      <c r="C13" s="18">
        <v>50</v>
      </c>
      <c r="D13" s="18">
        <v>127</v>
      </c>
      <c r="E13" s="16">
        <v>2003</v>
      </c>
      <c r="F13" s="16">
        <v>1</v>
      </c>
      <c r="I13" s="9" t="s">
        <v>112</v>
      </c>
    </row>
    <row r="14" spans="1:9" ht="22.5">
      <c r="A14" s="16"/>
      <c r="B14" s="10" t="s">
        <v>75</v>
      </c>
      <c r="C14" s="18">
        <v>100</v>
      </c>
      <c r="D14" s="18">
        <v>108</v>
      </c>
      <c r="E14" s="16">
        <v>2003</v>
      </c>
      <c r="F14" s="16">
        <v>1</v>
      </c>
    </row>
    <row r="15" spans="1:9">
      <c r="A15" s="7" t="s">
        <v>144</v>
      </c>
      <c r="B15" s="8" t="s">
        <v>145</v>
      </c>
      <c r="C15" s="17"/>
      <c r="D15" s="17">
        <v>91</v>
      </c>
      <c r="E15" s="7">
        <v>1996</v>
      </c>
      <c r="F15" s="7">
        <v>12</v>
      </c>
      <c r="I15" s="9" t="s">
        <v>146</v>
      </c>
    </row>
    <row r="16" spans="1:9">
      <c r="A16" s="16"/>
      <c r="B16" s="10" t="s">
        <v>87</v>
      </c>
      <c r="C16" s="18">
        <v>34</v>
      </c>
      <c r="D16" s="18">
        <v>80</v>
      </c>
      <c r="E16" s="16">
        <v>2000</v>
      </c>
      <c r="F16" s="16">
        <v>11</v>
      </c>
      <c r="G16" s="17">
        <v>3.9620000000000002</v>
      </c>
      <c r="I16" s="11" t="s">
        <v>113</v>
      </c>
    </row>
    <row r="17" spans="1:9">
      <c r="A17" s="7" t="s">
        <v>139</v>
      </c>
      <c r="B17" s="8" t="s">
        <v>138</v>
      </c>
      <c r="C17" s="17"/>
      <c r="D17" s="17">
        <v>74</v>
      </c>
      <c r="E17" s="7">
        <v>1992</v>
      </c>
      <c r="F17" s="7">
        <v>3</v>
      </c>
      <c r="G17" s="17">
        <v>5.1310000000000002</v>
      </c>
      <c r="H17" s="8" t="s">
        <v>162</v>
      </c>
      <c r="I17" s="9" t="s">
        <v>140</v>
      </c>
    </row>
    <row r="18" spans="1:9">
      <c r="A18" s="16"/>
      <c r="B18" s="10" t="s">
        <v>91</v>
      </c>
      <c r="C18" s="18">
        <v>26</v>
      </c>
      <c r="D18" s="18">
        <v>71</v>
      </c>
      <c r="E18" s="16">
        <v>2008</v>
      </c>
      <c r="F18" s="16">
        <v>7</v>
      </c>
      <c r="G18" s="17" t="s">
        <v>114</v>
      </c>
      <c r="I18" s="11" t="s">
        <v>115</v>
      </c>
    </row>
    <row r="19" spans="1:9" ht="22.5">
      <c r="A19" s="16"/>
      <c r="B19" s="10" t="s">
        <v>97</v>
      </c>
      <c r="C19" s="18">
        <v>385</v>
      </c>
      <c r="D19" s="18">
        <v>58</v>
      </c>
      <c r="E19" s="16">
        <v>2010</v>
      </c>
      <c r="F19" s="16">
        <v>7</v>
      </c>
      <c r="I19" s="10" t="s">
        <v>117</v>
      </c>
    </row>
    <row r="20" spans="1:9" ht="22.5">
      <c r="A20" s="16"/>
      <c r="B20" s="10" t="s">
        <v>78</v>
      </c>
      <c r="C20" s="18">
        <v>68</v>
      </c>
      <c r="D20" s="18">
        <v>58</v>
      </c>
      <c r="E20" s="16">
        <v>2011</v>
      </c>
      <c r="F20" s="16">
        <v>1</v>
      </c>
      <c r="I20" s="8" t="s">
        <v>116</v>
      </c>
    </row>
    <row r="21" spans="1:9" ht="22.5">
      <c r="A21" s="16"/>
      <c r="B21" s="10" t="s">
        <v>82</v>
      </c>
      <c r="C21" s="18">
        <v>34</v>
      </c>
      <c r="D21" s="18">
        <v>52</v>
      </c>
      <c r="E21" s="16">
        <v>2011</v>
      </c>
      <c r="F21" s="16">
        <v>1</v>
      </c>
      <c r="G21" s="17" t="s">
        <v>114</v>
      </c>
      <c r="I21" s="11" t="s">
        <v>115</v>
      </c>
    </row>
    <row r="22" spans="1:9" ht="22.5">
      <c r="A22" s="16"/>
      <c r="B22" s="10" t="s">
        <v>89</v>
      </c>
      <c r="C22" s="18">
        <v>870</v>
      </c>
      <c r="D22" s="18">
        <v>50</v>
      </c>
      <c r="E22" s="16">
        <v>2012</v>
      </c>
      <c r="F22" s="16">
        <v>1</v>
      </c>
      <c r="I22" s="8" t="s">
        <v>118</v>
      </c>
    </row>
    <row r="23" spans="1:9" ht="22.5">
      <c r="A23" s="7" t="s">
        <v>135</v>
      </c>
      <c r="B23" s="10" t="s">
        <v>136</v>
      </c>
      <c r="C23" s="17">
        <v>30</v>
      </c>
      <c r="D23" s="17">
        <v>46</v>
      </c>
      <c r="E23" s="7">
        <v>1992</v>
      </c>
      <c r="F23" s="7">
        <v>9</v>
      </c>
      <c r="G23" s="17">
        <v>3.4049999999999998</v>
      </c>
      <c r="I23" s="10" t="s">
        <v>137</v>
      </c>
    </row>
    <row r="24" spans="1:9">
      <c r="A24" s="7" t="s">
        <v>147</v>
      </c>
      <c r="B24" s="8" t="s">
        <v>148</v>
      </c>
      <c r="C24" s="17"/>
      <c r="D24" s="17">
        <v>44</v>
      </c>
      <c r="E24" s="7">
        <v>2000</v>
      </c>
      <c r="F24" s="7">
        <v>12</v>
      </c>
      <c r="I24" s="9" t="s">
        <v>149</v>
      </c>
    </row>
    <row r="25" spans="1:9" ht="22.5">
      <c r="A25" s="16"/>
      <c r="B25" s="10" t="s">
        <v>74</v>
      </c>
      <c r="C25" s="18">
        <v>44</v>
      </c>
      <c r="D25" s="18">
        <v>33</v>
      </c>
      <c r="E25" s="16">
        <v>2013</v>
      </c>
      <c r="F25" s="16">
        <v>12</v>
      </c>
      <c r="G25" s="17">
        <v>2.391</v>
      </c>
      <c r="I25" s="8" t="s">
        <v>109</v>
      </c>
    </row>
    <row r="26" spans="1:9" ht="22.5">
      <c r="A26" s="16"/>
      <c r="B26" s="10" t="s">
        <v>101</v>
      </c>
      <c r="C26" s="18">
        <v>24</v>
      </c>
      <c r="D26" s="18">
        <v>27</v>
      </c>
      <c r="E26" s="16">
        <v>2010</v>
      </c>
      <c r="F26" s="16">
        <v>10</v>
      </c>
      <c r="G26" s="17">
        <v>2.819</v>
      </c>
      <c r="I26" s="11" t="s">
        <v>119</v>
      </c>
    </row>
    <row r="27" spans="1:9" ht="22.5">
      <c r="A27" s="16"/>
      <c r="B27" s="10" t="s">
        <v>96</v>
      </c>
      <c r="C27" s="18">
        <v>534</v>
      </c>
      <c r="D27" s="18">
        <v>27</v>
      </c>
      <c r="E27" s="16">
        <v>2011</v>
      </c>
      <c r="F27" s="16">
        <v>7</v>
      </c>
    </row>
    <row r="28" spans="1:9" ht="22.5">
      <c r="A28" s="16"/>
      <c r="B28" s="10" t="s">
        <v>79</v>
      </c>
      <c r="C28" s="18">
        <v>52</v>
      </c>
      <c r="D28" s="18">
        <v>24</v>
      </c>
      <c r="E28" s="16">
        <v>2004</v>
      </c>
      <c r="F28" s="16">
        <v>5</v>
      </c>
    </row>
    <row r="29" spans="1:9">
      <c r="A29" s="16"/>
      <c r="B29" s="10" t="s">
        <v>93</v>
      </c>
      <c r="C29" s="18">
        <v>86</v>
      </c>
      <c r="D29" s="18">
        <v>23</v>
      </c>
      <c r="E29" s="16">
        <v>2011</v>
      </c>
      <c r="F29" s="16">
        <v>7</v>
      </c>
      <c r="I29" s="10" t="s">
        <v>120</v>
      </c>
    </row>
    <row r="30" spans="1:9" ht="22.5">
      <c r="A30" s="16"/>
      <c r="B30" s="10" t="s">
        <v>88</v>
      </c>
      <c r="C30" s="18">
        <v>30</v>
      </c>
      <c r="D30" s="18">
        <v>18</v>
      </c>
      <c r="E30" s="16">
        <v>2011</v>
      </c>
      <c r="F30" s="16">
        <v>7</v>
      </c>
      <c r="I30" s="10" t="s">
        <v>121</v>
      </c>
    </row>
    <row r="31" spans="1:9" ht="22.5">
      <c r="A31" s="16"/>
      <c r="B31" s="10" t="s">
        <v>92</v>
      </c>
      <c r="C31" s="18">
        <v>45</v>
      </c>
      <c r="D31" s="18">
        <v>18</v>
      </c>
      <c r="E31" s="16">
        <v>2012</v>
      </c>
      <c r="F31" s="16">
        <v>1</v>
      </c>
      <c r="G31" s="17">
        <v>1.145</v>
      </c>
      <c r="I31" s="12" t="s">
        <v>123</v>
      </c>
    </row>
    <row r="32" spans="1:9" ht="22.5">
      <c r="A32" s="7" t="s">
        <v>141</v>
      </c>
      <c r="B32" s="10" t="s">
        <v>142</v>
      </c>
      <c r="C32" s="17"/>
      <c r="D32" s="17">
        <v>17</v>
      </c>
      <c r="E32" s="7">
        <v>1997</v>
      </c>
      <c r="F32" s="7">
        <v>9</v>
      </c>
      <c r="G32" s="17">
        <v>3.9620000000000002</v>
      </c>
      <c r="I32" s="11" t="s">
        <v>113</v>
      </c>
    </row>
    <row r="33" spans="1:9" ht="22.5">
      <c r="A33" s="16"/>
      <c r="B33" s="10" t="s">
        <v>76</v>
      </c>
      <c r="C33" s="18">
        <v>19</v>
      </c>
      <c r="D33" s="18">
        <v>16</v>
      </c>
      <c r="E33" s="16">
        <v>2007</v>
      </c>
      <c r="F33" s="16">
        <v>3</v>
      </c>
    </row>
    <row r="34" spans="1:9">
      <c r="A34" s="16"/>
      <c r="B34" s="14" t="s">
        <v>77</v>
      </c>
      <c r="C34" s="18">
        <v>5</v>
      </c>
      <c r="D34" s="18">
        <v>15</v>
      </c>
      <c r="E34" s="16">
        <v>2010</v>
      </c>
      <c r="F34" s="16">
        <v>1</v>
      </c>
    </row>
    <row r="35" spans="1:9" ht="22.5">
      <c r="A35" s="16" t="s">
        <v>95</v>
      </c>
      <c r="B35" s="10" t="s">
        <v>99</v>
      </c>
      <c r="C35" s="18">
        <v>18</v>
      </c>
      <c r="D35" s="18">
        <v>12</v>
      </c>
      <c r="E35" s="16">
        <v>2005</v>
      </c>
      <c r="F35" s="16">
        <v>1</v>
      </c>
    </row>
    <row r="36" spans="1:9">
      <c r="A36" s="16" t="s">
        <v>95</v>
      </c>
      <c r="B36" s="10" t="s">
        <v>98</v>
      </c>
      <c r="C36" s="18">
        <v>1</v>
      </c>
      <c r="D36" s="18">
        <v>12</v>
      </c>
      <c r="E36" s="16">
        <v>2009</v>
      </c>
      <c r="F36" s="16">
        <v>12</v>
      </c>
    </row>
    <row r="37" spans="1:9" ht="22.5">
      <c r="A37" s="16" t="s">
        <v>95</v>
      </c>
      <c r="B37" s="10" t="s">
        <v>71</v>
      </c>
      <c r="C37" s="18">
        <v>6</v>
      </c>
      <c r="D37" s="18">
        <v>12</v>
      </c>
      <c r="E37" s="16">
        <v>2015</v>
      </c>
      <c r="F37" s="16">
        <v>11</v>
      </c>
    </row>
    <row r="38" spans="1:9">
      <c r="A38" s="16" t="s">
        <v>95</v>
      </c>
      <c r="B38" s="10" t="s">
        <v>102</v>
      </c>
      <c r="C38" s="18">
        <v>85</v>
      </c>
      <c r="D38" s="18">
        <v>12</v>
      </c>
      <c r="E38" s="16"/>
      <c r="F38" s="16"/>
    </row>
    <row r="39" spans="1:9" ht="22.5">
      <c r="A39" s="16"/>
      <c r="B39" s="10" t="s">
        <v>71</v>
      </c>
      <c r="C39" s="18">
        <v>6</v>
      </c>
      <c r="D39" s="18">
        <v>12</v>
      </c>
      <c r="E39" s="16">
        <v>2015</v>
      </c>
      <c r="F39" s="16">
        <v>11</v>
      </c>
      <c r="I39" s="10" t="s">
        <v>124</v>
      </c>
    </row>
    <row r="40" spans="1:9" ht="22.5">
      <c r="A40" s="16" t="s">
        <v>86</v>
      </c>
      <c r="B40" s="10" t="s">
        <v>90</v>
      </c>
      <c r="C40" s="18">
        <v>78</v>
      </c>
      <c r="D40" s="18">
        <v>10</v>
      </c>
      <c r="E40" s="16"/>
      <c r="F40" s="16"/>
    </row>
    <row r="41" spans="1:9" ht="22.5">
      <c r="A41" s="16" t="s">
        <v>95</v>
      </c>
      <c r="B41" s="10" t="s">
        <v>100</v>
      </c>
      <c r="C41" s="18">
        <v>33</v>
      </c>
      <c r="D41" s="18">
        <v>10</v>
      </c>
      <c r="E41" s="16"/>
      <c r="F41" s="16"/>
    </row>
    <row r="42" spans="1:9" ht="22.5">
      <c r="A42" s="16" t="s">
        <v>95</v>
      </c>
      <c r="B42" s="10" t="s">
        <v>80</v>
      </c>
      <c r="C42" s="18">
        <v>7</v>
      </c>
      <c r="D42" s="18">
        <v>7</v>
      </c>
      <c r="E42" s="16">
        <v>2000</v>
      </c>
      <c r="F42" s="16">
        <v>1</v>
      </c>
    </row>
    <row r="43" spans="1:9" ht="22.5">
      <c r="A43" s="16" t="s">
        <v>95</v>
      </c>
      <c r="B43" s="10" t="s">
        <v>94</v>
      </c>
      <c r="C43" s="18">
        <v>10</v>
      </c>
      <c r="D43" s="18">
        <v>5</v>
      </c>
      <c r="E43" s="16">
        <v>2011</v>
      </c>
      <c r="F43" s="16">
        <v>5</v>
      </c>
    </row>
    <row r="44" spans="1:9" ht="22.5">
      <c r="A44" s="16" t="s">
        <v>95</v>
      </c>
      <c r="B44" s="10" t="s">
        <v>73</v>
      </c>
      <c r="C44" s="18">
        <v>8</v>
      </c>
      <c r="D44" s="18">
        <v>5</v>
      </c>
      <c r="E44" s="16">
        <v>2015</v>
      </c>
      <c r="F44" s="16">
        <v>1</v>
      </c>
    </row>
    <row r="45" spans="1:9" ht="33.75">
      <c r="A45" s="16" t="s">
        <v>95</v>
      </c>
      <c r="B45" s="10" t="s">
        <v>72</v>
      </c>
      <c r="C45" s="18">
        <v>29</v>
      </c>
      <c r="D45" s="18">
        <v>4</v>
      </c>
      <c r="E45" s="16">
        <v>2015</v>
      </c>
      <c r="F45" s="16">
        <v>10</v>
      </c>
    </row>
    <row r="46" spans="1:9" ht="22.5">
      <c r="A46" s="16" t="s">
        <v>95</v>
      </c>
      <c r="B46" s="10" t="s">
        <v>104</v>
      </c>
      <c r="C46" s="18">
        <v>12</v>
      </c>
      <c r="D46" s="18">
        <v>3</v>
      </c>
      <c r="E46" s="16">
        <v>2006</v>
      </c>
      <c r="F46" s="16">
        <v>1</v>
      </c>
    </row>
    <row r="47" spans="1:9">
      <c r="A47" s="16" t="s">
        <v>95</v>
      </c>
      <c r="B47" s="14" t="s">
        <v>105</v>
      </c>
      <c r="C47" s="18">
        <v>39</v>
      </c>
      <c r="D47" s="18">
        <v>0</v>
      </c>
      <c r="E47" s="16">
        <v>2019</v>
      </c>
      <c r="F47" s="16">
        <v>1</v>
      </c>
    </row>
    <row r="48" spans="1:9" ht="22.5">
      <c r="A48" s="16"/>
      <c r="B48" s="10" t="s">
        <v>66</v>
      </c>
      <c r="C48" s="18">
        <v>3</v>
      </c>
      <c r="D48" s="18">
        <v>0</v>
      </c>
      <c r="E48" s="16">
        <v>2019</v>
      </c>
      <c r="F48" s="16">
        <v>2</v>
      </c>
    </row>
    <row r="49" spans="1:6">
      <c r="A49" s="7" t="s">
        <v>143</v>
      </c>
      <c r="B49" s="8"/>
      <c r="C49" s="17"/>
      <c r="D49" s="17"/>
      <c r="E49" s="7"/>
      <c r="F49" s="7"/>
    </row>
  </sheetData>
  <sortState ref="A2:I49">
    <sortCondition descending="1" ref="D2"/>
  </sortState>
  <phoneticPr fontId="1" type="noConversion"/>
  <hyperlinks>
    <hyperlink ref="B34" r:id="rId1" display="https://www.researchgate.net/publication/221473364_Selecting_and_commanding_individual_robots_in_a_vision-based_multi-robot_system" xr:uid="{3CD6087B-F270-4360-99AB-A298832774F2}"/>
    <hyperlink ref="B47" r:id="rId2" display="https://www.researchgate.net/publication/325628921_Doppler-Radar_Based_Hand_Gesture_Recognition_System_Using_Convolutional_Neural_Networks" xr:uid="{3E24F19E-614E-42AB-970F-49CAA15D3604}"/>
    <hyperlink ref="I2" r:id="rId3" tooltip="Data Mining and Knowledge Discovery" display="https://link.springer.com/journal/10618" xr:uid="{B1011CA7-DEF7-4814-9CBA-973B593B55EC}"/>
    <hyperlink ref="I13" r:id="rId4" tooltip="Conference Website" display="http://icmi.cs.ucsb.edu/" xr:uid="{1B5342C0-A786-4757-B4E6-78728DC887EA}"/>
    <hyperlink ref="I16" r:id="rId5" tooltip="Go to Pattern Recognition on ScienceDirect" display="https://www.sciencedirect.com/science/journal/00313203" xr:uid="{8E4DF8DD-ADEA-4AE8-8014-480DC679B82C}"/>
    <hyperlink ref="I18" r:id="rId6" tooltip="Go to Image and Vision Computing on ScienceDirect" display="https://www.sciencedirect.com/science/journal/02628856" xr:uid="{DC62DD8F-5FB3-4243-A058-7E4DBD7C89BC}"/>
    <hyperlink ref="I21" r:id="rId7" tooltip="Go to Image and Vision Computing on ScienceDirect" display="https://www.sciencedirect.com/science/journal/02628856" xr:uid="{07D4717E-4734-46B5-83EF-A58B62DD7494}"/>
    <hyperlink ref="I26" r:id="rId8" tooltip="Go to Engineering Applications of Artificial Intelligence on ScienceDirect" display="https://www.sciencedirect.com/science/journal/09521976" xr:uid="{AFABF6C6-87FF-408F-9A6A-9B6B177D1D45}"/>
    <hyperlink ref="I9" r:id="rId9" tooltip="Go to Pattern Recognition on ScienceDirect" display="https://www.sciencedirect.com/science/journal/00313203" xr:uid="{F19FDE90-D8EB-4C16-B3B7-086153422519}"/>
    <hyperlink ref="I17" r:id="rId10" display="http://www.ieeesmc.org/" xr:uid="{5A484050-AC8A-4510-952B-ED63CDC85688}"/>
    <hyperlink ref="I32" r:id="rId11" tooltip="Go to Pattern Recognition on ScienceDirect" display="https://www.sciencedirect.com/science/journal/00313203" xr:uid="{8C42C272-3CBB-4954-BD7B-E1F6FBF78643}"/>
    <hyperlink ref="I15" r:id="rId12" display="https://ieeexplore.ieee.org/xpl/mostRecentIssue.jsp?punumber=4231" xr:uid="{3E5A4ED5-47E6-44D7-9426-0718FCB54160}"/>
    <hyperlink ref="I24" r:id="rId13" display="https://ieeexplore.ieee.org/xpl/mostRecentIssue.jsp?punumber=7192" xr:uid="{EFE20D3E-11B0-4B58-AA2D-3E6E821CBB0D}"/>
    <hyperlink ref="I10" r:id="rId14" tooltip="Machine Vision and Applications" display="https://link.springer.com/journal/138" xr:uid="{E3F2F8D7-571E-4C95-AB41-F117C305F1DB}"/>
    <hyperlink ref="I5" r:id="rId15" tooltip="International Journal of Computer Vision" display="https://link.springer.com/journal/11263" xr:uid="{6C85E133-F621-4E61-BF75-5431CAE72DB3}"/>
  </hyperlinks>
  <pageMargins left="0.7" right="0.7" top="0.75" bottom="0.75" header="0.3" footer="0.3"/>
  <pageSetup paperSize="9" orientation="portrait" verticalDpi="300" r:id="rId1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53153-950E-4C3C-B784-289090B42BEF}">
  <dimension ref="A1:Q17"/>
  <sheetViews>
    <sheetView workbookViewId="0">
      <selection activeCell="C15" sqref="C15"/>
    </sheetView>
  </sheetViews>
  <sheetFormatPr defaultRowHeight="16.5"/>
  <cols>
    <col min="2" max="2" width="45.625" customWidth="1"/>
    <col min="9" max="9" width="93.5" customWidth="1"/>
  </cols>
  <sheetData>
    <row r="1" spans="1:17">
      <c r="A1" s="16"/>
      <c r="B1" s="16" t="s">
        <v>106</v>
      </c>
      <c r="C1" s="16" t="s">
        <v>67</v>
      </c>
      <c r="D1" s="16" t="s">
        <v>70</v>
      </c>
      <c r="E1" s="16" t="s">
        <v>5</v>
      </c>
      <c r="F1" s="16" t="s">
        <v>68</v>
      </c>
      <c r="G1" s="7" t="s">
        <v>107</v>
      </c>
      <c r="H1" s="7" t="s">
        <v>158</v>
      </c>
      <c r="I1" s="7" t="s">
        <v>122</v>
      </c>
    </row>
    <row r="2" spans="1:17">
      <c r="A2" s="16" t="s">
        <v>173</v>
      </c>
      <c r="B2" s="22" t="s">
        <v>165</v>
      </c>
      <c r="C2" s="18"/>
      <c r="D2" s="18"/>
      <c r="E2" s="16"/>
      <c r="F2" s="16"/>
      <c r="G2" s="17"/>
      <c r="H2" s="21" t="s">
        <v>163</v>
      </c>
      <c r="I2" s="22" t="s">
        <v>164</v>
      </c>
      <c r="J2" s="6"/>
      <c r="K2" s="6"/>
      <c r="L2" s="6"/>
      <c r="M2" s="6"/>
      <c r="N2" s="6"/>
      <c r="O2" s="6"/>
      <c r="P2" s="6"/>
      <c r="Q2" s="6"/>
    </row>
    <row r="3" spans="1:17">
      <c r="A3" s="16" t="s">
        <v>86</v>
      </c>
      <c r="B3" s="23" t="s">
        <v>166</v>
      </c>
      <c r="C3" s="18"/>
      <c r="D3" s="18"/>
      <c r="E3" s="16"/>
      <c r="F3" s="16"/>
      <c r="G3" s="17"/>
      <c r="H3" s="8"/>
      <c r="I3" s="24" t="s">
        <v>172</v>
      </c>
      <c r="J3" s="6"/>
      <c r="K3" s="6"/>
      <c r="L3" s="6"/>
      <c r="M3" s="6"/>
      <c r="N3" s="6"/>
      <c r="O3" s="6"/>
      <c r="P3" s="6"/>
      <c r="Q3" s="6"/>
    </row>
    <row r="4" spans="1:17">
      <c r="A4" s="16" t="s">
        <v>86</v>
      </c>
      <c r="B4" s="23" t="s">
        <v>167</v>
      </c>
      <c r="C4" s="6"/>
      <c r="D4" s="6"/>
      <c r="E4" s="6"/>
      <c r="F4" s="6"/>
      <c r="G4" s="6"/>
      <c r="H4" s="6" t="s">
        <v>168</v>
      </c>
      <c r="I4" s="23" t="s">
        <v>169</v>
      </c>
      <c r="J4" s="6"/>
      <c r="K4" s="6"/>
      <c r="L4" s="6"/>
      <c r="M4" s="6"/>
      <c r="N4" s="6"/>
      <c r="O4" s="6"/>
      <c r="P4" s="6"/>
      <c r="Q4" s="6"/>
    </row>
    <row r="5" spans="1:17">
      <c r="A5" s="16" t="s">
        <v>86</v>
      </c>
      <c r="B5" s="23" t="s">
        <v>170</v>
      </c>
      <c r="C5" s="6"/>
      <c r="D5" s="6"/>
      <c r="E5" s="6"/>
      <c r="F5" s="6"/>
      <c r="G5" s="6"/>
      <c r="H5" s="6"/>
      <c r="I5" s="23" t="s">
        <v>171</v>
      </c>
      <c r="J5" s="6"/>
      <c r="K5" s="6"/>
      <c r="L5" s="6"/>
      <c r="M5" s="6"/>
      <c r="N5" s="6"/>
      <c r="O5" s="6"/>
      <c r="P5" s="6"/>
      <c r="Q5" s="6"/>
    </row>
    <row r="6" spans="1:17">
      <c r="A6" s="6"/>
      <c r="B6" s="25"/>
      <c r="C6" s="25"/>
      <c r="D6" s="25"/>
      <c r="E6" s="25"/>
      <c r="F6" s="25"/>
      <c r="G6" s="25"/>
      <c r="H6" s="25"/>
      <c r="I6" s="25"/>
      <c r="J6" s="6"/>
      <c r="K6" s="6"/>
      <c r="L6" s="6"/>
      <c r="M6" s="6"/>
      <c r="N6" s="6"/>
      <c r="O6" s="6"/>
      <c r="P6" s="6"/>
      <c r="Q6" s="6"/>
    </row>
    <row r="7" spans="1:17">
      <c r="A7" s="6"/>
      <c r="B7" s="25"/>
      <c r="C7" s="25"/>
      <c r="D7" s="25"/>
      <c r="E7" s="25"/>
      <c r="F7" s="25"/>
      <c r="G7" s="25"/>
      <c r="H7" s="25"/>
      <c r="I7" s="25"/>
      <c r="J7" s="6"/>
      <c r="K7" s="6"/>
      <c r="L7" s="6"/>
      <c r="M7" s="6"/>
      <c r="N7" s="6"/>
      <c r="O7" s="6"/>
      <c r="P7" s="6"/>
      <c r="Q7" s="6"/>
    </row>
    <row r="8" spans="1:17">
      <c r="A8" s="6"/>
      <c r="B8" s="25"/>
      <c r="C8" s="25"/>
      <c r="D8" s="25"/>
      <c r="E8" s="25"/>
      <c r="F8" s="25"/>
      <c r="G8" s="25"/>
      <c r="H8" s="25"/>
      <c r="I8" s="25"/>
      <c r="J8" s="6"/>
      <c r="K8" s="6"/>
      <c r="L8" s="6"/>
      <c r="M8" s="6"/>
      <c r="N8" s="6"/>
      <c r="O8" s="6"/>
      <c r="P8" s="6"/>
      <c r="Q8" s="6"/>
    </row>
    <row r="9" spans="1:17">
      <c r="A9" s="6"/>
      <c r="B9" s="26"/>
      <c r="C9" s="25"/>
      <c r="D9" s="25"/>
      <c r="E9" s="25"/>
      <c r="F9" s="25"/>
      <c r="G9" s="25"/>
      <c r="H9" s="25"/>
      <c r="I9" s="25"/>
      <c r="J9" s="6"/>
      <c r="K9" s="6"/>
      <c r="L9" s="6"/>
      <c r="M9" s="6"/>
      <c r="N9" s="6"/>
      <c r="O9" s="6"/>
      <c r="P9" s="6"/>
      <c r="Q9" s="6"/>
    </row>
    <row r="10" spans="1:17">
      <c r="B10" s="27"/>
      <c r="C10" s="25"/>
      <c r="D10" s="25"/>
      <c r="E10" s="25"/>
      <c r="F10" s="25"/>
      <c r="G10" s="25"/>
      <c r="H10" s="25"/>
      <c r="I10" s="25"/>
    </row>
    <row r="11" spans="1:17">
      <c r="B11" s="25"/>
      <c r="C11" s="25"/>
      <c r="D11" s="25"/>
      <c r="E11" s="25"/>
      <c r="F11" s="25"/>
      <c r="G11" s="25"/>
      <c r="H11" s="25"/>
      <c r="I11" s="25"/>
    </row>
    <row r="12" spans="1:17">
      <c r="B12" s="25"/>
      <c r="C12" s="25"/>
      <c r="D12" s="25"/>
      <c r="E12" s="25"/>
      <c r="F12" s="25"/>
      <c r="G12" s="25"/>
      <c r="H12" s="25"/>
      <c r="I12" s="25"/>
    </row>
    <row r="13" spans="1:17">
      <c r="B13" s="25"/>
      <c r="C13" s="25"/>
      <c r="D13" s="25"/>
      <c r="E13" s="25"/>
      <c r="F13" s="25"/>
      <c r="G13" s="25"/>
      <c r="H13" s="25"/>
      <c r="I13" s="25"/>
    </row>
    <row r="14" spans="1:17">
      <c r="B14" s="25"/>
      <c r="C14" s="25"/>
      <c r="D14" s="25"/>
      <c r="E14" s="25"/>
      <c r="F14" s="25"/>
      <c r="G14" s="25"/>
      <c r="H14" s="25"/>
      <c r="I14" s="25"/>
    </row>
    <row r="15" spans="1:17">
      <c r="B15" s="25"/>
      <c r="C15" s="25"/>
      <c r="D15" s="25"/>
      <c r="E15" s="25"/>
      <c r="F15" s="25"/>
      <c r="G15" s="25"/>
      <c r="H15" s="25"/>
      <c r="I15" s="25"/>
    </row>
    <row r="16" spans="1:17">
      <c r="B16" s="25"/>
      <c r="C16" s="25"/>
      <c r="D16" s="25"/>
      <c r="E16" s="25"/>
      <c r="F16" s="25"/>
      <c r="G16" s="25"/>
      <c r="H16" s="25"/>
      <c r="I16" s="25"/>
    </row>
    <row r="17" spans="2:9">
      <c r="B17" s="25"/>
      <c r="C17" s="25"/>
      <c r="D17" s="25"/>
      <c r="E17" s="25"/>
      <c r="F17" s="25"/>
      <c r="G17" s="25"/>
      <c r="H17" s="25"/>
      <c r="I17" s="25"/>
    </row>
  </sheetData>
  <phoneticPr fontId="1" type="noConversion"/>
  <hyperlinks>
    <hyperlink ref="B2" r:id="rId1" display="https://link.springer.com/chapter/10.1007/978-3-540-74853-3_2" xr:uid="{037D7906-2A49-4F6A-AB7E-2C0D6B25D944}"/>
    <hyperlink ref="I2" r:id="rId2" display="https://link.springer.com/conference/huc" xr:uid="{D2AA75FC-E1AE-4219-8F22-830FCF7849EB}"/>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17B5F-7ABA-4C1A-9B61-3702D4410964}">
  <dimension ref="A1:J13"/>
  <sheetViews>
    <sheetView workbookViewId="0">
      <selection activeCell="B13" sqref="B13"/>
    </sheetView>
  </sheetViews>
  <sheetFormatPr defaultRowHeight="16.5"/>
  <cols>
    <col min="2" max="2" width="63" customWidth="1"/>
    <col min="9" max="9" width="91.5" customWidth="1"/>
  </cols>
  <sheetData>
    <row r="1" spans="1:10" s="29" customFormat="1" ht="12.95" customHeight="1">
      <c r="A1" s="28"/>
      <c r="B1" s="30" t="s">
        <v>106</v>
      </c>
      <c r="C1" s="30" t="s">
        <v>67</v>
      </c>
      <c r="D1" s="30" t="s">
        <v>70</v>
      </c>
      <c r="E1" s="30" t="s">
        <v>5</v>
      </c>
      <c r="F1" s="30" t="s">
        <v>68</v>
      </c>
      <c r="G1" s="30" t="s">
        <v>107</v>
      </c>
      <c r="H1" s="30" t="s">
        <v>158</v>
      </c>
      <c r="I1" s="30" t="s">
        <v>200</v>
      </c>
    </row>
    <row r="2" spans="1:10" ht="12.95" customHeight="1">
      <c r="A2" s="6"/>
      <c r="B2" s="31" t="s">
        <v>184</v>
      </c>
      <c r="C2" s="32"/>
      <c r="D2" s="32"/>
      <c r="E2" s="32">
        <v>1998</v>
      </c>
      <c r="F2" s="32"/>
      <c r="G2" s="32"/>
      <c r="H2" s="32"/>
      <c r="I2" s="32" t="s">
        <v>185</v>
      </c>
    </row>
    <row r="3" spans="1:10" ht="12.95" customHeight="1">
      <c r="A3" s="6"/>
      <c r="B3" s="32" t="s">
        <v>180</v>
      </c>
      <c r="C3" s="32"/>
      <c r="D3" s="32"/>
      <c r="E3" s="32">
        <v>2001</v>
      </c>
      <c r="F3" s="32"/>
      <c r="G3" s="32"/>
      <c r="H3" s="32"/>
      <c r="I3" s="32" t="s">
        <v>181</v>
      </c>
    </row>
    <row r="4" spans="1:10" ht="12.95" customHeight="1">
      <c r="A4" s="6"/>
      <c r="B4" s="33" t="s">
        <v>182</v>
      </c>
      <c r="C4" s="32"/>
      <c r="D4" s="32"/>
      <c r="E4" s="32">
        <v>2006</v>
      </c>
      <c r="F4" s="32"/>
      <c r="G4" s="32"/>
      <c r="H4" s="32"/>
      <c r="I4" s="32" t="s">
        <v>183</v>
      </c>
    </row>
    <row r="5" spans="1:10" ht="12.95" customHeight="1">
      <c r="A5" s="6"/>
      <c r="B5" s="32" t="s">
        <v>186</v>
      </c>
      <c r="C5" s="32"/>
      <c r="D5" s="32"/>
      <c r="E5" s="32">
        <v>2009</v>
      </c>
      <c r="F5" s="32"/>
      <c r="G5" s="32"/>
      <c r="H5" s="32"/>
      <c r="I5" s="32" t="s">
        <v>187</v>
      </c>
    </row>
    <row r="6" spans="1:10" ht="12.95" customHeight="1">
      <c r="B6" s="32" t="s">
        <v>190</v>
      </c>
      <c r="C6" s="32"/>
      <c r="D6" s="32"/>
      <c r="E6" s="32">
        <v>2010</v>
      </c>
      <c r="F6" s="32"/>
      <c r="G6" s="32"/>
      <c r="H6" s="32"/>
      <c r="I6" s="32" t="s">
        <v>191</v>
      </c>
    </row>
    <row r="7" spans="1:10" ht="12.95" customHeight="1">
      <c r="B7" s="32" t="s">
        <v>177</v>
      </c>
      <c r="C7" s="32"/>
      <c r="D7" s="32"/>
      <c r="E7" s="32">
        <v>2011</v>
      </c>
      <c r="F7" s="32"/>
      <c r="G7" s="32"/>
      <c r="H7" s="32" t="s">
        <v>179</v>
      </c>
      <c r="I7" s="32" t="s">
        <v>178</v>
      </c>
      <c r="J7" t="s">
        <v>201</v>
      </c>
    </row>
    <row r="8" spans="1:10" ht="12.95" customHeight="1">
      <c r="B8" s="32" t="s">
        <v>188</v>
      </c>
      <c r="C8" s="32"/>
      <c r="D8" s="32"/>
      <c r="E8" s="32">
        <v>2011</v>
      </c>
      <c r="F8" s="32"/>
      <c r="G8" s="32"/>
      <c r="H8" s="32"/>
      <c r="I8" s="32" t="s">
        <v>189</v>
      </c>
    </row>
    <row r="9" spans="1:10" ht="12.95" customHeight="1">
      <c r="B9" s="32" t="s">
        <v>196</v>
      </c>
      <c r="C9" s="32"/>
      <c r="D9" s="32"/>
      <c r="E9" s="32">
        <v>2011</v>
      </c>
      <c r="F9" s="32"/>
      <c r="G9" s="32"/>
      <c r="H9" s="32"/>
      <c r="I9" s="32" t="s">
        <v>197</v>
      </c>
    </row>
    <row r="10" spans="1:10" ht="12.95" customHeight="1">
      <c r="B10" s="32" t="s">
        <v>198</v>
      </c>
      <c r="C10" s="32"/>
      <c r="D10" s="32"/>
      <c r="E10" s="32">
        <v>2011</v>
      </c>
      <c r="F10" s="32"/>
      <c r="G10" s="32"/>
      <c r="H10" s="32"/>
      <c r="I10" s="32" t="s">
        <v>199</v>
      </c>
    </row>
    <row r="11" spans="1:10" ht="12.95" customHeight="1">
      <c r="B11" s="32" t="s">
        <v>192</v>
      </c>
      <c r="C11" s="32"/>
      <c r="D11" s="32"/>
      <c r="E11" s="32">
        <v>2012</v>
      </c>
      <c r="F11" s="32"/>
      <c r="G11" s="32"/>
      <c r="H11" s="32"/>
      <c r="I11" s="32" t="s">
        <v>193</v>
      </c>
    </row>
    <row r="12" spans="1:10" ht="12.95" customHeight="1">
      <c r="B12" s="32" t="s">
        <v>194</v>
      </c>
      <c r="C12" s="32"/>
      <c r="D12" s="32"/>
      <c r="E12" s="32">
        <v>2012</v>
      </c>
      <c r="F12" s="32"/>
      <c r="G12" s="32"/>
      <c r="H12" s="32"/>
      <c r="I12" s="32" t="s">
        <v>195</v>
      </c>
    </row>
    <row r="13" spans="1:10" ht="12.95" customHeight="1">
      <c r="B13" s="32" t="s">
        <v>174</v>
      </c>
      <c r="C13" s="32"/>
      <c r="D13" s="32"/>
      <c r="E13" s="32">
        <v>2015</v>
      </c>
      <c r="F13" s="32"/>
      <c r="G13" s="32"/>
      <c r="H13" s="32" t="s">
        <v>176</v>
      </c>
      <c r="I13" s="32" t="s">
        <v>175</v>
      </c>
    </row>
  </sheetData>
  <sortState ref="B2:I13">
    <sortCondition ref="E2"/>
  </sortState>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37F79-95B6-42BA-BFB0-D329435720C9}">
  <dimension ref="A1:P90"/>
  <sheetViews>
    <sheetView topLeftCell="F1" zoomScale="85" zoomScaleNormal="85" workbookViewId="0">
      <selection activeCell="C51" sqref="C51"/>
    </sheetView>
  </sheetViews>
  <sheetFormatPr defaultColWidth="10.75" defaultRowHeight="9.9499999999999993" customHeight="1"/>
  <cols>
    <col min="1" max="1" width="24.625" customWidth="1"/>
    <col min="2" max="3" width="10.75" style="57"/>
    <col min="8" max="8" width="30.625" customWidth="1"/>
    <col min="9" max="9" width="5.625" customWidth="1"/>
    <col min="10" max="10" width="30.625" customWidth="1"/>
    <col min="11" max="11" width="5.625" customWidth="1"/>
    <col min="12" max="12" width="30.625" customWidth="1"/>
    <col min="13" max="13" width="5.625" customWidth="1"/>
    <col min="14" max="14" width="30.625" customWidth="1"/>
    <col min="15" max="15" width="5.625" customWidth="1"/>
    <col min="16" max="16" width="16.125" customWidth="1"/>
  </cols>
  <sheetData>
    <row r="1" spans="1:16" ht="20.100000000000001" customHeight="1">
      <c r="A1" s="49" t="s">
        <v>299</v>
      </c>
      <c r="B1" s="52"/>
      <c r="C1" s="52"/>
      <c r="D1" s="58" t="s">
        <v>13</v>
      </c>
      <c r="E1" s="59" t="s">
        <v>14</v>
      </c>
      <c r="F1" s="60" t="s">
        <v>27</v>
      </c>
      <c r="G1" s="63" t="s">
        <v>249</v>
      </c>
      <c r="H1" s="67" t="s">
        <v>301</v>
      </c>
      <c r="I1" s="67" t="s">
        <v>298</v>
      </c>
      <c r="J1" s="67" t="s">
        <v>302</v>
      </c>
      <c r="K1" s="67" t="s">
        <v>298</v>
      </c>
      <c r="L1" s="67" t="s">
        <v>303</v>
      </c>
      <c r="M1" s="67" t="s">
        <v>298</v>
      </c>
      <c r="N1" s="67" t="s">
        <v>304</v>
      </c>
      <c r="O1" s="67" t="s">
        <v>298</v>
      </c>
      <c r="P1" s="67" t="s">
        <v>305</v>
      </c>
    </row>
    <row r="2" spans="1:16" ht="20.100000000000001" customHeight="1">
      <c r="A2" s="88" t="s">
        <v>309</v>
      </c>
      <c r="B2" s="53">
        <v>7</v>
      </c>
      <c r="C2" s="53" t="s">
        <v>202</v>
      </c>
      <c r="D2" s="46">
        <v>1</v>
      </c>
      <c r="E2" s="46">
        <v>1</v>
      </c>
      <c r="F2" s="46"/>
      <c r="G2" s="64"/>
      <c r="H2" s="51" t="s">
        <v>252</v>
      </c>
      <c r="I2" s="51">
        <v>1</v>
      </c>
      <c r="J2" s="51"/>
      <c r="K2" s="51"/>
      <c r="L2" s="51"/>
      <c r="M2" s="51"/>
      <c r="N2" s="51" t="s">
        <v>280</v>
      </c>
      <c r="O2" s="51">
        <v>1</v>
      </c>
      <c r="P2" s="45">
        <f>I2+K2+M2+O2</f>
        <v>2</v>
      </c>
    </row>
    <row r="3" spans="1:16" ht="20.100000000000001" customHeight="1">
      <c r="A3" s="88"/>
      <c r="B3" s="53">
        <v>20</v>
      </c>
      <c r="C3" s="53" t="s">
        <v>203</v>
      </c>
      <c r="D3" s="46">
        <v>1</v>
      </c>
      <c r="E3" s="46">
        <v>1</v>
      </c>
      <c r="F3" s="46"/>
      <c r="G3" s="64"/>
      <c r="H3" s="51" t="s">
        <v>259</v>
      </c>
      <c r="I3" s="51">
        <v>2</v>
      </c>
      <c r="J3" s="51" t="s">
        <v>271</v>
      </c>
      <c r="K3" s="51">
        <v>3</v>
      </c>
      <c r="L3" s="51" t="s">
        <v>274</v>
      </c>
      <c r="M3" s="51">
        <v>1</v>
      </c>
      <c r="N3" s="51" t="s">
        <v>275</v>
      </c>
      <c r="O3" s="51">
        <v>1</v>
      </c>
      <c r="P3" s="45">
        <f t="shared" ref="P3:P54" si="0">I3+K3+M3+O3</f>
        <v>7</v>
      </c>
    </row>
    <row r="4" spans="1:16" ht="20.100000000000001" customHeight="1">
      <c r="A4" s="88"/>
      <c r="B4" s="53">
        <v>21</v>
      </c>
      <c r="C4" s="53" t="s">
        <v>204</v>
      </c>
      <c r="D4" s="46">
        <v>1</v>
      </c>
      <c r="E4" s="46">
        <v>1</v>
      </c>
      <c r="F4" s="46"/>
      <c r="G4" s="64"/>
      <c r="H4" s="51"/>
      <c r="I4" s="51"/>
      <c r="J4" s="51"/>
      <c r="K4" s="51"/>
      <c r="L4" s="51"/>
      <c r="M4" s="51"/>
      <c r="N4" s="79" t="s">
        <v>278</v>
      </c>
      <c r="O4" s="51">
        <v>1</v>
      </c>
      <c r="P4" s="78">
        <f t="shared" si="0"/>
        <v>1</v>
      </c>
    </row>
    <row r="5" spans="1:16" ht="20.100000000000001" customHeight="1">
      <c r="A5" s="88"/>
      <c r="B5" s="53">
        <v>22</v>
      </c>
      <c r="C5" s="53" t="s">
        <v>205</v>
      </c>
      <c r="D5" s="46">
        <v>1</v>
      </c>
      <c r="E5" s="46">
        <v>1</v>
      </c>
      <c r="F5" s="46">
        <v>1</v>
      </c>
      <c r="G5" s="64"/>
      <c r="H5" s="51"/>
      <c r="I5" s="51"/>
      <c r="J5" s="51"/>
      <c r="K5" s="51"/>
      <c r="L5" s="51"/>
      <c r="M5" s="51"/>
      <c r="N5" s="51" t="s">
        <v>293</v>
      </c>
      <c r="O5" s="51">
        <v>3</v>
      </c>
      <c r="P5" s="45">
        <f t="shared" si="0"/>
        <v>3</v>
      </c>
    </row>
    <row r="6" spans="1:16" ht="20.100000000000001" customHeight="1">
      <c r="A6" s="88"/>
      <c r="B6" s="53">
        <v>24</v>
      </c>
      <c r="C6" s="53" t="s">
        <v>206</v>
      </c>
      <c r="D6" s="46">
        <v>1</v>
      </c>
      <c r="E6" s="46"/>
      <c r="F6" s="46"/>
      <c r="G6" s="64"/>
      <c r="H6" s="51"/>
      <c r="I6" s="51"/>
      <c r="J6" s="51"/>
      <c r="K6" s="51"/>
      <c r="L6" s="51"/>
      <c r="M6" s="51"/>
      <c r="N6" s="79" t="s">
        <v>292</v>
      </c>
      <c r="O6" s="51">
        <v>1</v>
      </c>
      <c r="P6" s="78">
        <f t="shared" si="0"/>
        <v>1</v>
      </c>
    </row>
    <row r="7" spans="1:16" ht="20.100000000000001" customHeight="1">
      <c r="A7" s="88"/>
      <c r="B7" s="53">
        <v>38</v>
      </c>
      <c r="C7" s="53" t="s">
        <v>207</v>
      </c>
      <c r="D7" s="46">
        <v>1</v>
      </c>
      <c r="E7" s="46">
        <v>1</v>
      </c>
      <c r="F7" s="46"/>
      <c r="G7" s="64"/>
      <c r="H7" s="51" t="s">
        <v>256</v>
      </c>
      <c r="I7" s="51">
        <v>1</v>
      </c>
      <c r="J7" s="51"/>
      <c r="K7" s="51"/>
      <c r="L7" s="51"/>
      <c r="M7" s="51"/>
      <c r="N7" s="51" t="s">
        <v>289</v>
      </c>
      <c r="O7" s="51">
        <v>3</v>
      </c>
      <c r="P7" s="45">
        <f t="shared" si="0"/>
        <v>4</v>
      </c>
    </row>
    <row r="8" spans="1:16" ht="20.100000000000001" customHeight="1">
      <c r="A8" s="88"/>
      <c r="B8" s="53">
        <v>39</v>
      </c>
      <c r="C8" s="53" t="s">
        <v>208</v>
      </c>
      <c r="D8" s="46">
        <v>1</v>
      </c>
      <c r="E8" s="46">
        <v>1</v>
      </c>
      <c r="F8" s="46">
        <v>1</v>
      </c>
      <c r="G8" s="64"/>
      <c r="H8" s="51"/>
      <c r="I8" s="51"/>
      <c r="J8" s="51"/>
      <c r="K8" s="51"/>
      <c r="L8" s="51"/>
      <c r="M8" s="51"/>
      <c r="N8" s="51" t="s">
        <v>286</v>
      </c>
      <c r="O8" s="51">
        <v>2</v>
      </c>
      <c r="P8" s="45">
        <f t="shared" si="0"/>
        <v>2</v>
      </c>
    </row>
    <row r="9" spans="1:16" ht="20.100000000000001" customHeight="1">
      <c r="A9" s="88"/>
      <c r="B9" s="53">
        <v>40</v>
      </c>
      <c r="C9" s="53" t="s">
        <v>209</v>
      </c>
      <c r="D9" s="46">
        <v>1</v>
      </c>
      <c r="E9" s="46">
        <v>1</v>
      </c>
      <c r="F9" s="46"/>
      <c r="G9" s="64"/>
      <c r="H9" s="51"/>
      <c r="I9" s="51"/>
      <c r="J9" s="51"/>
      <c r="K9" s="51"/>
      <c r="L9" s="51"/>
      <c r="M9" s="51"/>
      <c r="N9" s="51" t="s">
        <v>288</v>
      </c>
      <c r="O9" s="51">
        <v>3</v>
      </c>
      <c r="P9" s="45">
        <f t="shared" si="0"/>
        <v>3</v>
      </c>
    </row>
    <row r="10" spans="1:16" ht="20.100000000000001" customHeight="1">
      <c r="A10" s="88"/>
      <c r="B10" s="53">
        <v>41</v>
      </c>
      <c r="C10" s="53" t="s">
        <v>210</v>
      </c>
      <c r="D10" s="46">
        <v>1</v>
      </c>
      <c r="E10" s="46">
        <v>1</v>
      </c>
      <c r="F10" s="46"/>
      <c r="G10" s="64"/>
      <c r="H10" s="51" t="s">
        <v>250</v>
      </c>
      <c r="I10" s="51">
        <v>1</v>
      </c>
      <c r="J10" s="51"/>
      <c r="K10" s="51"/>
      <c r="L10" s="51"/>
      <c r="M10" s="51"/>
      <c r="N10" s="51"/>
      <c r="O10" s="51"/>
      <c r="P10" s="78">
        <f t="shared" si="0"/>
        <v>1</v>
      </c>
    </row>
    <row r="11" spans="1:16" ht="20.100000000000001" customHeight="1">
      <c r="A11" s="88"/>
      <c r="B11" s="53">
        <v>42</v>
      </c>
      <c r="C11" s="53" t="s">
        <v>211</v>
      </c>
      <c r="D11" s="46">
        <v>1</v>
      </c>
      <c r="E11" s="46">
        <v>1</v>
      </c>
      <c r="F11" s="46">
        <v>1</v>
      </c>
      <c r="G11" s="64"/>
      <c r="H11" s="51"/>
      <c r="I11" s="51"/>
      <c r="J11" s="51"/>
      <c r="K11" s="51"/>
      <c r="L11" s="51"/>
      <c r="M11" s="51"/>
      <c r="N11" s="79" t="s">
        <v>276</v>
      </c>
      <c r="O11" s="51">
        <v>1</v>
      </c>
      <c r="P11" s="78">
        <f t="shared" si="0"/>
        <v>1</v>
      </c>
    </row>
    <row r="12" spans="1:16" ht="20.100000000000001" customHeight="1">
      <c r="A12" s="88"/>
      <c r="B12" s="53">
        <v>43</v>
      </c>
      <c r="C12" s="53" t="s">
        <v>212</v>
      </c>
      <c r="D12" s="46">
        <v>1</v>
      </c>
      <c r="E12" s="46">
        <v>1</v>
      </c>
      <c r="F12" s="46"/>
      <c r="G12" s="64"/>
      <c r="H12" s="51"/>
      <c r="I12" s="51"/>
      <c r="J12" s="51"/>
      <c r="K12" s="51"/>
      <c r="L12" s="51"/>
      <c r="M12" s="51"/>
      <c r="N12" s="79" t="s">
        <v>280</v>
      </c>
      <c r="O12" s="51">
        <v>1</v>
      </c>
      <c r="P12" s="78">
        <f t="shared" si="0"/>
        <v>1</v>
      </c>
    </row>
    <row r="13" spans="1:16" ht="20.100000000000001" customHeight="1">
      <c r="A13" s="88"/>
      <c r="B13" s="53">
        <v>44</v>
      </c>
      <c r="C13" s="53" t="s">
        <v>213</v>
      </c>
      <c r="D13" s="46">
        <v>1</v>
      </c>
      <c r="E13" s="46"/>
      <c r="F13" s="46"/>
      <c r="G13" s="64"/>
      <c r="H13" s="51"/>
      <c r="I13" s="51"/>
      <c r="J13" s="51"/>
      <c r="K13" s="51"/>
      <c r="L13" s="51"/>
      <c r="M13" s="51"/>
      <c r="N13" s="51" t="s">
        <v>294</v>
      </c>
      <c r="O13" s="51">
        <v>4</v>
      </c>
      <c r="P13" s="45">
        <f t="shared" si="0"/>
        <v>4</v>
      </c>
    </row>
    <row r="14" spans="1:16" ht="20.100000000000001" customHeight="1">
      <c r="A14" s="88"/>
      <c r="B14" s="53">
        <v>45</v>
      </c>
      <c r="C14" s="53" t="s">
        <v>214</v>
      </c>
      <c r="D14" s="46">
        <v>1</v>
      </c>
      <c r="E14" s="46">
        <v>1</v>
      </c>
      <c r="F14" s="46"/>
      <c r="G14" s="64"/>
      <c r="H14" s="51"/>
      <c r="I14" s="51"/>
      <c r="J14" s="51"/>
      <c r="K14" s="51"/>
      <c r="L14" s="51"/>
      <c r="M14" s="51"/>
      <c r="N14" s="51" t="s">
        <v>291</v>
      </c>
      <c r="O14" s="51">
        <v>2</v>
      </c>
      <c r="P14" s="45">
        <f t="shared" si="0"/>
        <v>2</v>
      </c>
    </row>
    <row r="15" spans="1:16" ht="20.100000000000001" customHeight="1">
      <c r="A15" s="88"/>
      <c r="B15" s="53">
        <v>46</v>
      </c>
      <c r="C15" s="53" t="s">
        <v>215</v>
      </c>
      <c r="D15" s="46">
        <v>1</v>
      </c>
      <c r="E15" s="46">
        <v>1</v>
      </c>
      <c r="F15" s="46">
        <v>1</v>
      </c>
      <c r="G15" s="64"/>
      <c r="H15" s="51"/>
      <c r="I15" s="51"/>
      <c r="J15" s="51"/>
      <c r="K15" s="51"/>
      <c r="L15" s="51"/>
      <c r="M15" s="51"/>
      <c r="N15" s="79" t="s">
        <v>292</v>
      </c>
      <c r="O15" s="51">
        <v>1</v>
      </c>
      <c r="P15" s="78">
        <f t="shared" si="0"/>
        <v>1</v>
      </c>
    </row>
    <row r="16" spans="1:16" ht="20.100000000000001" customHeight="1">
      <c r="A16" s="88"/>
      <c r="B16" s="53">
        <v>47</v>
      </c>
      <c r="C16" s="53" t="s">
        <v>216</v>
      </c>
      <c r="D16" s="46">
        <v>1</v>
      </c>
      <c r="E16" s="46"/>
      <c r="F16" s="46"/>
      <c r="G16" s="64"/>
      <c r="H16" s="51" t="s">
        <v>260</v>
      </c>
      <c r="I16" s="51">
        <v>2</v>
      </c>
      <c r="J16" s="51"/>
      <c r="K16" s="51"/>
      <c r="L16" s="51"/>
      <c r="M16" s="51"/>
      <c r="N16" s="51" t="s">
        <v>280</v>
      </c>
      <c r="O16" s="51">
        <v>1</v>
      </c>
      <c r="P16" s="45">
        <f t="shared" si="0"/>
        <v>3</v>
      </c>
    </row>
    <row r="17" spans="1:16" ht="20.100000000000001" customHeight="1">
      <c r="A17" s="88"/>
      <c r="B17" s="53">
        <v>48</v>
      </c>
      <c r="C17" s="53" t="s">
        <v>217</v>
      </c>
      <c r="D17" s="46">
        <v>1</v>
      </c>
      <c r="E17" s="46">
        <v>1</v>
      </c>
      <c r="F17" s="46"/>
      <c r="G17" s="64">
        <v>1</v>
      </c>
      <c r="H17" s="51"/>
      <c r="I17" s="51"/>
      <c r="J17" s="51"/>
      <c r="K17" s="51"/>
      <c r="L17" s="51"/>
      <c r="M17" s="51"/>
      <c r="N17" s="79" t="s">
        <v>275</v>
      </c>
      <c r="O17" s="51">
        <v>1</v>
      </c>
      <c r="P17" s="78">
        <f t="shared" si="0"/>
        <v>1</v>
      </c>
    </row>
    <row r="18" spans="1:16" ht="20.100000000000001" customHeight="1">
      <c r="A18" s="88"/>
      <c r="B18" s="53">
        <v>49</v>
      </c>
      <c r="C18" s="53" t="s">
        <v>218</v>
      </c>
      <c r="D18" s="46">
        <v>1</v>
      </c>
      <c r="E18" s="46">
        <v>1</v>
      </c>
      <c r="F18" s="46">
        <v>1</v>
      </c>
      <c r="G18" s="64"/>
      <c r="H18" s="51"/>
      <c r="I18" s="51"/>
      <c r="J18" s="51"/>
      <c r="K18" s="51"/>
      <c r="L18" s="51"/>
      <c r="M18" s="51"/>
      <c r="N18" s="79" t="s">
        <v>275</v>
      </c>
      <c r="O18" s="51">
        <v>1</v>
      </c>
      <c r="P18" s="78">
        <f t="shared" si="0"/>
        <v>1</v>
      </c>
    </row>
    <row r="19" spans="1:16" ht="20.100000000000001" customHeight="1">
      <c r="A19" s="88"/>
      <c r="B19" s="53">
        <v>50</v>
      </c>
      <c r="C19" s="53" t="s">
        <v>219</v>
      </c>
      <c r="D19" s="46">
        <v>1</v>
      </c>
      <c r="E19" s="46">
        <v>1</v>
      </c>
      <c r="F19" s="46">
        <v>1</v>
      </c>
      <c r="G19" s="64"/>
      <c r="H19" s="51" t="s">
        <v>261</v>
      </c>
      <c r="I19" s="45">
        <v>4</v>
      </c>
      <c r="J19" s="51"/>
      <c r="K19" s="51"/>
      <c r="L19" s="51"/>
      <c r="M19" s="51"/>
      <c r="N19" s="51"/>
      <c r="O19" s="51"/>
      <c r="P19" s="45">
        <f t="shared" si="0"/>
        <v>4</v>
      </c>
    </row>
    <row r="20" spans="1:16" ht="20.100000000000001" customHeight="1">
      <c r="A20" s="88"/>
      <c r="B20" s="53">
        <v>51</v>
      </c>
      <c r="C20" s="53" t="s">
        <v>220</v>
      </c>
      <c r="D20" s="46">
        <v>1</v>
      </c>
      <c r="E20" s="46">
        <v>1</v>
      </c>
      <c r="F20" s="46"/>
      <c r="G20" s="64"/>
      <c r="H20" s="51"/>
      <c r="I20" s="45"/>
      <c r="J20" s="51"/>
      <c r="K20" s="51"/>
      <c r="L20" s="51"/>
      <c r="M20" s="51"/>
      <c r="N20" s="51" t="s">
        <v>281</v>
      </c>
      <c r="O20" s="51">
        <v>2</v>
      </c>
      <c r="P20" s="45">
        <f t="shared" si="0"/>
        <v>2</v>
      </c>
    </row>
    <row r="21" spans="1:16" ht="20.100000000000001" customHeight="1">
      <c r="A21" s="88"/>
      <c r="B21" s="53">
        <v>52</v>
      </c>
      <c r="C21" s="53" t="s">
        <v>221</v>
      </c>
      <c r="D21" s="46">
        <v>1</v>
      </c>
      <c r="E21" s="46"/>
      <c r="F21" s="46"/>
      <c r="G21" s="64"/>
      <c r="H21" s="51" t="s">
        <v>264</v>
      </c>
      <c r="I21" s="45">
        <v>6</v>
      </c>
      <c r="J21" s="51"/>
      <c r="K21" s="51"/>
      <c r="L21" s="51"/>
      <c r="M21" s="51"/>
      <c r="N21" s="51" t="s">
        <v>296</v>
      </c>
      <c r="O21" s="51">
        <v>2</v>
      </c>
      <c r="P21" s="73">
        <f t="shared" si="0"/>
        <v>8</v>
      </c>
    </row>
    <row r="22" spans="1:16" ht="20.100000000000001" customHeight="1">
      <c r="A22" s="88"/>
      <c r="B22" s="53">
        <v>53</v>
      </c>
      <c r="C22" s="53" t="s">
        <v>222</v>
      </c>
      <c r="D22" s="46">
        <v>1</v>
      </c>
      <c r="E22" s="46">
        <v>1</v>
      </c>
      <c r="F22" s="46"/>
      <c r="G22" s="64"/>
      <c r="H22" s="51"/>
      <c r="I22" s="45"/>
      <c r="J22" s="51"/>
      <c r="K22" s="51"/>
      <c r="L22" s="51"/>
      <c r="M22" s="51"/>
      <c r="N22" s="79" t="s">
        <v>285</v>
      </c>
      <c r="O22" s="51">
        <v>1</v>
      </c>
      <c r="P22" s="78">
        <f t="shared" si="0"/>
        <v>1</v>
      </c>
    </row>
    <row r="23" spans="1:16" ht="20.100000000000001" customHeight="1">
      <c r="A23" s="88"/>
      <c r="B23" s="53">
        <v>54</v>
      </c>
      <c r="C23" s="53" t="s">
        <v>223</v>
      </c>
      <c r="D23" s="46"/>
      <c r="E23" s="46">
        <v>1</v>
      </c>
      <c r="F23" s="46"/>
      <c r="G23" s="64"/>
      <c r="H23" s="51" t="s">
        <v>251</v>
      </c>
      <c r="I23" s="45">
        <v>1</v>
      </c>
      <c r="J23" s="51"/>
      <c r="K23" s="51"/>
      <c r="L23" s="51"/>
      <c r="M23" s="51"/>
      <c r="N23" s="51"/>
      <c r="O23" s="51"/>
      <c r="P23" s="78">
        <f t="shared" si="0"/>
        <v>1</v>
      </c>
    </row>
    <row r="24" spans="1:16" ht="20.100000000000001" customHeight="1">
      <c r="A24" s="88"/>
      <c r="B24" s="53">
        <v>55</v>
      </c>
      <c r="C24" s="53" t="s">
        <v>224</v>
      </c>
      <c r="D24" s="46">
        <v>1</v>
      </c>
      <c r="E24" s="46">
        <v>1</v>
      </c>
      <c r="F24" s="46"/>
      <c r="G24" s="64"/>
      <c r="H24" s="51"/>
      <c r="I24" s="45"/>
      <c r="J24" s="51"/>
      <c r="K24" s="51"/>
      <c r="L24" s="51"/>
      <c r="M24" s="51"/>
      <c r="N24" s="79" t="s">
        <v>283</v>
      </c>
      <c r="O24" s="51">
        <v>1</v>
      </c>
      <c r="P24" s="78">
        <f t="shared" si="0"/>
        <v>1</v>
      </c>
    </row>
    <row r="25" spans="1:16" ht="20.100000000000001" customHeight="1">
      <c r="A25" s="88"/>
      <c r="B25" s="53">
        <v>57</v>
      </c>
      <c r="C25" s="54" t="s">
        <v>226</v>
      </c>
      <c r="D25" s="46">
        <v>1</v>
      </c>
      <c r="E25" s="46"/>
      <c r="F25" s="46">
        <v>1</v>
      </c>
      <c r="G25" s="64">
        <v>1</v>
      </c>
      <c r="H25" s="51" t="s">
        <v>262</v>
      </c>
      <c r="I25" s="45">
        <v>3</v>
      </c>
      <c r="J25" s="51"/>
      <c r="K25" s="51"/>
      <c r="L25" s="51"/>
      <c r="M25" s="51"/>
      <c r="N25" s="51"/>
      <c r="O25" s="51"/>
      <c r="P25" s="45">
        <f t="shared" si="0"/>
        <v>3</v>
      </c>
    </row>
    <row r="26" spans="1:16" ht="20.100000000000001" customHeight="1">
      <c r="A26" s="88"/>
      <c r="B26" s="53">
        <v>58</v>
      </c>
      <c r="C26" s="53" t="s">
        <v>225</v>
      </c>
      <c r="D26" s="46">
        <v>1</v>
      </c>
      <c r="E26" s="46">
        <v>1</v>
      </c>
      <c r="F26" s="46"/>
      <c r="G26" s="64"/>
      <c r="H26" s="51" t="s">
        <v>263</v>
      </c>
      <c r="I26" s="51">
        <v>6</v>
      </c>
      <c r="J26" s="51"/>
      <c r="K26" s="51"/>
      <c r="L26" s="51" t="s">
        <v>273</v>
      </c>
      <c r="M26" s="51">
        <v>2</v>
      </c>
      <c r="N26" s="51"/>
      <c r="O26" s="51">
        <v>1</v>
      </c>
      <c r="P26" s="77">
        <f t="shared" si="0"/>
        <v>9</v>
      </c>
    </row>
    <row r="27" spans="1:16" ht="20.100000000000001" customHeight="1">
      <c r="A27" s="88"/>
      <c r="B27" s="53">
        <v>60</v>
      </c>
      <c r="C27" s="53" t="s">
        <v>227</v>
      </c>
      <c r="D27" s="46">
        <v>1</v>
      </c>
      <c r="E27" s="46">
        <v>1</v>
      </c>
      <c r="F27" s="46">
        <v>1</v>
      </c>
      <c r="G27" s="64"/>
      <c r="H27" s="51"/>
      <c r="I27" s="51"/>
      <c r="J27" s="51"/>
      <c r="K27" s="51"/>
      <c r="L27" s="51" t="s">
        <v>274</v>
      </c>
      <c r="M27" s="51">
        <v>1</v>
      </c>
      <c r="N27" s="51" t="s">
        <v>280</v>
      </c>
      <c r="O27" s="51">
        <v>1</v>
      </c>
      <c r="P27" s="45">
        <f t="shared" si="0"/>
        <v>2</v>
      </c>
    </row>
    <row r="28" spans="1:16" ht="20.100000000000001" customHeight="1" thickBot="1">
      <c r="A28" s="88"/>
      <c r="B28" s="53">
        <v>61</v>
      </c>
      <c r="C28" s="53" t="s">
        <v>228</v>
      </c>
      <c r="D28" s="46">
        <v>1</v>
      </c>
      <c r="E28" s="46">
        <v>1</v>
      </c>
      <c r="F28" s="46"/>
      <c r="G28" s="64"/>
      <c r="H28" s="51"/>
      <c r="I28" s="51"/>
      <c r="J28" s="51"/>
      <c r="K28" s="51"/>
      <c r="L28" s="51" t="s">
        <v>272</v>
      </c>
      <c r="M28" s="51">
        <v>1</v>
      </c>
      <c r="N28" s="51"/>
      <c r="O28" s="51"/>
      <c r="P28" s="78">
        <f t="shared" si="0"/>
        <v>1</v>
      </c>
    </row>
    <row r="29" spans="1:16" ht="20.100000000000001" customHeight="1" thickTop="1" thickBot="1">
      <c r="A29" s="50"/>
      <c r="B29" s="82"/>
      <c r="C29" s="82"/>
      <c r="D29" s="82"/>
      <c r="E29" s="82"/>
      <c r="F29" s="82"/>
      <c r="G29" s="82"/>
      <c r="H29" s="82"/>
      <c r="I29" s="82"/>
      <c r="J29" s="82"/>
      <c r="K29" s="82"/>
      <c r="L29" s="82"/>
      <c r="M29" s="82"/>
      <c r="N29" s="82"/>
      <c r="O29" s="82"/>
      <c r="P29" s="45">
        <f>SUM(P2:P28)</f>
        <v>70</v>
      </c>
    </row>
    <row r="30" spans="1:16" ht="20.100000000000001" customHeight="1" thickTop="1">
      <c r="A30" s="50"/>
      <c r="B30" s="61"/>
      <c r="C30" s="61"/>
      <c r="D30" s="62"/>
      <c r="E30" s="62"/>
      <c r="F30" s="62"/>
      <c r="G30" s="62"/>
      <c r="H30" s="80"/>
      <c r="I30" s="80"/>
      <c r="J30" s="80"/>
      <c r="K30" s="80"/>
      <c r="L30" s="80"/>
      <c r="M30" s="80"/>
      <c r="N30" s="80"/>
      <c r="O30" s="80"/>
    </row>
    <row r="31" spans="1:16" ht="20.100000000000001" customHeight="1">
      <c r="A31" s="87" t="s">
        <v>310</v>
      </c>
      <c r="B31" s="68">
        <v>6</v>
      </c>
      <c r="C31" s="68" t="s">
        <v>229</v>
      </c>
      <c r="D31" s="69"/>
      <c r="E31" s="69"/>
      <c r="F31" s="69"/>
      <c r="G31" s="70"/>
      <c r="H31" s="71"/>
      <c r="I31" s="71"/>
      <c r="J31" s="71"/>
      <c r="K31" s="71"/>
      <c r="L31" s="71"/>
      <c r="M31" s="71"/>
      <c r="N31" s="71"/>
      <c r="O31" s="71"/>
      <c r="P31" s="72">
        <f t="shared" si="0"/>
        <v>0</v>
      </c>
    </row>
    <row r="32" spans="1:16" ht="20.100000000000001" customHeight="1">
      <c r="A32" s="87"/>
      <c r="B32" s="55">
        <v>14</v>
      </c>
      <c r="C32" s="55" t="s">
        <v>230</v>
      </c>
      <c r="D32" s="47">
        <v>1</v>
      </c>
      <c r="E32" s="47">
        <v>1</v>
      </c>
      <c r="F32" s="47"/>
      <c r="G32" s="65"/>
      <c r="H32" s="51"/>
      <c r="I32" s="51"/>
      <c r="J32" s="51"/>
      <c r="K32" s="51"/>
      <c r="L32" s="51"/>
      <c r="M32" s="51"/>
      <c r="N32" s="51" t="s">
        <v>284</v>
      </c>
      <c r="O32" s="51">
        <v>2</v>
      </c>
      <c r="P32" s="45">
        <f t="shared" si="0"/>
        <v>2</v>
      </c>
    </row>
    <row r="33" spans="1:16" ht="20.100000000000001" customHeight="1">
      <c r="A33" s="87"/>
      <c r="B33" s="55">
        <v>17</v>
      </c>
      <c r="C33" s="55" t="s">
        <v>231</v>
      </c>
      <c r="D33" s="47">
        <v>1</v>
      </c>
      <c r="E33" s="47"/>
      <c r="F33" s="47"/>
      <c r="G33" s="65"/>
      <c r="H33" s="51" t="s">
        <v>254</v>
      </c>
      <c r="I33" s="51">
        <v>1</v>
      </c>
      <c r="J33" s="51"/>
      <c r="K33" s="51"/>
      <c r="L33" s="51"/>
      <c r="M33" s="51"/>
      <c r="N33" s="51" t="s">
        <v>278</v>
      </c>
      <c r="O33" s="51">
        <v>1</v>
      </c>
      <c r="P33" s="45">
        <f t="shared" si="0"/>
        <v>2</v>
      </c>
    </row>
    <row r="34" spans="1:16" ht="20.100000000000001" customHeight="1">
      <c r="A34" s="87"/>
      <c r="B34" s="55">
        <v>18</v>
      </c>
      <c r="C34" s="55" t="s">
        <v>232</v>
      </c>
      <c r="D34" s="47">
        <v>1</v>
      </c>
      <c r="E34" s="47">
        <v>1</v>
      </c>
      <c r="F34" s="47"/>
      <c r="G34" s="65"/>
      <c r="H34" s="51" t="s">
        <v>265</v>
      </c>
      <c r="I34" s="51">
        <v>5</v>
      </c>
      <c r="J34" s="51"/>
      <c r="K34" s="51"/>
      <c r="L34" s="51" t="s">
        <v>273</v>
      </c>
      <c r="M34" s="51">
        <v>2</v>
      </c>
      <c r="N34" s="51"/>
      <c r="O34" s="51"/>
      <c r="P34" s="45">
        <f t="shared" si="0"/>
        <v>7</v>
      </c>
    </row>
    <row r="35" spans="1:16" ht="20.100000000000001" customHeight="1">
      <c r="A35" s="87"/>
      <c r="B35" s="55">
        <v>19</v>
      </c>
      <c r="C35" s="55" t="s">
        <v>233</v>
      </c>
      <c r="D35" s="47">
        <v>1</v>
      </c>
      <c r="E35" s="47">
        <v>1</v>
      </c>
      <c r="F35" s="47">
        <v>1</v>
      </c>
      <c r="G35" s="65"/>
      <c r="H35" s="51" t="s">
        <v>265</v>
      </c>
      <c r="I35">
        <v>5</v>
      </c>
      <c r="J35" s="51"/>
      <c r="K35" s="51"/>
      <c r="L35" s="51"/>
      <c r="M35" s="51"/>
      <c r="N35" s="51"/>
      <c r="O35" s="51"/>
      <c r="P35" s="45">
        <f t="shared" si="0"/>
        <v>5</v>
      </c>
    </row>
    <row r="36" spans="1:16" ht="20.100000000000001" customHeight="1">
      <c r="A36" s="87"/>
      <c r="B36" s="68">
        <v>59</v>
      </c>
      <c r="C36" s="68" t="s">
        <v>234</v>
      </c>
      <c r="D36" s="69"/>
      <c r="E36" s="69"/>
      <c r="F36" s="69"/>
      <c r="G36" s="70"/>
      <c r="H36" s="71" t="s">
        <v>253</v>
      </c>
      <c r="I36" s="71">
        <v>1</v>
      </c>
      <c r="J36" s="71"/>
      <c r="K36" s="71"/>
      <c r="L36" s="71"/>
      <c r="M36" s="71"/>
      <c r="N36" s="71" t="s">
        <v>279</v>
      </c>
      <c r="O36" s="71">
        <v>1</v>
      </c>
      <c r="P36" s="72">
        <f t="shared" si="0"/>
        <v>2</v>
      </c>
    </row>
    <row r="37" spans="1:16" ht="20.100000000000001" customHeight="1">
      <c r="A37" s="87"/>
      <c r="B37" s="55">
        <v>63</v>
      </c>
      <c r="C37" s="55" t="s">
        <v>235</v>
      </c>
      <c r="D37" s="47"/>
      <c r="E37" s="47">
        <v>1</v>
      </c>
      <c r="F37" s="47"/>
      <c r="G37" s="65"/>
      <c r="H37" s="51" t="s">
        <v>266</v>
      </c>
      <c r="I37" s="51">
        <v>6</v>
      </c>
      <c r="J37" s="51"/>
      <c r="K37" s="51"/>
      <c r="L37" s="51"/>
      <c r="M37" s="51"/>
      <c r="N37" s="51" t="s">
        <v>280</v>
      </c>
      <c r="O37" s="51">
        <v>1</v>
      </c>
      <c r="P37" s="45">
        <f t="shared" si="0"/>
        <v>7</v>
      </c>
    </row>
    <row r="38" spans="1:16" ht="20.100000000000001" customHeight="1">
      <c r="A38" s="87"/>
      <c r="B38" s="55">
        <v>65</v>
      </c>
      <c r="C38" s="55" t="s">
        <v>236</v>
      </c>
      <c r="D38" s="47">
        <v>1</v>
      </c>
      <c r="E38" s="47">
        <v>1</v>
      </c>
      <c r="F38" s="47"/>
      <c r="G38" s="65"/>
      <c r="H38" s="51"/>
      <c r="I38" s="51"/>
      <c r="J38" s="51"/>
      <c r="K38" s="51"/>
      <c r="L38" s="51" t="s">
        <v>277</v>
      </c>
      <c r="M38" s="51">
        <v>1</v>
      </c>
      <c r="N38" s="51" t="s">
        <v>290</v>
      </c>
      <c r="O38" s="51">
        <v>1</v>
      </c>
      <c r="P38" s="45">
        <f t="shared" si="0"/>
        <v>2</v>
      </c>
    </row>
    <row r="39" spans="1:16" ht="20.100000000000001" customHeight="1">
      <c r="A39" s="87"/>
      <c r="B39" s="55">
        <v>66</v>
      </c>
      <c r="C39" s="55" t="s">
        <v>237</v>
      </c>
      <c r="D39" s="47">
        <v>1</v>
      </c>
      <c r="E39" s="47"/>
      <c r="F39" s="47"/>
      <c r="G39" s="65"/>
      <c r="H39" s="51" t="s">
        <v>254</v>
      </c>
      <c r="I39" s="51">
        <v>1</v>
      </c>
      <c r="J39" s="51"/>
      <c r="K39" s="51"/>
      <c r="L39" s="51" t="s">
        <v>276</v>
      </c>
      <c r="M39" s="51">
        <v>1</v>
      </c>
      <c r="N39" s="51" t="s">
        <v>280</v>
      </c>
      <c r="O39" s="51">
        <v>1</v>
      </c>
      <c r="P39" s="45">
        <f t="shared" si="0"/>
        <v>3</v>
      </c>
    </row>
    <row r="40" spans="1:16" ht="20.100000000000001" customHeight="1">
      <c r="A40" s="87"/>
      <c r="B40" s="55">
        <v>67</v>
      </c>
      <c r="C40" s="55" t="s">
        <v>238</v>
      </c>
      <c r="D40" s="47">
        <v>1</v>
      </c>
      <c r="E40" s="47">
        <v>1</v>
      </c>
      <c r="F40" s="47">
        <v>1</v>
      </c>
      <c r="G40" s="65"/>
      <c r="H40" s="51"/>
      <c r="I40" s="51"/>
      <c r="J40" s="51"/>
      <c r="K40" s="51"/>
      <c r="L40" s="51" t="s">
        <v>276</v>
      </c>
      <c r="M40" s="51">
        <v>1</v>
      </c>
      <c r="N40" s="51" t="s">
        <v>295</v>
      </c>
      <c r="O40" s="51">
        <v>4</v>
      </c>
      <c r="P40" s="45">
        <f t="shared" si="0"/>
        <v>5</v>
      </c>
    </row>
    <row r="41" spans="1:16" ht="20.100000000000001" customHeight="1" thickBot="1">
      <c r="A41" s="87"/>
      <c r="B41" s="55">
        <v>68</v>
      </c>
      <c r="C41" s="55" t="s">
        <v>239</v>
      </c>
      <c r="D41" s="47">
        <v>1</v>
      </c>
      <c r="E41" s="47">
        <v>1</v>
      </c>
      <c r="F41" s="47"/>
      <c r="G41" s="65"/>
      <c r="H41" s="51"/>
      <c r="I41" s="51"/>
      <c r="J41" s="51"/>
      <c r="K41" s="51"/>
      <c r="L41" s="51" t="s">
        <v>276</v>
      </c>
      <c r="M41" s="51">
        <v>1</v>
      </c>
      <c r="N41" s="51" t="s">
        <v>295</v>
      </c>
      <c r="O41" s="51">
        <v>4</v>
      </c>
      <c r="P41" s="45">
        <f t="shared" si="0"/>
        <v>5</v>
      </c>
    </row>
    <row r="42" spans="1:16" ht="20.100000000000001" customHeight="1" thickTop="1" thickBot="1">
      <c r="A42" s="50"/>
      <c r="B42" s="82"/>
      <c r="C42" s="82"/>
      <c r="D42" s="82"/>
      <c r="E42" s="82"/>
      <c r="F42" s="82"/>
      <c r="G42" s="82"/>
      <c r="H42" s="82"/>
      <c r="I42" s="82"/>
      <c r="J42" s="82"/>
      <c r="K42" s="82"/>
      <c r="L42" s="82"/>
      <c r="M42" s="82"/>
      <c r="N42" s="82"/>
      <c r="O42" s="82"/>
      <c r="P42" s="81">
        <f>SUM(P31:P41)</f>
        <v>40</v>
      </c>
    </row>
    <row r="43" spans="1:16" ht="20.100000000000001" customHeight="1" thickTop="1">
      <c r="A43" s="50"/>
      <c r="B43" s="61"/>
      <c r="C43" s="61"/>
      <c r="D43" s="62"/>
      <c r="E43" s="62"/>
      <c r="F43" s="62"/>
      <c r="G43" s="62"/>
      <c r="H43" s="80"/>
      <c r="I43" s="80"/>
      <c r="J43" s="80"/>
      <c r="K43" s="80"/>
      <c r="L43" s="80"/>
      <c r="M43" s="80"/>
      <c r="N43" s="80"/>
      <c r="O43" s="80"/>
    </row>
    <row r="44" spans="1:16" ht="20.100000000000001" customHeight="1">
      <c r="A44" s="86" t="s">
        <v>311</v>
      </c>
      <c r="B44" s="56">
        <v>3</v>
      </c>
      <c r="C44" s="56" t="s">
        <v>240</v>
      </c>
      <c r="D44" s="48">
        <v>1</v>
      </c>
      <c r="E44" s="48">
        <v>1</v>
      </c>
      <c r="F44" s="48"/>
      <c r="G44" s="66"/>
      <c r="H44" s="51" t="s">
        <v>270</v>
      </c>
      <c r="I44" s="51">
        <v>7</v>
      </c>
      <c r="J44" s="51"/>
      <c r="K44" s="51"/>
      <c r="L44" s="51" t="s">
        <v>273</v>
      </c>
      <c r="M44" s="51">
        <v>2</v>
      </c>
      <c r="N44" s="51"/>
      <c r="O44" s="51"/>
      <c r="P44" s="77">
        <f t="shared" si="0"/>
        <v>9</v>
      </c>
    </row>
    <row r="45" spans="1:16" ht="20.100000000000001" customHeight="1">
      <c r="A45" s="86"/>
      <c r="B45" s="74">
        <v>19</v>
      </c>
      <c r="C45" s="74" t="s">
        <v>233</v>
      </c>
      <c r="D45" s="75"/>
      <c r="E45" s="75"/>
      <c r="F45" s="75"/>
      <c r="G45" s="76"/>
      <c r="H45" s="71" t="s">
        <v>268</v>
      </c>
      <c r="I45" s="71">
        <v>4</v>
      </c>
      <c r="J45" s="71"/>
      <c r="K45" s="71"/>
      <c r="L45" s="71"/>
      <c r="M45" s="71"/>
      <c r="N45" s="71"/>
      <c r="O45" s="71"/>
      <c r="P45" s="72">
        <f t="shared" si="0"/>
        <v>4</v>
      </c>
    </row>
    <row r="46" spans="1:16" ht="20.100000000000001" customHeight="1">
      <c r="A46" s="86"/>
      <c r="B46" s="56">
        <v>23</v>
      </c>
      <c r="C46" s="56" t="s">
        <v>241</v>
      </c>
      <c r="D46" s="48">
        <v>1</v>
      </c>
      <c r="E46" s="48"/>
      <c r="F46" s="48"/>
      <c r="G46" s="66"/>
      <c r="H46" s="51" t="s">
        <v>269</v>
      </c>
      <c r="I46" s="51">
        <v>3</v>
      </c>
      <c r="J46" s="51"/>
      <c r="K46" s="51"/>
      <c r="L46" s="51"/>
      <c r="M46" s="51"/>
      <c r="N46" s="51"/>
      <c r="O46" s="51"/>
      <c r="P46" s="45">
        <f t="shared" si="0"/>
        <v>3</v>
      </c>
    </row>
    <row r="47" spans="1:16" ht="20.100000000000001" customHeight="1">
      <c r="A47" s="86"/>
      <c r="B47" s="74">
        <v>59</v>
      </c>
      <c r="C47" s="74" t="s">
        <v>234</v>
      </c>
      <c r="D47" s="75"/>
      <c r="E47" s="75"/>
      <c r="F47" s="75"/>
      <c r="G47" s="76"/>
      <c r="H47" s="71" t="s">
        <v>267</v>
      </c>
      <c r="I47" s="71">
        <v>2</v>
      </c>
      <c r="J47" s="71"/>
      <c r="K47" s="71"/>
      <c r="L47" s="71"/>
      <c r="M47" s="71"/>
      <c r="N47" s="71" t="s">
        <v>279</v>
      </c>
      <c r="O47" s="71">
        <v>1</v>
      </c>
      <c r="P47" s="72">
        <f t="shared" si="0"/>
        <v>3</v>
      </c>
    </row>
    <row r="48" spans="1:16" ht="20.100000000000001" customHeight="1">
      <c r="A48" s="86"/>
      <c r="B48" s="56">
        <v>69</v>
      </c>
      <c r="C48" s="56" t="s">
        <v>242</v>
      </c>
      <c r="D48" s="48">
        <v>1</v>
      </c>
      <c r="E48" s="48">
        <v>1</v>
      </c>
      <c r="F48" s="48">
        <v>1</v>
      </c>
      <c r="G48" s="66"/>
      <c r="H48" s="51"/>
      <c r="I48" s="51"/>
      <c r="J48" s="51"/>
      <c r="K48" s="51"/>
      <c r="L48" s="51"/>
      <c r="M48" s="51"/>
      <c r="N48" s="79" t="s">
        <v>287</v>
      </c>
      <c r="O48" s="51">
        <v>1</v>
      </c>
      <c r="P48" s="78">
        <f t="shared" si="0"/>
        <v>1</v>
      </c>
    </row>
    <row r="49" spans="1:16" ht="20.100000000000001" customHeight="1">
      <c r="A49" s="86"/>
      <c r="B49" s="56">
        <v>70</v>
      </c>
      <c r="C49" s="56" t="s">
        <v>243</v>
      </c>
      <c r="D49" s="48">
        <v>1</v>
      </c>
      <c r="E49" s="48">
        <v>1</v>
      </c>
      <c r="F49" s="48">
        <v>1</v>
      </c>
      <c r="G49" s="66"/>
      <c r="H49" s="51"/>
      <c r="I49" s="51"/>
      <c r="J49" s="51"/>
      <c r="K49" s="51"/>
      <c r="L49" s="51"/>
      <c r="M49" s="51"/>
      <c r="N49" s="79" t="s">
        <v>287</v>
      </c>
      <c r="O49" s="51">
        <v>1</v>
      </c>
      <c r="P49" s="78">
        <f t="shared" si="0"/>
        <v>1</v>
      </c>
    </row>
    <row r="50" spans="1:16" ht="20.100000000000001" customHeight="1">
      <c r="A50" s="86"/>
      <c r="B50" s="56">
        <v>71</v>
      </c>
      <c r="C50" s="56" t="s">
        <v>244</v>
      </c>
      <c r="D50" s="48">
        <v>1</v>
      </c>
      <c r="E50" s="48">
        <v>1</v>
      </c>
      <c r="F50" s="48">
        <v>1</v>
      </c>
      <c r="G50" s="66"/>
      <c r="H50" s="51"/>
      <c r="I50" s="51"/>
      <c r="J50" s="51"/>
      <c r="K50" s="51"/>
      <c r="L50" s="51" t="s">
        <v>276</v>
      </c>
      <c r="M50" s="51">
        <v>1</v>
      </c>
      <c r="N50" s="51"/>
      <c r="O50" s="51"/>
      <c r="P50" s="78">
        <f t="shared" si="0"/>
        <v>1</v>
      </c>
    </row>
    <row r="51" spans="1:16" ht="20.100000000000001" customHeight="1">
      <c r="A51" s="86"/>
      <c r="B51" s="56">
        <v>72</v>
      </c>
      <c r="C51" s="56" t="s">
        <v>245</v>
      </c>
      <c r="D51" s="48">
        <v>1</v>
      </c>
      <c r="E51" s="48">
        <v>1</v>
      </c>
      <c r="F51" s="48">
        <v>1</v>
      </c>
      <c r="G51" s="66"/>
      <c r="H51" s="51"/>
      <c r="I51" s="51"/>
      <c r="J51" s="51"/>
      <c r="K51" s="51"/>
      <c r="L51" s="51"/>
      <c r="M51" s="51"/>
      <c r="N51" s="79" t="s">
        <v>280</v>
      </c>
      <c r="O51" s="51">
        <v>1</v>
      </c>
      <c r="P51" s="78">
        <f t="shared" si="0"/>
        <v>1</v>
      </c>
    </row>
    <row r="52" spans="1:16" ht="20.100000000000001" customHeight="1">
      <c r="A52" s="86"/>
      <c r="B52" s="56">
        <v>73</v>
      </c>
      <c r="C52" s="56" t="s">
        <v>246</v>
      </c>
      <c r="D52" s="48">
        <v>1</v>
      </c>
      <c r="E52" s="48">
        <v>1</v>
      </c>
      <c r="F52" s="48">
        <v>1</v>
      </c>
      <c r="G52" s="66"/>
      <c r="H52" s="51"/>
      <c r="I52" s="51"/>
      <c r="J52" s="51"/>
      <c r="K52" s="51"/>
      <c r="L52" s="51"/>
      <c r="M52" s="51"/>
      <c r="N52" s="79" t="s">
        <v>280</v>
      </c>
      <c r="O52" s="51">
        <v>1</v>
      </c>
      <c r="P52" s="78">
        <f t="shared" si="0"/>
        <v>1</v>
      </c>
    </row>
    <row r="53" spans="1:16" ht="20.100000000000001" customHeight="1">
      <c r="A53" s="86"/>
      <c r="B53" s="56">
        <v>74</v>
      </c>
      <c r="C53" s="56" t="s">
        <v>247</v>
      </c>
      <c r="D53" s="48">
        <v>1</v>
      </c>
      <c r="E53" s="48">
        <v>1</v>
      </c>
      <c r="F53" s="48">
        <v>1</v>
      </c>
      <c r="G53" s="66"/>
      <c r="H53" s="51"/>
      <c r="I53" s="51"/>
      <c r="J53" s="51"/>
      <c r="K53" s="51"/>
      <c r="L53" s="51"/>
      <c r="M53" s="51"/>
      <c r="N53" s="79" t="s">
        <v>282</v>
      </c>
      <c r="O53" s="51">
        <v>1</v>
      </c>
      <c r="P53" s="78">
        <f t="shared" si="0"/>
        <v>1</v>
      </c>
    </row>
    <row r="54" spans="1:16" ht="20.100000000000001" customHeight="1" thickBot="1">
      <c r="A54" s="86"/>
      <c r="B54" s="56">
        <v>75</v>
      </c>
      <c r="C54" s="56" t="s">
        <v>248</v>
      </c>
      <c r="D54" s="48">
        <v>1</v>
      </c>
      <c r="E54" s="48">
        <v>1</v>
      </c>
      <c r="F54" s="48">
        <v>1</v>
      </c>
      <c r="G54" s="66"/>
      <c r="H54" s="51"/>
      <c r="I54" s="51"/>
      <c r="J54" s="51"/>
      <c r="K54" s="51"/>
      <c r="L54" s="51" t="s">
        <v>276</v>
      </c>
      <c r="M54" s="51">
        <v>1</v>
      </c>
      <c r="N54" s="51" t="s">
        <v>297</v>
      </c>
      <c r="O54" s="51">
        <v>3</v>
      </c>
      <c r="P54" s="45">
        <f t="shared" si="0"/>
        <v>4</v>
      </c>
    </row>
    <row r="55" spans="1:16" ht="20.100000000000001" customHeight="1" thickTop="1" thickBot="1">
      <c r="B55" s="82"/>
      <c r="C55" s="82"/>
      <c r="D55" s="82"/>
      <c r="E55" s="82"/>
      <c r="F55" s="82"/>
      <c r="G55" s="82"/>
      <c r="H55" s="82"/>
      <c r="I55" s="82"/>
      <c r="J55" s="82"/>
      <c r="K55" s="82"/>
      <c r="L55" s="82"/>
      <c r="M55" s="82"/>
      <c r="N55" s="82"/>
      <c r="O55" s="82"/>
      <c r="P55" s="45">
        <f>SUM(P44:P54)</f>
        <v>29</v>
      </c>
    </row>
    <row r="56" spans="1:16" ht="20.100000000000001" customHeight="1" thickTop="1">
      <c r="B56" s="83"/>
      <c r="C56" s="84"/>
      <c r="D56" s="84"/>
      <c r="E56" s="84"/>
      <c r="F56" s="84"/>
      <c r="G56" s="84"/>
      <c r="H56" s="85"/>
      <c r="I56" s="45">
        <f>SUM(I1:I27)+SUM(I30:I40)+SUM(I43:I53)</f>
        <v>62</v>
      </c>
      <c r="J56" s="45"/>
      <c r="K56" s="45">
        <f>SUM(K1:K27)+SUM(K30:K40)+SUM(K43:K53)</f>
        <v>3</v>
      </c>
      <c r="L56" s="45"/>
      <c r="M56" s="45">
        <f>SUM(M1:M27)+SUM(M30:M40)+SUM(M43:M53)</f>
        <v>12</v>
      </c>
      <c r="N56" s="45"/>
      <c r="O56" s="45">
        <f>SUM(O1:O27)+SUM(O30:O40)+SUM(O43:O53)</f>
        <v>52</v>
      </c>
      <c r="P56" s="45">
        <f>SUM(P1:P27)+SUM(P30:P40)+SUM(P43:P53)</f>
        <v>129</v>
      </c>
    </row>
    <row r="57" spans="1:16" ht="9.9499999999999993" customHeight="1">
      <c r="A57" t="s">
        <v>300</v>
      </c>
    </row>
    <row r="58" spans="1:16" ht="9.9499999999999993" customHeight="1">
      <c r="B58" s="53" t="s">
        <v>221</v>
      </c>
    </row>
    <row r="59" spans="1:16" ht="9.9499999999999993" customHeight="1">
      <c r="B59" s="53" t="s">
        <v>216</v>
      </c>
    </row>
    <row r="60" spans="1:16" ht="9.9499999999999993" customHeight="1">
      <c r="B60" s="53" t="s">
        <v>202</v>
      </c>
    </row>
    <row r="61" spans="1:16" ht="9.9499999999999993" customHeight="1">
      <c r="B61" s="53" t="s">
        <v>212</v>
      </c>
    </row>
    <row r="62" spans="1:16" ht="9.9499999999999993" customHeight="1">
      <c r="B62" s="53" t="s">
        <v>203</v>
      </c>
    </row>
    <row r="63" spans="1:16" ht="9.9499999999999993" customHeight="1">
      <c r="B63" s="53" t="s">
        <v>220</v>
      </c>
    </row>
    <row r="64" spans="1:16" ht="9.9499999999999993" customHeight="1">
      <c r="B64" s="53" t="s">
        <v>207</v>
      </c>
    </row>
    <row r="65" spans="1:2" ht="9.9499999999999993" customHeight="1">
      <c r="B65" s="53" t="s">
        <v>227</v>
      </c>
    </row>
    <row r="66" spans="1:2" ht="9.9499999999999993" customHeight="1">
      <c r="B66" s="55" t="s">
        <v>230</v>
      </c>
    </row>
    <row r="67" spans="1:2" ht="9.9499999999999993" customHeight="1">
      <c r="B67" s="55" t="s">
        <v>235</v>
      </c>
    </row>
    <row r="68" spans="1:2" ht="9.9499999999999993" customHeight="1">
      <c r="B68" s="55" t="s">
        <v>237</v>
      </c>
    </row>
    <row r="69" spans="1:2" ht="9.9499999999999993" customHeight="1">
      <c r="B69" s="55" t="s">
        <v>238</v>
      </c>
    </row>
    <row r="70" spans="1:2" ht="9.9499999999999993" customHeight="1">
      <c r="B70" s="55" t="s">
        <v>239</v>
      </c>
    </row>
    <row r="71" spans="1:2" ht="9.9499999999999993" customHeight="1">
      <c r="B71" s="56" t="s">
        <v>245</v>
      </c>
    </row>
    <row r="72" spans="1:2" ht="9.9499999999999993" customHeight="1">
      <c r="B72" s="56" t="s">
        <v>246</v>
      </c>
    </row>
    <row r="73" spans="1:2" ht="9.9499999999999993" customHeight="1">
      <c r="B73" s="56" t="s">
        <v>248</v>
      </c>
    </row>
    <row r="74" spans="1:2" ht="9.9499999999999993" customHeight="1">
      <c r="A74" t="s">
        <v>253</v>
      </c>
    </row>
    <row r="75" spans="1:2" ht="9.9499999999999993" customHeight="1">
      <c r="B75" s="53" t="s">
        <v>225</v>
      </c>
    </row>
    <row r="76" spans="1:2" ht="9.9499999999999993" customHeight="1">
      <c r="B76" s="53" t="s">
        <v>203</v>
      </c>
    </row>
    <row r="77" spans="1:2" ht="9.9499999999999993" customHeight="1">
      <c r="B77" s="55" t="s">
        <v>232</v>
      </c>
    </row>
    <row r="78" spans="1:2" ht="9.9499999999999993" customHeight="1">
      <c r="B78" s="55" t="s">
        <v>233</v>
      </c>
    </row>
    <row r="79" spans="1:2" ht="9.9499999999999993" customHeight="1">
      <c r="B79" s="68" t="s">
        <v>234</v>
      </c>
    </row>
    <row r="80" spans="1:2" ht="9.9499999999999993" customHeight="1">
      <c r="B80" s="56" t="s">
        <v>240</v>
      </c>
    </row>
    <row r="81" spans="1:2" ht="9.9499999999999993" customHeight="1">
      <c r="B81" s="74" t="s">
        <v>233</v>
      </c>
    </row>
    <row r="82" spans="1:2" ht="9.9499999999999993" customHeight="1">
      <c r="B82" s="74" t="s">
        <v>234</v>
      </c>
    </row>
    <row r="83" spans="1:2" ht="9.9499999999999993" customHeight="1">
      <c r="B83" s="56" t="s">
        <v>241</v>
      </c>
    </row>
    <row r="84" spans="1:2" ht="9.9499999999999993" customHeight="1">
      <c r="A84" t="s">
        <v>276</v>
      </c>
    </row>
    <row r="85" spans="1:2" ht="9.9499999999999993" customHeight="1">
      <c r="B85" s="53" t="s">
        <v>211</v>
      </c>
    </row>
    <row r="86" spans="1:2" ht="9.9499999999999993" customHeight="1">
      <c r="B86" s="55" t="s">
        <v>237</v>
      </c>
    </row>
    <row r="87" spans="1:2" ht="9.9499999999999993" customHeight="1">
      <c r="B87" s="55" t="s">
        <v>238</v>
      </c>
    </row>
    <row r="88" spans="1:2" ht="9.9499999999999993" customHeight="1">
      <c r="B88" s="55" t="s">
        <v>239</v>
      </c>
    </row>
    <row r="89" spans="1:2" ht="9.9499999999999993" customHeight="1">
      <c r="B89" s="56" t="s">
        <v>244</v>
      </c>
    </row>
    <row r="90" spans="1:2" ht="9.9499999999999993" customHeight="1">
      <c r="B90" s="56" t="s">
        <v>248</v>
      </c>
    </row>
  </sheetData>
  <sortState ref="B44:B54">
    <sortCondition ref="B44"/>
  </sortState>
  <mergeCells count="7">
    <mergeCell ref="B55:O55"/>
    <mergeCell ref="B56:H56"/>
    <mergeCell ref="A44:A54"/>
    <mergeCell ref="A31:A41"/>
    <mergeCell ref="A2:A28"/>
    <mergeCell ref="B29:O29"/>
    <mergeCell ref="B42:O42"/>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DBDCC-BF2F-449B-9AE2-7BA5D6B2F292}">
  <dimension ref="A1:L39"/>
  <sheetViews>
    <sheetView tabSelected="1" workbookViewId="0">
      <selection activeCell="B1" sqref="B1"/>
    </sheetView>
  </sheetViews>
  <sheetFormatPr defaultRowHeight="16.5"/>
  <cols>
    <col min="1" max="1" width="28.5" customWidth="1"/>
    <col min="2" max="2" width="11.5" customWidth="1"/>
  </cols>
  <sheetData>
    <row r="1" spans="1:3">
      <c r="A1" s="89" t="s">
        <v>306</v>
      </c>
      <c r="B1" s="53" t="s">
        <v>221</v>
      </c>
      <c r="C1" s="57"/>
    </row>
    <row r="2" spans="1:3">
      <c r="A2" s="89"/>
      <c r="B2" s="53" t="s">
        <v>216</v>
      </c>
      <c r="C2" s="57"/>
    </row>
    <row r="3" spans="1:3">
      <c r="A3" s="89"/>
      <c r="B3" s="53" t="s">
        <v>202</v>
      </c>
      <c r="C3" s="57"/>
    </row>
    <row r="4" spans="1:3">
      <c r="A4" s="89"/>
      <c r="B4" s="53" t="s">
        <v>212</v>
      </c>
      <c r="C4" s="57">
        <v>1</v>
      </c>
    </row>
    <row r="5" spans="1:3">
      <c r="A5" s="89"/>
      <c r="B5" s="53" t="s">
        <v>203</v>
      </c>
      <c r="C5" s="57"/>
    </row>
    <row r="6" spans="1:3">
      <c r="A6" s="89"/>
      <c r="B6" s="53" t="s">
        <v>220</v>
      </c>
      <c r="C6" s="57"/>
    </row>
    <row r="7" spans="1:3">
      <c r="A7" s="89"/>
      <c r="B7" s="53" t="s">
        <v>207</v>
      </c>
      <c r="C7" s="57"/>
    </row>
    <row r="8" spans="1:3">
      <c r="A8" s="89"/>
      <c r="B8" s="53" t="s">
        <v>227</v>
      </c>
      <c r="C8" s="57"/>
    </row>
    <row r="9" spans="1:3">
      <c r="A9" s="89"/>
      <c r="B9" s="55" t="s">
        <v>230</v>
      </c>
      <c r="C9" s="57"/>
    </row>
    <row r="10" spans="1:3">
      <c r="A10" s="89"/>
      <c r="B10" s="55" t="s">
        <v>235</v>
      </c>
      <c r="C10" s="57"/>
    </row>
    <row r="11" spans="1:3">
      <c r="A11" s="89"/>
      <c r="B11" s="55" t="s">
        <v>237</v>
      </c>
      <c r="C11" s="57"/>
    </row>
    <row r="12" spans="1:3">
      <c r="A12" s="89"/>
      <c r="B12" s="55" t="s">
        <v>238</v>
      </c>
      <c r="C12" s="57"/>
    </row>
    <row r="13" spans="1:3">
      <c r="A13" s="89"/>
      <c r="B13" s="55" t="s">
        <v>239</v>
      </c>
      <c r="C13" s="57"/>
    </row>
    <row r="14" spans="1:3">
      <c r="A14" s="89"/>
      <c r="B14" s="56" t="s">
        <v>245</v>
      </c>
      <c r="C14" s="57"/>
    </row>
    <row r="15" spans="1:3">
      <c r="A15" s="89"/>
      <c r="B15" s="56" t="s">
        <v>246</v>
      </c>
      <c r="C15" s="57"/>
    </row>
    <row r="16" spans="1:3">
      <c r="A16" s="89"/>
      <c r="B16" s="56" t="s">
        <v>248</v>
      </c>
      <c r="C16" s="57"/>
    </row>
    <row r="17" spans="1:3">
      <c r="B17" s="57"/>
      <c r="C17" s="57"/>
    </row>
    <row r="18" spans="1:3">
      <c r="A18" s="89" t="s">
        <v>307</v>
      </c>
      <c r="B18" s="53" t="s">
        <v>225</v>
      </c>
      <c r="C18" s="57"/>
    </row>
    <row r="19" spans="1:3">
      <c r="A19" s="89"/>
      <c r="B19" s="53" t="s">
        <v>203</v>
      </c>
      <c r="C19" s="57"/>
    </row>
    <row r="20" spans="1:3">
      <c r="A20" s="89"/>
      <c r="B20" s="55" t="s">
        <v>232</v>
      </c>
      <c r="C20" s="57"/>
    </row>
    <row r="21" spans="1:3">
      <c r="A21" s="89"/>
      <c r="B21" s="55" t="s">
        <v>233</v>
      </c>
      <c r="C21" s="57"/>
    </row>
    <row r="22" spans="1:3">
      <c r="A22" s="89"/>
      <c r="B22" s="68" t="s">
        <v>234</v>
      </c>
      <c r="C22" s="57"/>
    </row>
    <row r="23" spans="1:3">
      <c r="A23" s="89"/>
      <c r="B23" s="56" t="s">
        <v>240</v>
      </c>
      <c r="C23" s="57"/>
    </row>
    <row r="24" spans="1:3">
      <c r="A24" s="89"/>
      <c r="B24" s="74" t="s">
        <v>233</v>
      </c>
      <c r="C24" s="57"/>
    </row>
    <row r="25" spans="1:3">
      <c r="A25" s="89"/>
      <c r="B25" s="74" t="s">
        <v>234</v>
      </c>
      <c r="C25" s="57"/>
    </row>
    <row r="26" spans="1:3">
      <c r="A26" s="89"/>
      <c r="B26" s="56" t="s">
        <v>241</v>
      </c>
      <c r="C26" s="57"/>
    </row>
    <row r="27" spans="1:3">
      <c r="B27" s="57"/>
      <c r="C27" s="57"/>
    </row>
    <row r="28" spans="1:3">
      <c r="A28" s="89" t="s">
        <v>308</v>
      </c>
      <c r="B28" s="53" t="s">
        <v>211</v>
      </c>
      <c r="C28" s="57"/>
    </row>
    <row r="29" spans="1:3">
      <c r="A29" s="89"/>
      <c r="B29" s="55" t="s">
        <v>237</v>
      </c>
      <c r="C29" s="57"/>
    </row>
    <row r="30" spans="1:3">
      <c r="A30" s="89"/>
      <c r="B30" s="55" t="s">
        <v>238</v>
      </c>
      <c r="C30" s="57"/>
    </row>
    <row r="31" spans="1:3">
      <c r="A31" s="89"/>
      <c r="B31" s="55" t="s">
        <v>239</v>
      </c>
      <c r="C31" s="57"/>
    </row>
    <row r="32" spans="1:3">
      <c r="A32" s="89"/>
      <c r="B32" s="56" t="s">
        <v>244</v>
      </c>
      <c r="C32" s="57"/>
    </row>
    <row r="33" spans="1:12">
      <c r="A33" s="89"/>
      <c r="B33" s="56" t="s">
        <v>248</v>
      </c>
      <c r="C33" s="57"/>
    </row>
    <row r="35" spans="1:12">
      <c r="C35" t="s">
        <v>319</v>
      </c>
      <c r="D35" t="s">
        <v>312</v>
      </c>
      <c r="E35" t="s">
        <v>253</v>
      </c>
      <c r="F35" t="s">
        <v>276</v>
      </c>
      <c r="G35" t="s">
        <v>313</v>
      </c>
      <c r="H35" t="s">
        <v>314</v>
      </c>
      <c r="I35" t="s">
        <v>315</v>
      </c>
      <c r="J35" t="s">
        <v>316</v>
      </c>
      <c r="K35" t="s">
        <v>317</v>
      </c>
      <c r="L35" t="s">
        <v>318</v>
      </c>
    </row>
    <row r="36" spans="1:12">
      <c r="C36">
        <v>27</v>
      </c>
      <c r="D36">
        <v>8</v>
      </c>
      <c r="E36">
        <v>2</v>
      </c>
      <c r="F36">
        <v>2</v>
      </c>
      <c r="G36">
        <v>3</v>
      </c>
      <c r="H36">
        <v>2</v>
      </c>
      <c r="I36">
        <v>2</v>
      </c>
      <c r="J36">
        <v>3</v>
      </c>
      <c r="K36">
        <v>5</v>
      </c>
      <c r="L36">
        <v>1</v>
      </c>
    </row>
    <row r="37" spans="1:12">
      <c r="C37">
        <v>11</v>
      </c>
      <c r="D37">
        <v>5</v>
      </c>
      <c r="E37">
        <v>3</v>
      </c>
      <c r="F37">
        <v>3</v>
      </c>
      <c r="G37">
        <v>2</v>
      </c>
      <c r="H37">
        <v>2</v>
      </c>
      <c r="I37">
        <v>2</v>
      </c>
      <c r="J37">
        <v>1</v>
      </c>
      <c r="K37">
        <v>0</v>
      </c>
      <c r="L37">
        <v>2</v>
      </c>
    </row>
    <row r="38" spans="1:12">
      <c r="C38">
        <v>11</v>
      </c>
      <c r="D38">
        <v>3</v>
      </c>
      <c r="E38">
        <v>4</v>
      </c>
      <c r="F38">
        <v>2</v>
      </c>
      <c r="G38">
        <v>1</v>
      </c>
      <c r="H38">
        <v>2</v>
      </c>
      <c r="I38">
        <v>2</v>
      </c>
      <c r="J38">
        <v>1</v>
      </c>
      <c r="K38">
        <v>0</v>
      </c>
      <c r="L38">
        <v>2</v>
      </c>
    </row>
    <row r="39" spans="1:12">
      <c r="C39">
        <f>SUM(C36:C38)</f>
        <v>49</v>
      </c>
      <c r="D39">
        <f t="shared" ref="D39:L39" si="0">SUM(D36:D38)</f>
        <v>16</v>
      </c>
      <c r="E39">
        <f t="shared" si="0"/>
        <v>9</v>
      </c>
      <c r="F39">
        <f t="shared" si="0"/>
        <v>7</v>
      </c>
      <c r="G39">
        <f t="shared" si="0"/>
        <v>6</v>
      </c>
      <c r="H39">
        <f t="shared" si="0"/>
        <v>6</v>
      </c>
      <c r="I39">
        <f t="shared" si="0"/>
        <v>6</v>
      </c>
      <c r="J39">
        <f t="shared" si="0"/>
        <v>5</v>
      </c>
      <c r="K39">
        <f t="shared" si="0"/>
        <v>5</v>
      </c>
      <c r="L39">
        <f t="shared" si="0"/>
        <v>5</v>
      </c>
    </row>
  </sheetData>
  <mergeCells count="3">
    <mergeCell ref="A1:A16"/>
    <mergeCell ref="A18:A26"/>
    <mergeCell ref="A28:A33"/>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F4665-5949-4DA3-AE4E-8DC32C990CAD}">
  <dimension ref="A1:X7"/>
  <sheetViews>
    <sheetView topLeftCell="A13" workbookViewId="0">
      <selection activeCell="X6" sqref="B6:X6"/>
    </sheetView>
  </sheetViews>
  <sheetFormatPr defaultColWidth="5.625" defaultRowHeight="16.5"/>
  <sheetData>
    <row r="1" spans="1:24">
      <c r="A1" t="s">
        <v>319</v>
      </c>
      <c r="B1" t="s">
        <v>312</v>
      </c>
      <c r="C1" t="s">
        <v>253</v>
      </c>
      <c r="D1" t="s">
        <v>276</v>
      </c>
      <c r="E1" t="s">
        <v>313</v>
      </c>
      <c r="F1" t="s">
        <v>314</v>
      </c>
      <c r="G1" t="s">
        <v>315</v>
      </c>
      <c r="H1" t="s">
        <v>320</v>
      </c>
      <c r="I1" t="s">
        <v>317</v>
      </c>
      <c r="J1" t="s">
        <v>318</v>
      </c>
      <c r="K1" t="s">
        <v>272</v>
      </c>
      <c r="L1" t="s">
        <v>287</v>
      </c>
      <c r="M1" t="s">
        <v>254</v>
      </c>
      <c r="N1" t="s">
        <v>255</v>
      </c>
      <c r="O1" t="s">
        <v>256</v>
      </c>
      <c r="P1" t="s">
        <v>278</v>
      </c>
      <c r="Q1" t="s">
        <v>292</v>
      </c>
      <c r="R1" t="s">
        <v>257</v>
      </c>
      <c r="S1" t="s">
        <v>258</v>
      </c>
      <c r="T1" t="s">
        <v>321</v>
      </c>
      <c r="U1" t="s">
        <v>322</v>
      </c>
      <c r="V1" t="s">
        <v>323</v>
      </c>
      <c r="W1" t="s">
        <v>324</v>
      </c>
      <c r="X1" t="s">
        <v>325</v>
      </c>
    </row>
    <row r="2" spans="1:24">
      <c r="A2">
        <v>27</v>
      </c>
      <c r="B2">
        <v>8</v>
      </c>
      <c r="C2">
        <v>2</v>
      </c>
      <c r="D2">
        <v>2</v>
      </c>
      <c r="E2">
        <v>3</v>
      </c>
      <c r="F2">
        <v>2</v>
      </c>
      <c r="G2">
        <v>2</v>
      </c>
      <c r="H2">
        <v>3</v>
      </c>
      <c r="I2">
        <v>5</v>
      </c>
      <c r="J2">
        <v>1</v>
      </c>
      <c r="K2">
        <v>2</v>
      </c>
      <c r="L2">
        <v>0</v>
      </c>
      <c r="M2">
        <v>1</v>
      </c>
      <c r="N2">
        <v>1</v>
      </c>
      <c r="O2">
        <v>1</v>
      </c>
      <c r="P2">
        <v>1</v>
      </c>
      <c r="Q2">
        <v>3</v>
      </c>
      <c r="R2">
        <v>2</v>
      </c>
      <c r="S2">
        <v>2</v>
      </c>
      <c r="T2">
        <v>2</v>
      </c>
      <c r="U2">
        <v>2</v>
      </c>
      <c r="V2">
        <v>2</v>
      </c>
      <c r="W2">
        <v>0</v>
      </c>
    </row>
    <row r="3" spans="1:24">
      <c r="A3">
        <v>11</v>
      </c>
      <c r="B3">
        <v>5</v>
      </c>
      <c r="C3">
        <v>3</v>
      </c>
      <c r="D3">
        <v>3</v>
      </c>
      <c r="E3">
        <v>2</v>
      </c>
      <c r="F3">
        <v>2</v>
      </c>
      <c r="G3">
        <v>2</v>
      </c>
      <c r="H3">
        <v>1</v>
      </c>
      <c r="I3">
        <v>0</v>
      </c>
      <c r="J3">
        <v>2</v>
      </c>
      <c r="K3">
        <v>1</v>
      </c>
      <c r="L3">
        <v>2</v>
      </c>
      <c r="M3">
        <v>2</v>
      </c>
      <c r="N3">
        <v>1</v>
      </c>
      <c r="O3">
        <v>1</v>
      </c>
      <c r="P3">
        <v>1</v>
      </c>
      <c r="Q3">
        <v>0</v>
      </c>
      <c r="R3">
        <v>0</v>
      </c>
      <c r="S3">
        <v>0</v>
      </c>
      <c r="T3">
        <v>0</v>
      </c>
      <c r="U3">
        <v>0</v>
      </c>
      <c r="V3">
        <v>0</v>
      </c>
      <c r="W3">
        <v>0</v>
      </c>
    </row>
    <row r="4" spans="1:24">
      <c r="A4">
        <v>11</v>
      </c>
      <c r="B4">
        <v>3</v>
      </c>
      <c r="C4">
        <v>4</v>
      </c>
      <c r="D4">
        <v>2</v>
      </c>
      <c r="E4">
        <v>1</v>
      </c>
      <c r="F4">
        <v>2</v>
      </c>
      <c r="G4">
        <v>2</v>
      </c>
      <c r="H4">
        <v>1</v>
      </c>
      <c r="I4">
        <v>0</v>
      </c>
      <c r="J4">
        <v>2</v>
      </c>
      <c r="K4">
        <v>1</v>
      </c>
      <c r="L4">
        <v>2</v>
      </c>
      <c r="M4">
        <v>0</v>
      </c>
      <c r="N4">
        <v>1</v>
      </c>
      <c r="O4">
        <v>1</v>
      </c>
      <c r="P4">
        <v>1</v>
      </c>
      <c r="Q4">
        <v>0</v>
      </c>
      <c r="R4">
        <v>0</v>
      </c>
      <c r="S4">
        <v>0</v>
      </c>
      <c r="T4">
        <v>0</v>
      </c>
      <c r="U4">
        <v>0</v>
      </c>
      <c r="V4">
        <v>0</v>
      </c>
      <c r="W4">
        <v>2</v>
      </c>
    </row>
    <row r="5" spans="1:24">
      <c r="A5">
        <f>SUM(A2:A4)</f>
        <v>49</v>
      </c>
      <c r="B5">
        <f t="shared" ref="B5:W5" si="0">SUM(B2:B4)</f>
        <v>16</v>
      </c>
      <c r="C5">
        <f t="shared" si="0"/>
        <v>9</v>
      </c>
      <c r="D5">
        <f t="shared" si="0"/>
        <v>7</v>
      </c>
      <c r="E5">
        <f t="shared" si="0"/>
        <v>6</v>
      </c>
      <c r="F5">
        <f t="shared" si="0"/>
        <v>6</v>
      </c>
      <c r="G5">
        <f t="shared" si="0"/>
        <v>6</v>
      </c>
      <c r="H5">
        <f t="shared" si="0"/>
        <v>5</v>
      </c>
      <c r="I5">
        <f t="shared" si="0"/>
        <v>5</v>
      </c>
      <c r="J5">
        <f t="shared" si="0"/>
        <v>5</v>
      </c>
      <c r="K5">
        <f t="shared" si="0"/>
        <v>4</v>
      </c>
      <c r="L5">
        <f t="shared" si="0"/>
        <v>4</v>
      </c>
      <c r="M5">
        <f t="shared" si="0"/>
        <v>3</v>
      </c>
      <c r="N5">
        <f t="shared" si="0"/>
        <v>3</v>
      </c>
      <c r="O5">
        <f t="shared" si="0"/>
        <v>3</v>
      </c>
      <c r="P5">
        <f t="shared" si="0"/>
        <v>3</v>
      </c>
      <c r="Q5">
        <f t="shared" si="0"/>
        <v>3</v>
      </c>
      <c r="R5">
        <f t="shared" si="0"/>
        <v>2</v>
      </c>
      <c r="S5">
        <f t="shared" si="0"/>
        <v>2</v>
      </c>
      <c r="T5">
        <f t="shared" si="0"/>
        <v>2</v>
      </c>
      <c r="U5">
        <f t="shared" si="0"/>
        <v>2</v>
      </c>
      <c r="V5">
        <f t="shared" si="0"/>
        <v>2</v>
      </c>
      <c r="W5">
        <f t="shared" si="0"/>
        <v>2</v>
      </c>
    </row>
    <row r="6" spans="1:24">
      <c r="A6">
        <v>100</v>
      </c>
      <c r="B6">
        <f t="shared" ref="B6:W6" si="1">B5*100/129</f>
        <v>12.403100775193799</v>
      </c>
      <c r="C6">
        <f t="shared" si="1"/>
        <v>6.9767441860465116</v>
      </c>
      <c r="D6">
        <f t="shared" si="1"/>
        <v>5.4263565891472867</v>
      </c>
      <c r="E6">
        <f t="shared" si="1"/>
        <v>4.6511627906976747</v>
      </c>
      <c r="F6">
        <f t="shared" si="1"/>
        <v>4.6511627906976747</v>
      </c>
      <c r="G6">
        <f t="shared" si="1"/>
        <v>4.6511627906976747</v>
      </c>
      <c r="H6">
        <f t="shared" si="1"/>
        <v>3.8759689922480618</v>
      </c>
      <c r="I6">
        <f t="shared" si="1"/>
        <v>3.8759689922480618</v>
      </c>
      <c r="J6">
        <f t="shared" si="1"/>
        <v>3.8759689922480618</v>
      </c>
      <c r="K6">
        <f t="shared" si="1"/>
        <v>3.1007751937984498</v>
      </c>
      <c r="L6">
        <f t="shared" si="1"/>
        <v>3.1007751937984498</v>
      </c>
      <c r="M6">
        <f t="shared" si="1"/>
        <v>2.3255813953488373</v>
      </c>
      <c r="N6">
        <f t="shared" si="1"/>
        <v>2.3255813953488373</v>
      </c>
      <c r="O6">
        <f t="shared" si="1"/>
        <v>2.3255813953488373</v>
      </c>
      <c r="P6">
        <f t="shared" si="1"/>
        <v>2.3255813953488373</v>
      </c>
      <c r="Q6">
        <f t="shared" si="1"/>
        <v>2.3255813953488373</v>
      </c>
      <c r="R6">
        <f t="shared" si="1"/>
        <v>1.5503875968992249</v>
      </c>
      <c r="S6">
        <f t="shared" si="1"/>
        <v>1.5503875968992249</v>
      </c>
      <c r="T6">
        <f t="shared" si="1"/>
        <v>1.5503875968992249</v>
      </c>
      <c r="U6">
        <f t="shared" si="1"/>
        <v>1.5503875968992249</v>
      </c>
      <c r="V6">
        <f t="shared" si="1"/>
        <v>1.5503875968992249</v>
      </c>
      <c r="W6">
        <f t="shared" si="1"/>
        <v>1.5503875968992249</v>
      </c>
      <c r="X6">
        <f>100-SUM(B6:W6)</f>
        <v>22.480620155038764</v>
      </c>
    </row>
    <row r="7" spans="1:24">
      <c r="B7" t="s">
        <v>312</v>
      </c>
      <c r="C7" t="s">
        <v>253</v>
      </c>
      <c r="D7" t="s">
        <v>276</v>
      </c>
      <c r="E7" t="s">
        <v>313</v>
      </c>
      <c r="F7" t="s">
        <v>314</v>
      </c>
      <c r="G7" t="s">
        <v>315</v>
      </c>
      <c r="H7" t="s">
        <v>320</v>
      </c>
      <c r="I7" t="s">
        <v>317</v>
      </c>
      <c r="J7" t="s">
        <v>318</v>
      </c>
      <c r="K7" t="s">
        <v>272</v>
      </c>
      <c r="L7" t="s">
        <v>287</v>
      </c>
      <c r="M7" t="s">
        <v>254</v>
      </c>
      <c r="N7" t="s">
        <v>255</v>
      </c>
      <c r="O7" t="s">
        <v>256</v>
      </c>
      <c r="P7" t="s">
        <v>278</v>
      </c>
      <c r="Q7" t="s">
        <v>292</v>
      </c>
      <c r="R7" t="s">
        <v>257</v>
      </c>
      <c r="S7" t="s">
        <v>258</v>
      </c>
      <c r="T7" t="s">
        <v>321</v>
      </c>
      <c r="U7" t="s">
        <v>322</v>
      </c>
      <c r="V7" t="s">
        <v>323</v>
      </c>
      <c r="W7" t="s">
        <v>324</v>
      </c>
      <c r="X7" t="s">
        <v>325</v>
      </c>
    </row>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Original</vt:lpstr>
      <vt:lpstr>Original _가공</vt:lpstr>
      <vt:lpstr>30</vt:lpstr>
      <vt:lpstr>hand</vt:lpstr>
      <vt:lpstr>Sheet1</vt:lpstr>
      <vt:lpstr>Sheet2</vt:lpstr>
      <vt:lpstr>Wearable</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임양규</dc:creator>
  <cp:lastModifiedBy>임양규</cp:lastModifiedBy>
  <dcterms:created xsi:type="dcterms:W3CDTF">2019-03-05T04:40:32Z</dcterms:created>
  <dcterms:modified xsi:type="dcterms:W3CDTF">2019-03-28T07:31:15Z</dcterms:modified>
</cp:coreProperties>
</file>