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tk\Desktop\2021_TIA_with_OPA827\OurDream\"/>
    </mc:Choice>
  </mc:AlternateContent>
  <xr:revisionPtr revIDLastSave="0" documentId="8_{DC67BF47-C94D-4B58-AD01-DC1E3AA6EA83}" xr6:coauthVersionLast="47" xr6:coauthVersionMax="47" xr10:uidLastSave="{00000000-0000-0000-0000-000000000000}"/>
  <bookViews>
    <workbookView xWindow="2400" yWindow="2790" windowWidth="21600" windowHeight="11295" xr2:uid="{AA97FA8B-EEBD-4694-8746-98EC1E1F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6" i="1" s="1"/>
  <c r="E8" i="1"/>
  <c r="D8" i="1"/>
  <c r="C8" i="1"/>
  <c r="E7" i="1"/>
  <c r="D7" i="1"/>
  <c r="C7" i="1"/>
  <c r="D6" i="1"/>
  <c r="E6" i="1" s="1"/>
  <c r="F6" i="1"/>
  <c r="C6" i="1"/>
  <c r="D3" i="1"/>
  <c r="E3" i="1" s="1"/>
  <c r="D4" i="1"/>
  <c r="E4" i="1" s="1"/>
  <c r="D5" i="1"/>
  <c r="E5" i="1" s="1"/>
  <c r="C5" i="1"/>
  <c r="C4" i="1"/>
  <c r="C3" i="1"/>
  <c r="C2" i="1"/>
  <c r="D2" i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<sst xmlns="http://schemas.openxmlformats.org/spreadsheetml/2006/main" count="20" uniqueCount="14">
  <si>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100M</t>
    <phoneticPr fontId="1" type="noConversion"/>
  </si>
  <si>
    <t>10M</t>
    <phoneticPr fontId="1" type="noConversion"/>
  </si>
  <si>
    <t>1M</t>
    <phoneticPr fontId="1" type="noConversion"/>
  </si>
  <si>
    <t>1G</t>
    <phoneticPr fontId="1" type="noConversion"/>
  </si>
  <si>
    <t>이론값</t>
    <phoneticPr fontId="1" type="noConversion"/>
  </si>
  <si>
    <t>측정값</t>
    <phoneticPr fontId="1" type="noConversion"/>
  </si>
  <si>
    <t>4kT</t>
    <phoneticPr fontId="1" type="noConversion"/>
  </si>
  <si>
    <t>R(ohm)</t>
    <phoneticPr fontId="1" type="noConversion"/>
  </si>
  <si>
    <t>R1</t>
    <phoneticPr fontId="1" type="noConversion"/>
  </si>
  <si>
    <t>R2</t>
    <phoneticPr fontId="1" type="noConversion"/>
  </si>
  <si>
    <t>100k</t>
    <phoneticPr fontId="1" type="noConversion"/>
  </si>
  <si>
    <t>10G</t>
    <phoneticPr fontId="1" type="noConversion"/>
  </si>
  <si>
    <t>10k</t>
    <phoneticPr fontId="1" type="noConversion"/>
  </si>
  <si>
    <t>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</si>
</sst>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1000000000</c:v>
                </c:pt>
                <c:pt idx="1">
                  <c:v>100000000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4.069397989875161E-15</c:v>
                </c:pt>
                <c:pt idx="1">
                  <c:v>1.2868566353716331E-14</c:v>
                </c:pt>
                <c:pt idx="2">
                  <c:v>4.0693979898751607E-14</c:v>
                </c:pt>
                <c:pt idx="3">
                  <c:v>1.2868566353716329E-13</c:v>
                </c:pt>
                <c:pt idx="4">
                  <c:v>4.069397989875161E-13</c:v>
                </c:pt>
                <c:pt idx="5">
                  <c:v>1.2868566353716331E-12</c:v>
                </c:pt>
                <c:pt idx="6">
                  <c:v>4.0693979898751607E-12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2-44DD-A1B5-9BBB77CB0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71919"/>
        <c:axId val="659972399"/>
      </c:scatterChart>
      <c:valAx>
        <c:axId val="6599719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2399"/>
        <c:crosses val="autoZero"/>
        <c:crossBetween val="midCat"/>
      </c:valAx>
      <c:valAx>
        <c:axId val="6599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Sheet1!$C$2:$C$8</c:f>
              <c:numCache>
                <c:formatCode>General</c:formatCode>
                <c:ptCount val="7"/>
                <c:pt idx="0">
                  <c:v>1000000000</c:v>
                </c:pt>
                <c:pt idx="1">
                  <c:v>100000000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</c:numCache>
            </c:numRef>
          </c:xVal>
          <c:yVal>
            <c:numRef>
              <c:f>Sheet1!$F$2:$F$8</c:f>
              <c:numCache>
                <c:formatCode>0.00E+00</c:formatCode>
                <c:ptCount val="7"/>
                <c:pt idx="0">
                  <c:v>5.9999999999999997E-15</c:v>
                </c:pt>
                <c:pt idx="1">
                  <c:v>1.3699999999999999E-14</c:v>
                </c:pt>
                <c:pt idx="2">
                  <c:v>4.1000000000000002E-14</c:v>
                </c:pt>
                <c:pt idx="3">
                  <c:v>1.2900000000000001E-13</c:v>
                </c:pt>
                <c:pt idx="4" formatCode="General">
                  <c:v>4.1000000000000002E-13</c:v>
                </c:pt>
                <c:pt idx="5">
                  <c:v>1.32E-12</c:v>
                </c:pt>
                <c:pt idx="6">
                  <c:v>4.9999999999999997E-12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FD-4D0D-9A18-94959A47D22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Sheet1!$C$2:$C$8</c:f>
              <c:numCache>
                <c:formatCode>General</c:formatCode>
                <c:ptCount val="7"/>
                <c:pt idx="0">
                  <c:v>1000000000</c:v>
                </c:pt>
                <c:pt idx="1">
                  <c:v>100000000</c:v>
                </c:pt>
                <c:pt idx="2">
                  <c:v>10000000</c:v>
                </c:pt>
                <c:pt idx="3">
                  <c:v>1000000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4.069397989875161E-15</c:v>
                </c:pt>
                <c:pt idx="1">
                  <c:v>1.2868566353716331E-14</c:v>
                </c:pt>
                <c:pt idx="2">
                  <c:v>4.0693979898751607E-14</c:v>
                </c:pt>
                <c:pt idx="3">
                  <c:v>1.2868566353716329E-13</c:v>
                </c:pt>
                <c:pt idx="4">
                  <c:v>4.069397989875161E-13</c:v>
                </c:pt>
                <c:pt idx="5">
                  <c:v>1.2868566353716331E-12</c:v>
                </c:pt>
                <c:pt idx="6">
                  <c:v>4.0693979898751607E-12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FD-4D0D-9A18-94959A47D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71919"/>
        <c:axId val="659972399"/>
      </c:scatterChart>
      <c:valAx>
        <c:axId val="6599719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2399"/>
        <c:crosses val="autoZero"/>
        <c:crossBetween val="midCat"/>
      </c:valAx>
      <c:valAx>
        <c:axId val="6599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19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104775</xdr:rowOff>
    </xdr:from>
    <xdr:to>
      <xdr:col>16</xdr:col>
      <xdr:colOff>619125</xdr:colOff>
      <xdr:row>16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987A5A1-AF71-C490-7C75-9D0251564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185737</xdr:colOff>
      <xdr:row>9</xdr:row>
      <xdr:rowOff>28575</xdr:rowOff>
    </xdr:from>
    <xdr:to>
      <xdr:col>6</xdr:col>
      <xdr:colOff>652462</xdr:colOff>
      <xdr:row>22</xdr:row>
      <xdr:rowOff>47625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36D79C5-7506-86B8-C2E6-F831D4932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DCB7-25AF-409E-8DF5-2D5D130BFF19}">
  <dimension ref="A1:F26"/>
  <sheetViews>
    <sheetView tabSelected="1" workbookViewId="0">
      <selection activeCell="J17" sqref="J17"/>
    </sheetView>
  </sheetViews>
  <sheetFormatPr defaultRowHeight="16.5" x14ac:dyDescent="0.3"/>
  <cols>
    <col min="1" max="2" width="11.625" bestFit="1" customWidth="1"/>
    <col min="3" max="3" width="12.125" bestFit="1" customWidth="1"/>
    <col min="6" max="6" width="12.125" bestFit="1" customWidth="1"/>
  </cols>
  <sheetData>
    <row r="1" spans="1:6" x14ac:dyDescent="0.3">
      <c r="A1" t="s">
        <v>8</v>
      </c>
      <c r="B1" t="s">
        <v>9</v>
      </c>
      <c r="C1" t="s">
        <v>7</v>
      </c>
      <c r="D1" t="s">
        <v>6</v>
      </c>
      <c r="E1" t="s">
        <v>4</v>
      </c>
      <c r="F1" t="s">
        <v>5</v>
      </c>
    </row>
    <row r="2" spans="1:6" x14ac:dyDescent="0.3">
      <c r="A2" t="s">
        <v>11</v>
      </c>
      <c r="B2" t="s">
        <v>3</v>
      </c>
      <c r="C2">
        <f>10^9</f>
        <v>1000000000</v>
      </c>
      <c r="D2">
        <f>4*1.38*10^-23*300</f>
        <v>1.6560000000000001E-20</v>
      </c>
      <c r="E2">
        <f>SQRT(D2/C2)</f>
        <v>4.069397989875161E-15</v>
      </c>
      <c r="F2" s="1">
        <v>5.9999999999999997E-15</v>
      </c>
    </row>
    <row r="3" spans="1:6" x14ac:dyDescent="0.3">
      <c r="A3" t="s">
        <v>11</v>
      </c>
      <c r="B3" t="s">
        <v>0</v>
      </c>
      <c r="C3">
        <f>10^8</f>
        <v>100000000</v>
      </c>
      <c r="D3">
        <f t="shared" ref="D3:D8" si="0">4*1.38*10^-23*300</f>
        <v>1.6560000000000001E-20</v>
      </c>
      <c r="E3">
        <f t="shared" ref="E3:E8" si="1">SQRT(D3/C3)</f>
        <v>1.2868566353716331E-14</v>
      </c>
      <c r="F3" s="1">
        <v>1.3699999999999999E-14</v>
      </c>
    </row>
    <row r="4" spans="1:6" x14ac:dyDescent="0.3">
      <c r="A4" t="s">
        <v>11</v>
      </c>
      <c r="B4" t="s">
        <v>1</v>
      </c>
      <c r="C4">
        <f>10^7</f>
        <v>10000000</v>
      </c>
      <c r="D4">
        <f t="shared" si="0"/>
        <v>1.6560000000000001E-20</v>
      </c>
      <c r="E4">
        <f t="shared" si="1"/>
        <v>4.0693979898751607E-14</v>
      </c>
      <c r="F4" s="1">
        <v>4.1000000000000002E-14</v>
      </c>
    </row>
    <row r="5" spans="1:6" x14ac:dyDescent="0.3">
      <c r="A5" t="s">
        <v>11</v>
      </c>
      <c r="B5" t="s">
        <v>2</v>
      </c>
      <c r="C5">
        <f>10^6</f>
        <v>1000000</v>
      </c>
      <c r="D5">
        <f t="shared" si="0"/>
        <v>1.6560000000000001E-20</v>
      </c>
      <c r="E5">
        <f t="shared" si="1"/>
        <v>1.2868566353716329E-13</v>
      </c>
      <c r="F5" s="1">
        <v>1.2900000000000001E-13</v>
      </c>
    </row>
    <row r="6" spans="1:6" x14ac:dyDescent="0.3">
      <c r="A6" t="s">
        <v>11</v>
      </c>
      <c r="B6" t="s">
        <v>10</v>
      </c>
      <c r="C6">
        <f>10^5</f>
        <v>100000</v>
      </c>
      <c r="D6">
        <f t="shared" si="0"/>
        <v>1.6560000000000001E-20</v>
      </c>
      <c r="E6">
        <f t="shared" si="1"/>
        <v>4.069397989875161E-13</v>
      </c>
      <c r="F6">
        <f>0.00000000000041</f>
        <v>4.1000000000000002E-13</v>
      </c>
    </row>
    <row r="7" spans="1:6" x14ac:dyDescent="0.3">
      <c r="A7" t="s">
        <v>11</v>
      </c>
      <c r="B7" t="s">
        <v>12</v>
      </c>
      <c r="C7">
        <f>10^4</f>
        <v>10000</v>
      </c>
      <c r="D7">
        <f t="shared" si="0"/>
        <v>1.6560000000000001E-20</v>
      </c>
      <c r="E7">
        <f t="shared" si="1"/>
        <v>1.2868566353716331E-12</v>
      </c>
      <c r="F7" s="1">
        <v>1.32E-12</v>
      </c>
    </row>
    <row r="8" spans="1:6" x14ac:dyDescent="0.3">
      <c r="A8" t="s">
        <v>11</v>
      </c>
      <c r="B8" t="s">
        <v>13</v>
      </c>
      <c r="C8">
        <f>10^3</f>
        <v>1000</v>
      </c>
      <c r="D8">
        <f t="shared" si="0"/>
        <v>1.6560000000000001E-20</v>
      </c>
      <c r="E8">
        <f t="shared" si="1"/>
        <v>4.0693979898751607E-12</v>
      </c>
      <c r="F8" s="1">
        <v>4.9999999999999997E-12</v>
      </c>
    </row>
    <row r="26" spans="3:3" x14ac:dyDescent="0.3">
      <c r="C26" t="e" cm="1">
        <f t="array" ref="C26">H9:H</f>
        <v>#NAME?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김산김산</dc:creator>
  <cp:lastModifiedBy>김산김산</cp:lastModifiedBy>
  <dcterms:created xsi:type="dcterms:W3CDTF">2023-06-20T06:53:36Z</dcterms:created>
  <dcterms:modified xsi:type="dcterms:W3CDTF">2023-07-05T00:05:30Z</dcterms:modified>
</cp:coreProperties>
</file>