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khaye\Desktop\Project D\SQLPortfolioProject\Projects\"/>
    </mc:Choice>
  </mc:AlternateContent>
  <xr:revisionPtr revIDLastSave="0" documentId="13_ncr:1_{D619022D-395D-4C52-90C7-ADD80FC6810F}" xr6:coauthVersionLast="47" xr6:coauthVersionMax="47" xr10:uidLastSave="{00000000-0000-0000-0000-000000000000}"/>
  <bookViews>
    <workbookView xWindow="-120" yWindow="-120" windowWidth="20730" windowHeight="11760" xr2:uid="{00000000-000D-0000-FFFF-FFFF00000000}"/>
  </bookViews>
  <sheets>
    <sheet name="Dashboard" sheetId="5" r:id="rId1"/>
    <sheet name="Sheet1" sheetId="6" state="hidden" r:id="rId2"/>
    <sheet name="WorkingData" sheetId="2" r:id="rId3"/>
    <sheet name="Pivot" sheetId="3" r:id="rId4"/>
  </sheets>
  <definedNames>
    <definedName name="Slicer_Advocate1">#N/A</definedName>
    <definedName name="Slicer_Call_Date1">#N/A</definedName>
    <definedName name="Slicer_Goal">#N/A</definedName>
    <definedName name="Slicer_Month1">#N/A</definedName>
    <definedName name="Slicer_Supervisor1">#N/A</definedName>
    <definedName name="SurveyList" localSheetId="0">Table1[]</definedName>
    <definedName name="SurveyList">Table1[]</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9" i="3" l="1"/>
  <c r="L17" i="6"/>
  <c r="L11" i="6"/>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1265" i="2"/>
  <c r="N1266" i="2"/>
  <c r="N1267" i="2"/>
  <c r="N1268" i="2"/>
  <c r="N1269" i="2"/>
  <c r="N1270" i="2"/>
  <c r="N1271" i="2"/>
  <c r="N1272" i="2"/>
  <c r="N1273" i="2"/>
  <c r="N1274" i="2"/>
  <c r="N1275" i="2"/>
  <c r="N1276" i="2"/>
  <c r="N1277" i="2"/>
  <c r="N1278" i="2"/>
  <c r="N1279" i="2"/>
  <c r="N1280" i="2"/>
  <c r="N1281" i="2"/>
  <c r="N1282" i="2"/>
  <c r="N1283" i="2"/>
  <c r="N1284" i="2"/>
  <c r="N1285" i="2"/>
  <c r="N1286" i="2"/>
  <c r="N1287" i="2"/>
  <c r="N1288" i="2"/>
  <c r="N1289" i="2"/>
  <c r="N1290" i="2"/>
  <c r="N1291" i="2"/>
  <c r="N1292" i="2"/>
  <c r="N1293" i="2"/>
  <c r="N1294" i="2"/>
  <c r="N1295" i="2"/>
  <c r="N1296" i="2"/>
  <c r="N1297" i="2"/>
  <c r="N1298" i="2"/>
  <c r="N1299" i="2"/>
  <c r="N1300" i="2"/>
  <c r="N1301" i="2"/>
  <c r="N1302" i="2"/>
  <c r="N1303" i="2"/>
  <c r="N1304" i="2"/>
  <c r="N1305" i="2"/>
  <c r="N1306" i="2"/>
  <c r="N1307" i="2"/>
  <c r="N1308" i="2"/>
  <c r="N1309" i="2"/>
  <c r="N1310" i="2"/>
  <c r="N1311" i="2"/>
  <c r="N1312" i="2"/>
  <c r="N1313" i="2"/>
  <c r="N1314" i="2"/>
  <c r="N1315" i="2"/>
  <c r="N1316" i="2"/>
  <c r="N1317" i="2"/>
  <c r="N1318" i="2"/>
  <c r="N1319" i="2"/>
  <c r="N1320" i="2"/>
  <c r="N1321" i="2"/>
  <c r="N1322" i="2"/>
  <c r="N1323" i="2"/>
  <c r="N1324" i="2"/>
  <c r="N1325" i="2"/>
  <c r="N1326" i="2"/>
  <c r="N1327" i="2"/>
  <c r="N1328" i="2"/>
  <c r="N1329" i="2"/>
  <c r="N1330" i="2"/>
  <c r="N1331" i="2"/>
  <c r="N1332" i="2"/>
  <c r="N1333" i="2"/>
  <c r="N1334" i="2"/>
  <c r="N1335" i="2"/>
  <c r="N1336" i="2"/>
  <c r="N1337" i="2"/>
  <c r="N1338" i="2"/>
  <c r="N1339" i="2"/>
  <c r="N1340" i="2"/>
  <c r="N1341" i="2"/>
  <c r="N1342" i="2"/>
  <c r="N1343" i="2"/>
  <c r="N1344" i="2"/>
  <c r="N1345" i="2"/>
  <c r="N1346" i="2"/>
  <c r="N1347" i="2"/>
  <c r="N1348" i="2"/>
  <c r="N1349" i="2"/>
  <c r="N1350" i="2"/>
  <c r="N1351" i="2"/>
  <c r="N1352" i="2"/>
  <c r="N1353" i="2"/>
  <c r="N1354" i="2"/>
  <c r="N1355" i="2"/>
  <c r="N1356" i="2"/>
  <c r="N1357" i="2"/>
  <c r="N1358" i="2"/>
  <c r="N1359" i="2"/>
  <c r="N1360" i="2"/>
  <c r="N1361" i="2"/>
  <c r="N1362" i="2"/>
  <c r="N1363" i="2"/>
  <c r="N1364" i="2"/>
  <c r="N1365" i="2"/>
  <c r="N1366" i="2"/>
  <c r="N1367" i="2"/>
  <c r="N1368" i="2"/>
  <c r="N1369" i="2"/>
  <c r="N1370" i="2"/>
  <c r="N1371" i="2"/>
  <c r="N1372" i="2"/>
  <c r="N1373" i="2"/>
  <c r="N1374" i="2"/>
  <c r="N1375" i="2"/>
  <c r="N1376" i="2"/>
  <c r="N1377" i="2"/>
  <c r="N1378" i="2"/>
  <c r="N1379" i="2"/>
  <c r="N1380" i="2"/>
  <c r="N1381" i="2"/>
  <c r="N1382" i="2"/>
  <c r="N1383" i="2"/>
  <c r="N1384" i="2"/>
  <c r="N1385" i="2"/>
  <c r="N1386" i="2"/>
  <c r="N1387" i="2"/>
  <c r="N1388" i="2"/>
  <c r="N1389" i="2"/>
  <c r="N1390" i="2"/>
  <c r="N1391" i="2"/>
  <c r="N1392" i="2"/>
  <c r="N1393" i="2"/>
  <c r="N1394" i="2"/>
  <c r="N1395" i="2"/>
  <c r="N1396" i="2"/>
  <c r="N1397" i="2"/>
  <c r="N1398" i="2"/>
  <c r="N1399" i="2"/>
  <c r="N1400" i="2"/>
  <c r="N1401" i="2"/>
  <c r="N1402" i="2"/>
  <c r="N1403" i="2"/>
  <c r="N1404" i="2"/>
  <c r="N1405" i="2"/>
  <c r="N1406" i="2"/>
  <c r="N1407" i="2"/>
  <c r="N1408" i="2"/>
  <c r="N1409" i="2"/>
  <c r="N1410" i="2"/>
  <c r="N1411" i="2"/>
  <c r="N1412" i="2"/>
  <c r="N1413" i="2"/>
  <c r="N1414" i="2"/>
  <c r="N1415" i="2"/>
  <c r="N1416" i="2"/>
  <c r="N1417" i="2"/>
  <c r="N1418" i="2"/>
  <c r="N1419" i="2"/>
  <c r="N1420" i="2"/>
  <c r="N1421" i="2"/>
  <c r="N1422" i="2"/>
  <c r="N1423" i="2"/>
  <c r="N1424" i="2"/>
  <c r="N1425" i="2"/>
  <c r="N1426" i="2"/>
  <c r="N1427" i="2"/>
  <c r="N1428" i="2"/>
  <c r="N1429" i="2"/>
  <c r="N1430" i="2"/>
  <c r="N1431" i="2"/>
  <c r="N1432" i="2"/>
  <c r="N1433" i="2"/>
  <c r="N1434" i="2"/>
  <c r="N1435" i="2"/>
  <c r="N1436" i="2"/>
  <c r="N1437" i="2"/>
  <c r="N1438" i="2"/>
  <c r="N1439" i="2"/>
  <c r="N1440" i="2"/>
  <c r="N1441" i="2"/>
  <c r="N1442" i="2"/>
  <c r="N1443" i="2"/>
  <c r="N1444" i="2"/>
  <c r="N1445" i="2"/>
  <c r="N1446" i="2"/>
  <c r="N1447" i="2"/>
  <c r="N1448" i="2"/>
  <c r="N1449" i="2"/>
  <c r="N1450" i="2"/>
  <c r="N1451" i="2"/>
  <c r="N1452" i="2"/>
  <c r="N1453" i="2"/>
  <c r="N1454" i="2"/>
  <c r="N1455" i="2"/>
  <c r="N1456" i="2"/>
  <c r="N1457" i="2"/>
  <c r="N1458" i="2"/>
  <c r="N1459" i="2"/>
  <c r="N1460" i="2"/>
  <c r="N1461" i="2"/>
  <c r="N1462" i="2"/>
  <c r="N1463" i="2"/>
  <c r="N1464" i="2"/>
  <c r="N1465" i="2"/>
  <c r="N1466" i="2"/>
  <c r="N1467" i="2"/>
  <c r="N1468" i="2"/>
  <c r="N1469" i="2"/>
  <c r="N1470" i="2"/>
  <c r="N1471" i="2"/>
  <c r="N1472" i="2"/>
  <c r="N1473" i="2"/>
  <c r="N1474" i="2"/>
  <c r="N1475" i="2"/>
  <c r="N1476" i="2"/>
  <c r="N1477" i="2"/>
  <c r="N1478" i="2"/>
  <c r="N1479" i="2"/>
  <c r="N1480" i="2"/>
  <c r="N1481" i="2"/>
  <c r="N1482" i="2"/>
  <c r="N1483" i="2"/>
  <c r="N1484" i="2"/>
  <c r="N1485" i="2"/>
  <c r="N1486" i="2"/>
  <c r="N1487" i="2"/>
  <c r="N1488" i="2"/>
  <c r="N1489" i="2"/>
  <c r="N1490" i="2"/>
  <c r="N1491" i="2"/>
  <c r="N1492" i="2"/>
  <c r="N1493" i="2"/>
  <c r="N1494" i="2"/>
  <c r="N1495" i="2"/>
  <c r="N1496" i="2"/>
  <c r="N1497" i="2"/>
  <c r="N1498" i="2"/>
  <c r="N1499" i="2"/>
  <c r="N1500" i="2"/>
  <c r="N1501" i="2"/>
  <c r="N1502" i="2"/>
  <c r="N1503" i="2"/>
  <c r="N1504" i="2"/>
  <c r="N1505" i="2"/>
  <c r="N1506" i="2"/>
  <c r="N1507" i="2"/>
  <c r="N1508" i="2"/>
  <c r="N1509" i="2"/>
  <c r="N1510" i="2"/>
  <c r="N1511" i="2"/>
  <c r="N1512" i="2"/>
  <c r="N1513" i="2"/>
  <c r="N1514" i="2"/>
  <c r="N1515" i="2"/>
  <c r="N1516" i="2"/>
  <c r="N1517" i="2"/>
  <c r="N1518" i="2"/>
  <c r="N1519" i="2"/>
  <c r="N1520" i="2"/>
  <c r="N1521" i="2"/>
  <c r="N1522" i="2"/>
  <c r="N1523" i="2"/>
  <c r="N1524" i="2"/>
  <c r="N1525" i="2"/>
  <c r="N1526" i="2"/>
  <c r="N1527" i="2"/>
  <c r="N1528" i="2"/>
  <c r="N1529" i="2"/>
  <c r="N1530" i="2"/>
  <c r="N1531" i="2"/>
  <c r="N1532" i="2"/>
  <c r="N1533" i="2"/>
  <c r="N1534" i="2"/>
  <c r="N1535" i="2"/>
  <c r="N1536" i="2"/>
  <c r="N1537" i="2"/>
  <c r="N1538" i="2"/>
  <c r="N1539" i="2"/>
  <c r="N1540" i="2"/>
  <c r="N1541" i="2"/>
  <c r="N1542" i="2"/>
  <c r="N1543" i="2"/>
  <c r="N1544" i="2"/>
  <c r="N1545" i="2"/>
  <c r="N1546" i="2"/>
  <c r="N1547" i="2"/>
  <c r="N1548" i="2"/>
  <c r="N1549" i="2"/>
  <c r="N1550" i="2"/>
  <c r="N1551" i="2"/>
  <c r="N1552" i="2"/>
  <c r="N1553" i="2"/>
  <c r="N1554" i="2"/>
  <c r="N1555" i="2"/>
  <c r="N1556" i="2"/>
  <c r="N1557" i="2"/>
  <c r="N1558" i="2"/>
  <c r="N1559" i="2"/>
  <c r="N1560" i="2"/>
  <c r="N1561" i="2"/>
  <c r="N1562" i="2"/>
  <c r="N1563" i="2"/>
  <c r="N1564" i="2"/>
  <c r="N1565" i="2"/>
  <c r="N1566" i="2"/>
  <c r="N1567" i="2"/>
  <c r="N1568" i="2"/>
  <c r="N1569" i="2"/>
  <c r="N1570" i="2"/>
  <c r="N1571" i="2"/>
  <c r="N1572" i="2"/>
  <c r="N1573" i="2"/>
  <c r="N1574" i="2"/>
  <c r="N1575" i="2"/>
  <c r="N1576" i="2"/>
  <c r="N1577" i="2"/>
  <c r="N1578" i="2"/>
  <c r="N1579" i="2"/>
  <c r="N1580" i="2"/>
  <c r="N1581" i="2"/>
  <c r="N1582" i="2"/>
  <c r="N1583" i="2"/>
  <c r="N1584" i="2"/>
  <c r="N1585" i="2"/>
  <c r="N1586" i="2"/>
  <c r="N1587" i="2"/>
  <c r="N1588" i="2"/>
  <c r="N1589" i="2"/>
  <c r="N1590" i="2"/>
  <c r="N1591" i="2"/>
  <c r="N1592" i="2"/>
  <c r="N1593" i="2"/>
  <c r="N1594" i="2"/>
  <c r="N1595" i="2"/>
  <c r="N1596" i="2"/>
  <c r="N1597" i="2"/>
  <c r="N1598" i="2"/>
  <c r="N1599" i="2"/>
  <c r="N1600" i="2"/>
  <c r="N1601" i="2"/>
  <c r="N1602" i="2"/>
  <c r="N1603" i="2"/>
  <c r="N1604" i="2"/>
  <c r="N1605" i="2"/>
  <c r="N1606" i="2"/>
  <c r="N1607" i="2"/>
  <c r="N1608" i="2"/>
  <c r="N1609" i="2"/>
  <c r="N1610" i="2"/>
  <c r="N1611" i="2"/>
  <c r="N1612" i="2"/>
  <c r="N1613" i="2"/>
  <c r="N1614" i="2"/>
  <c r="N1615" i="2"/>
  <c r="N1616" i="2"/>
  <c r="N1617" i="2"/>
  <c r="N1618" i="2"/>
  <c r="N1619" i="2"/>
  <c r="N1620" i="2"/>
  <c r="N1621" i="2"/>
  <c r="N1622" i="2"/>
  <c r="N1623" i="2"/>
  <c r="N1624" i="2"/>
  <c r="N1625" i="2"/>
  <c r="N1626" i="2"/>
  <c r="N1627" i="2"/>
  <c r="N1628" i="2"/>
  <c r="N1629" i="2"/>
  <c r="N1630" i="2"/>
  <c r="N1631" i="2"/>
  <c r="N1632" i="2"/>
  <c r="N1633" i="2"/>
  <c r="N1634" i="2"/>
  <c r="N1635" i="2"/>
  <c r="N1636" i="2"/>
  <c r="N1637" i="2"/>
  <c r="N1638" i="2"/>
  <c r="N1639" i="2"/>
  <c r="N1640" i="2"/>
  <c r="N1641" i="2"/>
  <c r="N1642" i="2"/>
  <c r="N1643" i="2"/>
  <c r="N1644" i="2"/>
  <c r="N1645" i="2"/>
  <c r="N1646" i="2"/>
  <c r="N1647" i="2"/>
  <c r="N1648" i="2"/>
  <c r="N1649" i="2"/>
  <c r="N1650" i="2"/>
  <c r="N1651" i="2"/>
  <c r="N1652" i="2"/>
  <c r="N1653" i="2"/>
  <c r="N1654" i="2"/>
  <c r="N1655" i="2"/>
  <c r="N1656" i="2"/>
  <c r="N1657" i="2"/>
  <c r="N1658" i="2"/>
  <c r="N1659" i="2"/>
  <c r="N1660" i="2"/>
  <c r="N1661" i="2"/>
  <c r="N1662" i="2"/>
  <c r="N1663" i="2"/>
  <c r="N1664" i="2"/>
  <c r="N1665" i="2"/>
  <c r="N1666" i="2"/>
  <c r="N1667" i="2"/>
  <c r="N1668" i="2"/>
  <c r="N1669" i="2"/>
  <c r="N1670" i="2"/>
  <c r="N1671" i="2"/>
  <c r="N1672" i="2"/>
  <c r="N1673" i="2"/>
  <c r="N1674" i="2"/>
  <c r="N1675" i="2"/>
  <c r="N1676" i="2"/>
  <c r="N1677" i="2"/>
  <c r="N1678" i="2"/>
  <c r="N1679" i="2"/>
  <c r="N1680" i="2"/>
  <c r="N1681" i="2"/>
  <c r="N1682" i="2"/>
  <c r="N1683" i="2"/>
  <c r="N1684" i="2"/>
  <c r="N1685" i="2"/>
  <c r="N1686" i="2"/>
  <c r="N1687" i="2"/>
  <c r="N1688" i="2"/>
  <c r="N1689" i="2"/>
  <c r="N1690" i="2"/>
  <c r="N1691" i="2"/>
  <c r="N1692" i="2"/>
  <c r="N1693" i="2"/>
  <c r="N1694" i="2"/>
  <c r="N1695" i="2"/>
  <c r="N1696" i="2"/>
  <c r="N1697" i="2"/>
  <c r="N1698" i="2"/>
  <c r="N1699" i="2"/>
  <c r="N1700" i="2"/>
  <c r="N1701" i="2"/>
  <c r="N1702" i="2"/>
  <c r="N1703" i="2"/>
  <c r="N1704" i="2"/>
  <c r="N1705" i="2"/>
  <c r="N1706" i="2"/>
  <c r="N1707" i="2"/>
  <c r="N1708" i="2"/>
  <c r="N1709" i="2"/>
  <c r="N1710" i="2"/>
  <c r="N1711" i="2"/>
  <c r="N1712" i="2"/>
  <c r="N1713" i="2"/>
  <c r="N1714" i="2"/>
  <c r="N1715" i="2"/>
  <c r="N1716" i="2"/>
  <c r="N1717" i="2"/>
  <c r="N1718" i="2"/>
  <c r="N1719" i="2"/>
  <c r="N1720" i="2"/>
  <c r="N1721" i="2"/>
  <c r="N1722" i="2"/>
  <c r="N1723" i="2"/>
  <c r="N1724" i="2"/>
  <c r="N1725" i="2"/>
  <c r="N1726" i="2"/>
  <c r="N1727" i="2"/>
  <c r="N1728" i="2"/>
  <c r="N1729" i="2"/>
  <c r="N1730" i="2"/>
  <c r="N1731" i="2"/>
  <c r="N1732" i="2"/>
  <c r="N1733" i="2"/>
  <c r="N1734" i="2"/>
  <c r="N1735" i="2"/>
  <c r="N1736" i="2"/>
  <c r="N1737" i="2"/>
  <c r="N1738" i="2"/>
  <c r="N1739" i="2"/>
  <c r="N1740" i="2"/>
  <c r="N1741" i="2"/>
  <c r="N1742" i="2"/>
  <c r="N1743" i="2"/>
  <c r="N1744" i="2"/>
  <c r="N1745" i="2"/>
  <c r="N1746" i="2"/>
  <c r="N1747" i="2"/>
  <c r="N1748" i="2"/>
  <c r="N1749" i="2"/>
  <c r="N1750" i="2"/>
  <c r="N1751" i="2"/>
  <c r="N1752" i="2"/>
  <c r="N1753" i="2"/>
  <c r="N1754" i="2"/>
  <c r="N1755" i="2"/>
  <c r="N1756" i="2"/>
  <c r="N1757" i="2"/>
  <c r="N1758" i="2"/>
  <c r="N1759" i="2"/>
  <c r="N1760" i="2"/>
  <c r="N1761" i="2"/>
  <c r="N1762" i="2"/>
  <c r="N1763" i="2"/>
  <c r="N1764" i="2"/>
  <c r="N1765" i="2"/>
  <c r="N1766" i="2"/>
  <c r="N1767" i="2"/>
  <c r="N1768" i="2"/>
  <c r="N1769" i="2"/>
  <c r="N1770" i="2"/>
  <c r="N1771" i="2"/>
  <c r="N1772" i="2"/>
  <c r="N1773" i="2"/>
  <c r="N1774" i="2"/>
  <c r="N1775" i="2"/>
  <c r="N1776" i="2"/>
  <c r="N1777" i="2"/>
  <c r="N1778" i="2"/>
  <c r="N1779" i="2"/>
  <c r="N1780" i="2"/>
  <c r="N1781" i="2"/>
  <c r="N1782" i="2"/>
  <c r="N1783" i="2"/>
  <c r="N1784" i="2"/>
  <c r="N1785" i="2"/>
  <c r="N1786" i="2"/>
  <c r="N1787" i="2"/>
  <c r="N1788" i="2"/>
  <c r="N1789" i="2"/>
  <c r="N1790" i="2"/>
  <c r="N1791" i="2"/>
  <c r="N1792" i="2"/>
  <c r="N1793" i="2"/>
  <c r="N1794" i="2"/>
  <c r="N1795" i="2"/>
  <c r="N1796" i="2"/>
  <c r="N1797" i="2"/>
  <c r="N1798" i="2"/>
  <c r="N1799" i="2"/>
  <c r="N1800" i="2"/>
  <c r="N1801" i="2"/>
  <c r="N1802" i="2"/>
  <c r="N1803" i="2"/>
  <c r="N1804" i="2"/>
  <c r="N1805" i="2"/>
  <c r="N1806" i="2"/>
  <c r="N1807" i="2"/>
  <c r="N1808" i="2"/>
  <c r="N1809" i="2"/>
  <c r="N1810" i="2"/>
  <c r="N1811" i="2"/>
  <c r="N1812" i="2"/>
  <c r="N1813" i="2"/>
  <c r="N1814" i="2"/>
  <c r="N1815" i="2"/>
  <c r="N1816" i="2"/>
  <c r="N1817" i="2"/>
  <c r="N1818" i="2"/>
  <c r="N1819" i="2"/>
  <c r="N1820" i="2"/>
  <c r="N1821" i="2"/>
  <c r="N1822" i="2"/>
  <c r="N1823" i="2"/>
  <c r="N1824" i="2"/>
  <c r="N1825" i="2"/>
  <c r="N1826" i="2"/>
  <c r="N1827" i="2"/>
  <c r="N1828" i="2"/>
  <c r="N1829" i="2"/>
  <c r="N1830" i="2"/>
  <c r="N1831" i="2"/>
  <c r="N1832" i="2"/>
  <c r="N1833" i="2"/>
  <c r="N1834" i="2"/>
  <c r="N1835" i="2"/>
  <c r="N1836" i="2"/>
  <c r="N1837" i="2"/>
  <c r="N1838" i="2"/>
  <c r="N1839" i="2"/>
  <c r="N1840" i="2"/>
  <c r="N1841" i="2"/>
  <c r="N1842" i="2"/>
  <c r="N1843" i="2"/>
  <c r="N1844" i="2"/>
  <c r="N1845" i="2"/>
  <c r="N1846" i="2"/>
  <c r="N1847" i="2"/>
  <c r="N1848" i="2"/>
  <c r="N1849" i="2"/>
  <c r="N1850" i="2"/>
  <c r="N1851" i="2"/>
  <c r="N1852" i="2"/>
  <c r="N1853" i="2"/>
  <c r="N1854" i="2"/>
  <c r="N1855" i="2"/>
  <c r="N1856" i="2"/>
  <c r="N1857" i="2"/>
  <c r="N1858" i="2"/>
  <c r="N1859" i="2"/>
  <c r="N1860" i="2"/>
  <c r="N1861" i="2"/>
  <c r="N1862" i="2"/>
  <c r="N1863" i="2"/>
  <c r="N1864" i="2"/>
  <c r="N1865" i="2"/>
  <c r="N1866" i="2"/>
  <c r="N1867" i="2"/>
  <c r="N1868" i="2"/>
  <c r="N1869" i="2"/>
  <c r="N1870" i="2"/>
  <c r="N1871" i="2"/>
  <c r="N1872" i="2"/>
  <c r="N1873" i="2"/>
  <c r="N1874" i="2"/>
  <c r="N1875" i="2"/>
  <c r="N1876" i="2"/>
  <c r="N1877" i="2"/>
  <c r="N1878" i="2"/>
  <c r="N1879" i="2"/>
  <c r="N1880" i="2"/>
  <c r="N1881" i="2"/>
  <c r="N1882" i="2"/>
  <c r="N1883" i="2"/>
  <c r="N1884" i="2"/>
  <c r="N1885" i="2"/>
  <c r="N1886" i="2"/>
  <c r="N1887" i="2"/>
  <c r="N1888" i="2"/>
  <c r="N1889" i="2"/>
  <c r="N1890" i="2"/>
  <c r="N1891" i="2"/>
  <c r="N1892" i="2"/>
  <c r="N1893" i="2"/>
  <c r="N1894" i="2"/>
  <c r="N1895" i="2"/>
  <c r="N1896" i="2"/>
  <c r="N1897" i="2"/>
  <c r="N1898" i="2"/>
  <c r="N1899" i="2"/>
  <c r="N1900" i="2"/>
  <c r="N1901" i="2"/>
  <c r="N1902" i="2"/>
  <c r="N1903" i="2"/>
  <c r="N1904" i="2"/>
  <c r="N1905" i="2"/>
  <c r="N1906" i="2"/>
  <c r="N1907" i="2"/>
  <c r="N1908" i="2"/>
  <c r="N1909" i="2"/>
  <c r="N1910" i="2"/>
  <c r="N1911" i="2"/>
  <c r="N1912" i="2"/>
  <c r="N1913" i="2"/>
  <c r="N1914" i="2"/>
  <c r="N1915" i="2"/>
  <c r="N1916" i="2"/>
  <c r="N1917" i="2"/>
  <c r="N1918" i="2"/>
  <c r="N1919" i="2"/>
  <c r="N1920" i="2"/>
  <c r="N1921" i="2"/>
  <c r="N1922" i="2"/>
  <c r="N1923" i="2"/>
  <c r="N1924" i="2"/>
  <c r="N1925" i="2"/>
  <c r="N1926" i="2"/>
  <c r="N1927" i="2"/>
  <c r="N1928" i="2"/>
  <c r="N1929" i="2"/>
  <c r="N1930" i="2"/>
  <c r="N1931" i="2"/>
  <c r="N1932" i="2"/>
  <c r="N1933" i="2"/>
  <c r="N1934" i="2"/>
  <c r="N1935" i="2"/>
  <c r="N1936" i="2"/>
  <c r="N1937" i="2"/>
  <c r="N1938" i="2"/>
  <c r="N1939" i="2"/>
  <c r="N1940" i="2"/>
  <c r="N1941" i="2"/>
  <c r="N1942" i="2"/>
  <c r="N1943" i="2"/>
  <c r="N1944" i="2"/>
  <c r="N1945" i="2"/>
  <c r="N1946" i="2"/>
  <c r="N1947" i="2"/>
  <c r="N1948" i="2"/>
  <c r="N1949" i="2"/>
  <c r="N1950" i="2"/>
  <c r="N1951" i="2"/>
  <c r="N1952" i="2"/>
  <c r="N1953" i="2"/>
  <c r="N1954" i="2"/>
  <c r="N1955" i="2"/>
  <c r="N1956" i="2"/>
  <c r="N1957" i="2"/>
  <c r="N1958" i="2"/>
  <c r="N1959" i="2"/>
  <c r="N1960" i="2"/>
  <c r="N1961" i="2"/>
  <c r="N1962" i="2"/>
  <c r="N1963" i="2"/>
  <c r="N1964" i="2"/>
  <c r="N1965" i="2"/>
  <c r="N1966" i="2"/>
  <c r="N1967" i="2"/>
  <c r="N1968" i="2"/>
  <c r="N1969" i="2"/>
  <c r="N1970" i="2"/>
  <c r="N1971" i="2"/>
  <c r="N1972" i="2"/>
  <c r="N1973" i="2"/>
  <c r="N1974" i="2"/>
  <c r="N1975" i="2"/>
  <c r="N1976" i="2"/>
  <c r="N1977" i="2"/>
  <c r="N1978" i="2"/>
  <c r="N1979" i="2"/>
  <c r="N1980" i="2"/>
  <c r="N1981" i="2"/>
  <c r="N1982" i="2"/>
  <c r="N1983" i="2"/>
  <c r="N1984" i="2"/>
  <c r="N1985" i="2"/>
  <c r="N1986" i="2"/>
  <c r="N1987" i="2"/>
  <c r="N1988" i="2"/>
  <c r="N1989" i="2"/>
  <c r="N1990" i="2"/>
  <c r="N1991" i="2"/>
  <c r="N1992" i="2"/>
  <c r="N1993" i="2"/>
  <c r="N1994" i="2"/>
  <c r="N1995" i="2"/>
  <c r="N1996" i="2"/>
  <c r="N1997" i="2"/>
  <c r="N1998" i="2"/>
  <c r="N1999" i="2"/>
  <c r="N2000" i="2"/>
  <c r="N2001" i="2"/>
  <c r="N2002" i="2"/>
  <c r="N2003" i="2"/>
  <c r="N2004" i="2"/>
  <c r="N2005" i="2"/>
  <c r="N2006" i="2"/>
  <c r="N2007" i="2"/>
  <c r="N2008" i="2"/>
  <c r="N2009" i="2"/>
  <c r="N2010" i="2"/>
  <c r="N2011" i="2"/>
  <c r="N2012" i="2"/>
  <c r="N2013" i="2"/>
  <c r="N2014" i="2"/>
  <c r="N2015" i="2"/>
  <c r="N2016" i="2"/>
  <c r="N2017" i="2"/>
  <c r="N2018" i="2"/>
  <c r="N2019" i="2"/>
  <c r="N2020" i="2"/>
  <c r="N2021" i="2"/>
  <c r="N2022" i="2"/>
  <c r="N2023" i="2"/>
  <c r="N2024" i="2"/>
  <c r="N2025" i="2"/>
  <c r="N2026" i="2"/>
  <c r="N2027" i="2"/>
  <c r="N2028" i="2"/>
  <c r="N2029" i="2"/>
  <c r="N2030" i="2"/>
  <c r="N2031" i="2"/>
  <c r="N2032" i="2"/>
  <c r="N2033" i="2"/>
  <c r="N2034" i="2"/>
  <c r="N2035" i="2"/>
  <c r="N2036" i="2"/>
  <c r="N2037" i="2"/>
  <c r="N2038" i="2"/>
  <c r="N2039" i="2"/>
  <c r="N2040" i="2"/>
  <c r="N2041" i="2"/>
  <c r="N2042" i="2"/>
  <c r="N2043" i="2"/>
  <c r="N2044" i="2"/>
  <c r="N2045" i="2"/>
  <c r="N2046" i="2"/>
  <c r="N2047" i="2"/>
  <c r="N2048" i="2"/>
  <c r="N2049" i="2"/>
  <c r="N2050" i="2"/>
  <c r="N2051" i="2"/>
  <c r="N2052" i="2"/>
  <c r="N2053" i="2"/>
  <c r="N2054" i="2"/>
  <c r="N2055" i="2"/>
  <c r="N2056" i="2"/>
  <c r="N2057" i="2"/>
  <c r="N2058" i="2"/>
  <c r="N2059" i="2"/>
  <c r="N2060" i="2"/>
  <c r="N2061" i="2"/>
  <c r="N2062" i="2"/>
  <c r="N2063" i="2"/>
  <c r="N2064" i="2"/>
  <c r="N2065" i="2"/>
  <c r="N2066" i="2"/>
  <c r="N2067" i="2"/>
  <c r="N2068" i="2"/>
  <c r="N2069" i="2"/>
  <c r="N2070" i="2"/>
  <c r="N2071" i="2"/>
  <c r="N2072" i="2"/>
  <c r="N2073" i="2"/>
  <c r="N2074" i="2"/>
  <c r="N2075" i="2"/>
  <c r="N2076" i="2"/>
  <c r="N2077" i="2"/>
  <c r="N2078" i="2"/>
  <c r="N2079" i="2"/>
  <c r="N2080" i="2"/>
  <c r="N2081" i="2"/>
  <c r="N2082" i="2"/>
  <c r="N2083" i="2"/>
  <c r="N2084" i="2"/>
  <c r="N2085" i="2"/>
  <c r="N2086" i="2"/>
  <c r="N2087" i="2"/>
  <c r="N2088" i="2"/>
  <c r="N2089" i="2"/>
  <c r="N2090" i="2"/>
  <c r="N2091" i="2"/>
  <c r="N2092" i="2"/>
  <c r="N2093" i="2"/>
  <c r="N2094" i="2"/>
  <c r="N2095" i="2"/>
  <c r="N2096" i="2"/>
  <c r="N2097" i="2"/>
  <c r="N2098" i="2"/>
  <c r="N2099" i="2"/>
  <c r="N2100" i="2"/>
  <c r="N2101" i="2"/>
  <c r="N2102" i="2"/>
  <c r="N2103" i="2"/>
  <c r="N2104" i="2"/>
  <c r="N2105" i="2"/>
  <c r="N2106" i="2"/>
  <c r="N2107" i="2"/>
  <c r="N2108" i="2"/>
  <c r="N2109" i="2"/>
  <c r="N2110" i="2"/>
  <c r="N2111" i="2"/>
  <c r="N2112" i="2"/>
  <c r="N2113" i="2"/>
  <c r="N2114" i="2"/>
  <c r="N2115" i="2"/>
  <c r="N2116" i="2"/>
  <c r="N2117" i="2"/>
  <c r="N2118" i="2"/>
  <c r="N2119" i="2"/>
  <c r="N2120" i="2"/>
  <c r="N2121" i="2"/>
  <c r="N2122" i="2"/>
  <c r="N2123" i="2"/>
  <c r="N2124" i="2"/>
  <c r="N2125" i="2"/>
  <c r="N2126" i="2"/>
  <c r="N2127" i="2"/>
  <c r="N2128" i="2"/>
  <c r="N2129" i="2"/>
  <c r="N2130" i="2"/>
  <c r="N2131" i="2"/>
  <c r="N2132" i="2"/>
  <c r="N2133" i="2"/>
  <c r="N2134" i="2"/>
  <c r="N2135" i="2"/>
  <c r="N2136" i="2"/>
  <c r="N2137" i="2"/>
  <c r="N2138" i="2"/>
  <c r="N2139" i="2"/>
  <c r="N2140" i="2"/>
  <c r="N2141" i="2"/>
  <c r="N2142" i="2"/>
  <c r="N2143" i="2"/>
  <c r="N2144" i="2"/>
  <c r="N2145" i="2"/>
  <c r="N2146" i="2"/>
  <c r="N2147" i="2"/>
  <c r="N2148" i="2"/>
  <c r="N2149" i="2"/>
  <c r="N2150" i="2"/>
  <c r="N2151" i="2"/>
  <c r="N2152" i="2"/>
  <c r="N2153" i="2"/>
  <c r="N2154" i="2"/>
  <c r="N2155" i="2"/>
  <c r="N2156" i="2"/>
  <c r="N2157" i="2"/>
  <c r="N2158" i="2"/>
  <c r="N2159" i="2"/>
  <c r="N2160" i="2"/>
  <c r="N2161" i="2"/>
  <c r="N2162" i="2"/>
  <c r="N2163" i="2"/>
  <c r="N2164" i="2"/>
  <c r="N2165" i="2"/>
  <c r="N2166" i="2"/>
  <c r="N2167" i="2"/>
  <c r="N2168" i="2"/>
  <c r="N2169" i="2"/>
  <c r="N2170" i="2"/>
  <c r="N2171" i="2"/>
  <c r="N2172" i="2"/>
  <c r="N2173" i="2"/>
  <c r="N2174" i="2"/>
  <c r="N2175" i="2"/>
  <c r="N2176" i="2"/>
  <c r="N2177" i="2"/>
  <c r="N2178" i="2"/>
  <c r="N2179" i="2"/>
  <c r="N2180" i="2"/>
  <c r="N2181" i="2"/>
  <c r="N2182" i="2"/>
  <c r="N2183" i="2"/>
  <c r="N2184" i="2"/>
  <c r="N2185" i="2"/>
  <c r="N2186" i="2"/>
  <c r="N2187" i="2"/>
  <c r="N2188" i="2"/>
  <c r="N2189" i="2"/>
  <c r="N2190" i="2"/>
  <c r="N2191" i="2"/>
  <c r="N2192" i="2"/>
  <c r="N2193" i="2"/>
  <c r="N2194" i="2"/>
  <c r="N2195" i="2"/>
  <c r="N2196" i="2"/>
  <c r="N2197" i="2"/>
  <c r="N2198" i="2"/>
  <c r="N2199" i="2"/>
  <c r="N2200" i="2"/>
  <c r="N2201" i="2"/>
  <c r="N2202" i="2"/>
  <c r="N2203" i="2"/>
  <c r="N2204" i="2"/>
  <c r="N2205" i="2"/>
  <c r="N2206" i="2"/>
  <c r="N2207" i="2"/>
  <c r="N2208" i="2"/>
  <c r="N2209" i="2"/>
  <c r="N2210" i="2"/>
  <c r="N2211" i="2"/>
  <c r="N2212" i="2"/>
  <c r="N2213" i="2"/>
  <c r="N2214" i="2"/>
  <c r="N2215" i="2"/>
  <c r="N2216" i="2"/>
  <c r="N2217" i="2"/>
  <c r="N2218" i="2"/>
  <c r="N2219" i="2"/>
  <c r="N2220" i="2"/>
  <c r="N2221" i="2"/>
  <c r="N2222" i="2"/>
  <c r="N2223" i="2"/>
  <c r="N2224" i="2"/>
  <c r="N2225" i="2"/>
  <c r="N2226" i="2"/>
  <c r="N2227" i="2"/>
  <c r="N2228" i="2"/>
  <c r="N2229" i="2"/>
  <c r="N2230" i="2"/>
  <c r="N2231" i="2"/>
  <c r="N2232" i="2"/>
  <c r="N2233" i="2"/>
  <c r="N2234" i="2"/>
  <c r="N2235" i="2"/>
  <c r="N2236" i="2"/>
  <c r="N2237" i="2"/>
  <c r="N2238" i="2"/>
  <c r="N2239" i="2"/>
  <c r="N2240" i="2"/>
  <c r="N2241" i="2"/>
  <c r="N2242" i="2"/>
  <c r="N2243" i="2"/>
  <c r="N2244" i="2"/>
  <c r="N2245" i="2"/>
  <c r="N2246" i="2"/>
  <c r="N2247" i="2"/>
  <c r="N2248" i="2"/>
  <c r="N2249" i="2"/>
  <c r="N2250" i="2"/>
  <c r="N2251" i="2"/>
  <c r="N2252" i="2"/>
  <c r="N2253" i="2"/>
  <c r="N2254" i="2"/>
  <c r="N2255" i="2"/>
  <c r="N2256" i="2"/>
  <c r="N2257" i="2"/>
  <c r="N2258" i="2"/>
  <c r="N2259" i="2"/>
  <c r="N2260" i="2"/>
  <c r="N2261" i="2"/>
  <c r="N2262" i="2"/>
  <c r="N2263" i="2"/>
  <c r="N2264" i="2"/>
  <c r="N2265" i="2"/>
  <c r="N2266" i="2"/>
  <c r="N2267" i="2"/>
  <c r="N2268" i="2"/>
  <c r="N2269" i="2"/>
  <c r="N2270" i="2"/>
  <c r="N2271" i="2"/>
  <c r="N2272" i="2"/>
  <c r="N2273" i="2"/>
  <c r="N2274" i="2"/>
  <c r="N2275" i="2"/>
  <c r="N2276" i="2"/>
  <c r="N2277" i="2"/>
  <c r="N2278" i="2"/>
  <c r="N2279" i="2"/>
  <c r="N2280" i="2"/>
  <c r="N2281" i="2"/>
  <c r="N2282" i="2"/>
  <c r="N2283" i="2"/>
  <c r="N2284" i="2"/>
  <c r="N2285" i="2"/>
  <c r="N2286" i="2"/>
  <c r="N2287" i="2"/>
  <c r="N2288" i="2"/>
  <c r="N2289" i="2"/>
  <c r="N2290" i="2"/>
  <c r="N2291" i="2"/>
  <c r="N2292" i="2"/>
  <c r="N2293" i="2"/>
  <c r="N2294" i="2"/>
  <c r="N2295" i="2"/>
  <c r="N2296" i="2"/>
  <c r="N2297" i="2"/>
  <c r="N2298" i="2"/>
  <c r="N2299" i="2"/>
  <c r="N2300" i="2"/>
  <c r="N2301" i="2"/>
  <c r="N2302" i="2"/>
  <c r="N2303" i="2"/>
  <c r="N2304" i="2"/>
  <c r="N2305" i="2"/>
  <c r="N2306" i="2"/>
  <c r="N2307" i="2"/>
  <c r="N2308" i="2"/>
  <c r="N2309" i="2"/>
  <c r="N2310" i="2"/>
  <c r="N2311" i="2"/>
  <c r="N2312" i="2"/>
  <c r="N2313" i="2"/>
  <c r="N2314" i="2"/>
  <c r="N2315" i="2"/>
  <c r="N2316" i="2"/>
  <c r="N2317" i="2"/>
  <c r="N2318" i="2"/>
  <c r="N2319" i="2"/>
  <c r="N2320" i="2"/>
  <c r="N2321" i="2"/>
  <c r="N2322" i="2"/>
  <c r="N2323" i="2"/>
  <c r="N2324" i="2"/>
  <c r="N2325" i="2"/>
  <c r="N2326" i="2"/>
  <c r="N2327" i="2"/>
  <c r="N2328" i="2"/>
  <c r="N2329" i="2"/>
  <c r="N2330" i="2"/>
  <c r="N2331" i="2"/>
  <c r="N2332" i="2"/>
  <c r="N2333" i="2"/>
  <c r="N2334" i="2"/>
  <c r="N2335" i="2"/>
  <c r="N2336" i="2"/>
  <c r="N2337" i="2"/>
  <c r="N2338" i="2"/>
  <c r="N2339" i="2"/>
  <c r="N2340" i="2"/>
  <c r="N2341" i="2"/>
  <c r="N2342" i="2"/>
  <c r="N2343" i="2"/>
  <c r="N2344" i="2"/>
  <c r="N2345" i="2"/>
  <c r="N2346" i="2"/>
  <c r="N2347" i="2"/>
  <c r="N2348" i="2"/>
  <c r="N2349" i="2"/>
  <c r="N2350" i="2"/>
  <c r="N2351" i="2"/>
  <c r="N2352" i="2"/>
  <c r="N2353" i="2"/>
  <c r="N2354" i="2"/>
  <c r="N2355" i="2"/>
  <c r="N2356" i="2"/>
  <c r="N2357" i="2"/>
  <c r="N2358" i="2"/>
  <c r="N2359" i="2"/>
  <c r="N2360" i="2"/>
  <c r="N2361" i="2"/>
  <c r="N2362" i="2"/>
  <c r="N2363" i="2"/>
  <c r="N2364" i="2"/>
  <c r="N2365" i="2"/>
  <c r="N2366" i="2"/>
  <c r="N2367" i="2"/>
  <c r="N2368" i="2"/>
  <c r="N2369" i="2"/>
  <c r="N2370" i="2"/>
  <c r="N2371" i="2"/>
  <c r="N2372" i="2"/>
  <c r="N2373" i="2"/>
  <c r="N2374" i="2"/>
  <c r="N2375" i="2"/>
  <c r="N2376" i="2"/>
  <c r="N2377" i="2"/>
  <c r="N2378" i="2"/>
  <c r="N2379" i="2"/>
  <c r="N2380"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I2" i="2" a="1"/>
  <c r="I2" i="2" s="1"/>
  <c r="I3" i="2" a="1"/>
  <c r="I3" i="2" s="1"/>
  <c r="I4" i="2" a="1"/>
  <c r="I4" i="2" s="1"/>
  <c r="I5" i="2" a="1"/>
  <c r="I5" i="2" s="1"/>
  <c r="I6" i="2" a="1"/>
  <c r="I6" i="2" s="1"/>
  <c r="I7" i="2" a="1"/>
  <c r="I7" i="2" s="1"/>
  <c r="I8" i="2" a="1"/>
  <c r="I8" i="2" s="1"/>
  <c r="I9" i="2" a="1"/>
  <c r="I9" i="2" s="1"/>
  <c r="I10" i="2" a="1"/>
  <c r="I10" i="2" s="1"/>
  <c r="J10" i="2" s="1"/>
  <c r="I11" i="2" a="1"/>
  <c r="I11" i="2" s="1"/>
  <c r="I12" i="2" a="1"/>
  <c r="I12" i="2" s="1"/>
  <c r="I13" i="2" a="1"/>
  <c r="I13" i="2" s="1"/>
  <c r="I14" i="2" a="1"/>
  <c r="I14" i="2" s="1"/>
  <c r="I15" i="2" a="1"/>
  <c r="I15" i="2" s="1"/>
  <c r="I16" i="2" a="1"/>
  <c r="I16" i="2" s="1"/>
  <c r="I17" i="2" a="1"/>
  <c r="I17" i="2" s="1"/>
  <c r="I18" i="2" a="1"/>
  <c r="I18" i="2" s="1"/>
  <c r="J18" i="2" s="1"/>
  <c r="I19" i="2" a="1"/>
  <c r="I19" i="2" s="1"/>
  <c r="I20" i="2" a="1"/>
  <c r="I20" i="2" s="1"/>
  <c r="I21" i="2" a="1"/>
  <c r="I21" i="2" s="1"/>
  <c r="I22" i="2" a="1"/>
  <c r="I22" i="2" s="1"/>
  <c r="I23" i="2" a="1"/>
  <c r="I23" i="2" s="1"/>
  <c r="I24" i="2" a="1"/>
  <c r="I24" i="2" s="1"/>
  <c r="I25" i="2" a="1"/>
  <c r="I25" i="2" s="1"/>
  <c r="I26" i="2" a="1"/>
  <c r="I26" i="2" s="1"/>
  <c r="J26" i="2" s="1"/>
  <c r="I27" i="2" a="1"/>
  <c r="I27" i="2" s="1"/>
  <c r="I28" i="2" a="1"/>
  <c r="I28" i="2" s="1"/>
  <c r="I29" i="2" a="1"/>
  <c r="I29" i="2" s="1"/>
  <c r="I30" i="2" a="1"/>
  <c r="I30" i="2" s="1"/>
  <c r="I31" i="2" a="1"/>
  <c r="I31" i="2" s="1"/>
  <c r="I32" i="2" a="1"/>
  <c r="I32" i="2" s="1"/>
  <c r="I33" i="2" a="1"/>
  <c r="I33" i="2" s="1"/>
  <c r="I34" i="2" a="1"/>
  <c r="I34" i="2" s="1"/>
  <c r="I35" i="2" a="1"/>
  <c r="I35" i="2" s="1"/>
  <c r="I36" i="2" a="1"/>
  <c r="I36" i="2" s="1"/>
  <c r="I37" i="2" a="1"/>
  <c r="I37" i="2" s="1"/>
  <c r="I38" i="2" a="1"/>
  <c r="I38" i="2" s="1"/>
  <c r="I39" i="2" a="1"/>
  <c r="I39" i="2" s="1"/>
  <c r="I40" i="2" a="1"/>
  <c r="I40" i="2" s="1"/>
  <c r="I41" i="2" a="1"/>
  <c r="I41" i="2" s="1"/>
  <c r="I42" i="2" a="1"/>
  <c r="I42" i="2" s="1"/>
  <c r="J42" i="2" s="1"/>
  <c r="I43" i="2" a="1"/>
  <c r="I43" i="2" s="1"/>
  <c r="I44" i="2" a="1"/>
  <c r="I44" i="2" s="1"/>
  <c r="I45" i="2" a="1"/>
  <c r="I45" i="2" s="1"/>
  <c r="I46" i="2" a="1"/>
  <c r="I46" i="2" s="1"/>
  <c r="I47" i="2" a="1"/>
  <c r="I47" i="2" s="1"/>
  <c r="I48" i="2" a="1"/>
  <c r="I48" i="2" s="1"/>
  <c r="I49" i="2" a="1"/>
  <c r="I49" i="2" s="1"/>
  <c r="I50" i="2" a="1"/>
  <c r="I50" i="2" s="1"/>
  <c r="J50" i="2" s="1"/>
  <c r="I51" i="2" a="1"/>
  <c r="I51" i="2" s="1"/>
  <c r="I52" i="2" a="1"/>
  <c r="I52" i="2" s="1"/>
  <c r="I53" i="2" a="1"/>
  <c r="I53" i="2" s="1"/>
  <c r="I54" i="2" a="1"/>
  <c r="I54" i="2" s="1"/>
  <c r="I55" i="2" a="1"/>
  <c r="I55" i="2" s="1"/>
  <c r="I56" i="2" a="1"/>
  <c r="I56" i="2" s="1"/>
  <c r="I57" i="2" a="1"/>
  <c r="I57" i="2" s="1"/>
  <c r="I58" i="2" a="1"/>
  <c r="I58" i="2" s="1"/>
  <c r="J58" i="2" s="1"/>
  <c r="I59" i="2" a="1"/>
  <c r="I59" i="2" s="1"/>
  <c r="I60" i="2" a="1"/>
  <c r="I60" i="2" s="1"/>
  <c r="I61" i="2" a="1"/>
  <c r="I61" i="2" s="1"/>
  <c r="I62" i="2" a="1"/>
  <c r="I62" i="2" s="1"/>
  <c r="I63" i="2" a="1"/>
  <c r="I63" i="2" s="1"/>
  <c r="I64" i="2" a="1"/>
  <c r="I64" i="2" s="1"/>
  <c r="I65" i="2" a="1"/>
  <c r="I65" i="2" s="1"/>
  <c r="I66" i="2" a="1"/>
  <c r="I66" i="2" s="1"/>
  <c r="I67" i="2" a="1"/>
  <c r="I67" i="2" s="1"/>
  <c r="I68" i="2" a="1"/>
  <c r="I68" i="2" s="1"/>
  <c r="I69" i="2" a="1"/>
  <c r="I69" i="2" s="1"/>
  <c r="I70" i="2" a="1"/>
  <c r="I70" i="2" s="1"/>
  <c r="I71" i="2" a="1"/>
  <c r="I71" i="2" s="1"/>
  <c r="I72" i="2" a="1"/>
  <c r="I72" i="2" s="1"/>
  <c r="I73" i="2" a="1"/>
  <c r="I73" i="2" s="1"/>
  <c r="I74" i="2" a="1"/>
  <c r="I74" i="2" s="1"/>
  <c r="J74" i="2" s="1"/>
  <c r="I75" i="2" a="1"/>
  <c r="I75" i="2" s="1"/>
  <c r="I76" i="2" a="1"/>
  <c r="I76" i="2" s="1"/>
  <c r="I77" i="2" a="1"/>
  <c r="I77" i="2" s="1"/>
  <c r="K77" i="2" s="1"/>
  <c r="I78" i="2" a="1"/>
  <c r="I78" i="2" s="1"/>
  <c r="I79" i="2" a="1"/>
  <c r="I79" i="2" s="1"/>
  <c r="I80" i="2" a="1"/>
  <c r="I80" i="2" s="1"/>
  <c r="I81" i="2" a="1"/>
  <c r="I81" i="2" s="1"/>
  <c r="I82" i="2" a="1"/>
  <c r="I82" i="2" s="1"/>
  <c r="J82" i="2" s="1"/>
  <c r="I83" i="2" a="1"/>
  <c r="I83" i="2" s="1"/>
  <c r="I84" i="2" a="1"/>
  <c r="I84" i="2" s="1"/>
  <c r="I85" i="2" a="1"/>
  <c r="I85" i="2" s="1"/>
  <c r="I86" i="2" a="1"/>
  <c r="I86" i="2" s="1"/>
  <c r="I87" i="2" a="1"/>
  <c r="I87" i="2" s="1"/>
  <c r="I88" i="2" a="1"/>
  <c r="I88" i="2" s="1"/>
  <c r="I89" i="2" a="1"/>
  <c r="I89" i="2" s="1"/>
  <c r="I90" i="2" a="1"/>
  <c r="I90" i="2" s="1"/>
  <c r="J90" i="2" s="1"/>
  <c r="I91" i="2" a="1"/>
  <c r="I91" i="2" s="1"/>
  <c r="I92" i="2" a="1"/>
  <c r="I92" i="2" s="1"/>
  <c r="I93" i="2" a="1"/>
  <c r="I93" i="2" s="1"/>
  <c r="I94" i="2" a="1"/>
  <c r="I94" i="2" s="1"/>
  <c r="I95" i="2" a="1"/>
  <c r="I95" i="2" s="1"/>
  <c r="I96" i="2" a="1"/>
  <c r="I96" i="2" s="1"/>
  <c r="I97" i="2" a="1"/>
  <c r="I97" i="2" s="1"/>
  <c r="I98" i="2" a="1"/>
  <c r="I98" i="2" s="1"/>
  <c r="I99" i="2" a="1"/>
  <c r="I99" i="2" s="1"/>
  <c r="I100" i="2" a="1"/>
  <c r="I100" i="2" s="1"/>
  <c r="I101" i="2" a="1"/>
  <c r="I101" i="2" s="1"/>
  <c r="I102" i="2" a="1"/>
  <c r="I102" i="2" s="1"/>
  <c r="I103" i="2" a="1"/>
  <c r="I103" i="2" s="1"/>
  <c r="I104" i="2" a="1"/>
  <c r="I104" i="2" s="1"/>
  <c r="I105" i="2" a="1"/>
  <c r="I105" i="2" s="1"/>
  <c r="I106" i="2" a="1"/>
  <c r="I106" i="2" s="1"/>
  <c r="J106" i="2" s="1"/>
  <c r="I107" i="2" a="1"/>
  <c r="I107" i="2" s="1"/>
  <c r="I108" i="2" a="1"/>
  <c r="I108" i="2" s="1"/>
  <c r="I109" i="2" a="1"/>
  <c r="I109" i="2" s="1"/>
  <c r="I110" i="2" a="1"/>
  <c r="I110" i="2" s="1"/>
  <c r="I111" i="2" a="1"/>
  <c r="I111" i="2" s="1"/>
  <c r="I112" i="2" a="1"/>
  <c r="I112" i="2" s="1"/>
  <c r="I113" i="2" a="1"/>
  <c r="I113" i="2" s="1"/>
  <c r="I114" i="2" a="1"/>
  <c r="I114" i="2" s="1"/>
  <c r="J114" i="2" s="1"/>
  <c r="I115" i="2" a="1"/>
  <c r="I115" i="2" s="1"/>
  <c r="I116" i="2" a="1"/>
  <c r="I116" i="2" s="1"/>
  <c r="I117" i="2" a="1"/>
  <c r="I117" i="2" s="1"/>
  <c r="I118" i="2" a="1"/>
  <c r="I118" i="2" s="1"/>
  <c r="I119" i="2" a="1"/>
  <c r="I119" i="2" s="1"/>
  <c r="I120" i="2" a="1"/>
  <c r="I120" i="2" s="1"/>
  <c r="I121" i="2" a="1"/>
  <c r="I121" i="2" s="1"/>
  <c r="I122" i="2" a="1"/>
  <c r="I122" i="2" s="1"/>
  <c r="J122" i="2" s="1"/>
  <c r="I123" i="2" a="1"/>
  <c r="I123" i="2" s="1"/>
  <c r="I124" i="2" a="1"/>
  <c r="I124" i="2" s="1"/>
  <c r="I125" i="2" a="1"/>
  <c r="I125" i="2" s="1"/>
  <c r="I126" i="2" a="1"/>
  <c r="I126" i="2" s="1"/>
  <c r="I127" i="2" a="1"/>
  <c r="I127" i="2" s="1"/>
  <c r="I128" i="2" a="1"/>
  <c r="I128" i="2" s="1"/>
  <c r="I129" i="2" a="1"/>
  <c r="I129" i="2" s="1"/>
  <c r="I130" i="2" a="1"/>
  <c r="I130" i="2" s="1"/>
  <c r="I131" i="2" a="1"/>
  <c r="I131" i="2" s="1"/>
  <c r="I132" i="2" a="1"/>
  <c r="I132" i="2" s="1"/>
  <c r="I133" i="2" a="1"/>
  <c r="I133" i="2" s="1"/>
  <c r="I134" i="2" a="1"/>
  <c r="I134" i="2" s="1"/>
  <c r="I135" i="2" a="1"/>
  <c r="I135" i="2" s="1"/>
  <c r="I136" i="2" a="1"/>
  <c r="I136" i="2" s="1"/>
  <c r="I137" i="2" a="1"/>
  <c r="I137" i="2" s="1"/>
  <c r="I138" i="2" a="1"/>
  <c r="I138" i="2" s="1"/>
  <c r="J138" i="2" s="1"/>
  <c r="I139" i="2" a="1"/>
  <c r="I139" i="2" s="1"/>
  <c r="I140" i="2" a="1"/>
  <c r="I140" i="2" s="1"/>
  <c r="I141" i="2" a="1"/>
  <c r="I141" i="2" s="1"/>
  <c r="I142" i="2" a="1"/>
  <c r="I142" i="2" s="1"/>
  <c r="I143" i="2" a="1"/>
  <c r="I143" i="2" s="1"/>
  <c r="I144" i="2" a="1"/>
  <c r="I144" i="2" s="1"/>
  <c r="I145" i="2" a="1"/>
  <c r="I145" i="2" s="1"/>
  <c r="I146" i="2" a="1"/>
  <c r="I146" i="2" s="1"/>
  <c r="J146" i="2" s="1"/>
  <c r="I147" i="2" a="1"/>
  <c r="I147" i="2" s="1"/>
  <c r="I148" i="2" a="1"/>
  <c r="I148" i="2" s="1"/>
  <c r="I149" i="2" a="1"/>
  <c r="I149" i="2" s="1"/>
  <c r="I150" i="2" a="1"/>
  <c r="I150" i="2" s="1"/>
  <c r="I151" i="2" a="1"/>
  <c r="I151" i="2" s="1"/>
  <c r="I152" i="2" a="1"/>
  <c r="I152" i="2" s="1"/>
  <c r="I153" i="2" a="1"/>
  <c r="I153" i="2" s="1"/>
  <c r="I154" i="2" a="1"/>
  <c r="I154" i="2" s="1"/>
  <c r="J154" i="2" s="1"/>
  <c r="I155" i="2" a="1"/>
  <c r="I155" i="2" s="1"/>
  <c r="I156" i="2" a="1"/>
  <c r="I156" i="2" s="1"/>
  <c r="I157" i="2" a="1"/>
  <c r="I157" i="2" s="1"/>
  <c r="I158" i="2" a="1"/>
  <c r="I158" i="2" s="1"/>
  <c r="I159" i="2" a="1"/>
  <c r="I159" i="2" s="1"/>
  <c r="I160" i="2" a="1"/>
  <c r="I160" i="2" s="1"/>
  <c r="I161" i="2" a="1"/>
  <c r="I161" i="2" s="1"/>
  <c r="I162" i="2" a="1"/>
  <c r="I162" i="2" s="1"/>
  <c r="I163" i="2" a="1"/>
  <c r="I163" i="2" s="1"/>
  <c r="I164" i="2" a="1"/>
  <c r="I164" i="2" s="1"/>
  <c r="I165" i="2" a="1"/>
  <c r="I165" i="2" s="1"/>
  <c r="I166" i="2" a="1"/>
  <c r="I166" i="2" s="1"/>
  <c r="I167" i="2" a="1"/>
  <c r="I167" i="2" s="1"/>
  <c r="I168" i="2" a="1"/>
  <c r="I168" i="2" s="1"/>
  <c r="I169" i="2" a="1"/>
  <c r="I169" i="2" s="1"/>
  <c r="I170" i="2" a="1"/>
  <c r="I170" i="2" s="1"/>
  <c r="J170" i="2" s="1"/>
  <c r="I171" i="2" a="1"/>
  <c r="I171" i="2" s="1"/>
  <c r="I172" i="2" a="1"/>
  <c r="I172" i="2" s="1"/>
  <c r="I173" i="2" a="1"/>
  <c r="I173" i="2" s="1"/>
  <c r="I174" i="2" a="1"/>
  <c r="I174" i="2" s="1"/>
  <c r="I175" i="2" a="1"/>
  <c r="I175" i="2" s="1"/>
  <c r="I176" i="2" a="1"/>
  <c r="I176" i="2" s="1"/>
  <c r="I177" i="2" a="1"/>
  <c r="I177" i="2" s="1"/>
  <c r="I178" i="2" a="1"/>
  <c r="I178" i="2" s="1"/>
  <c r="J178" i="2" s="1"/>
  <c r="I179" i="2" a="1"/>
  <c r="I179" i="2" s="1"/>
  <c r="I180" i="2" a="1"/>
  <c r="I180" i="2" s="1"/>
  <c r="I181" i="2" a="1"/>
  <c r="I181" i="2" s="1"/>
  <c r="I182" i="2" a="1"/>
  <c r="I182" i="2" s="1"/>
  <c r="I183" i="2" a="1"/>
  <c r="I183" i="2" s="1"/>
  <c r="I184" i="2" a="1"/>
  <c r="I184" i="2" s="1"/>
  <c r="I185" i="2" a="1"/>
  <c r="I185" i="2" s="1"/>
  <c r="I186" i="2" a="1"/>
  <c r="I186" i="2" s="1"/>
  <c r="J186" i="2" s="1"/>
  <c r="I187" i="2" a="1"/>
  <c r="I187" i="2" s="1"/>
  <c r="I188" i="2" a="1"/>
  <c r="I188" i="2" s="1"/>
  <c r="I189" i="2" a="1"/>
  <c r="I189" i="2" s="1"/>
  <c r="I190" i="2" a="1"/>
  <c r="I190" i="2" s="1"/>
  <c r="I191" i="2" a="1"/>
  <c r="I191" i="2" s="1"/>
  <c r="I192" i="2" a="1"/>
  <c r="I192" i="2" s="1"/>
  <c r="I193" i="2" a="1"/>
  <c r="I193" i="2" s="1"/>
  <c r="I194" i="2" a="1"/>
  <c r="I194" i="2" s="1"/>
  <c r="I195" i="2" a="1"/>
  <c r="I195" i="2" s="1"/>
  <c r="I196" i="2" a="1"/>
  <c r="I196" i="2" s="1"/>
  <c r="I197" i="2" a="1"/>
  <c r="I197" i="2" s="1"/>
  <c r="I198" i="2" a="1"/>
  <c r="I198" i="2" s="1"/>
  <c r="I199" i="2" a="1"/>
  <c r="I199" i="2" s="1"/>
  <c r="I200" i="2" a="1"/>
  <c r="I200" i="2" s="1"/>
  <c r="I201" i="2" a="1"/>
  <c r="I201" i="2" s="1"/>
  <c r="I202" i="2" a="1"/>
  <c r="I202" i="2" s="1"/>
  <c r="J202" i="2" s="1"/>
  <c r="I203" i="2" a="1"/>
  <c r="I203" i="2" s="1"/>
  <c r="I204" i="2" a="1"/>
  <c r="I204" i="2" s="1"/>
  <c r="I205" i="2" a="1"/>
  <c r="I205" i="2" s="1"/>
  <c r="K205" i="2" s="1"/>
  <c r="I206" i="2" a="1"/>
  <c r="I206" i="2" s="1"/>
  <c r="I207" i="2" a="1"/>
  <c r="I207" i="2" s="1"/>
  <c r="I208" i="2" a="1"/>
  <c r="I208" i="2" s="1"/>
  <c r="I209" i="2" a="1"/>
  <c r="I209" i="2" s="1"/>
  <c r="I210" i="2" a="1"/>
  <c r="I210" i="2" s="1"/>
  <c r="J210" i="2" s="1"/>
  <c r="I211" i="2" a="1"/>
  <c r="I211" i="2" s="1"/>
  <c r="I212" i="2" a="1"/>
  <c r="I212" i="2" s="1"/>
  <c r="I213" i="2" a="1"/>
  <c r="I213" i="2" s="1"/>
  <c r="I214" i="2" a="1"/>
  <c r="I214" i="2" s="1"/>
  <c r="I215" i="2" a="1"/>
  <c r="I215" i="2" s="1"/>
  <c r="I216" i="2" a="1"/>
  <c r="I216" i="2" s="1"/>
  <c r="I217" i="2" a="1"/>
  <c r="I217" i="2" s="1"/>
  <c r="I218" i="2" a="1"/>
  <c r="I218" i="2" s="1"/>
  <c r="J218" i="2" s="1"/>
  <c r="I219" i="2" a="1"/>
  <c r="I219" i="2" s="1"/>
  <c r="I220" i="2" a="1"/>
  <c r="I220" i="2" s="1"/>
  <c r="I221" i="2" a="1"/>
  <c r="I221" i="2" s="1"/>
  <c r="I222" i="2" a="1"/>
  <c r="I222" i="2" s="1"/>
  <c r="I223" i="2" a="1"/>
  <c r="I223" i="2" s="1"/>
  <c r="I224" i="2" a="1"/>
  <c r="I224" i="2" s="1"/>
  <c r="I225" i="2" a="1"/>
  <c r="I225" i="2" s="1"/>
  <c r="I226" i="2" a="1"/>
  <c r="I226" i="2" s="1"/>
  <c r="I227" i="2" a="1"/>
  <c r="I227" i="2" s="1"/>
  <c r="I228" i="2" a="1"/>
  <c r="I228" i="2" s="1"/>
  <c r="I229" i="2" a="1"/>
  <c r="I229" i="2" s="1"/>
  <c r="I230" i="2" a="1"/>
  <c r="I230" i="2" s="1"/>
  <c r="I231" i="2" a="1"/>
  <c r="I231" i="2" s="1"/>
  <c r="I232" i="2" a="1"/>
  <c r="I232" i="2" s="1"/>
  <c r="I233" i="2" a="1"/>
  <c r="I233" i="2" s="1"/>
  <c r="I234" i="2" a="1"/>
  <c r="I234" i="2" s="1"/>
  <c r="J234" i="2" s="1"/>
  <c r="I235" i="2" a="1"/>
  <c r="I235" i="2" s="1"/>
  <c r="I236" i="2" a="1"/>
  <c r="I236" i="2" s="1"/>
  <c r="I237" i="2" a="1"/>
  <c r="I237" i="2" s="1"/>
  <c r="K237" i="2" s="1"/>
  <c r="I238" i="2" a="1"/>
  <c r="I238" i="2" s="1"/>
  <c r="I239" i="2" a="1"/>
  <c r="I239" i="2" s="1"/>
  <c r="I240" i="2" a="1"/>
  <c r="I240" i="2" s="1"/>
  <c r="I241" i="2" a="1"/>
  <c r="I241" i="2" s="1"/>
  <c r="I242" i="2" a="1"/>
  <c r="I242" i="2" s="1"/>
  <c r="J242" i="2" s="1"/>
  <c r="I243" i="2" a="1"/>
  <c r="I243" i="2" s="1"/>
  <c r="I244" i="2" a="1"/>
  <c r="I244" i="2" s="1"/>
  <c r="I245" i="2" a="1"/>
  <c r="I245" i="2" s="1"/>
  <c r="I246" i="2" a="1"/>
  <c r="I246" i="2" s="1"/>
  <c r="I247" i="2" a="1"/>
  <c r="I247" i="2" s="1"/>
  <c r="I248" i="2" a="1"/>
  <c r="I248" i="2" s="1"/>
  <c r="I249" i="2" a="1"/>
  <c r="I249" i="2" s="1"/>
  <c r="I250" i="2" a="1"/>
  <c r="I250" i="2" s="1"/>
  <c r="J250" i="2" s="1"/>
  <c r="I251" i="2" a="1"/>
  <c r="I251" i="2" s="1"/>
  <c r="I252" i="2" a="1"/>
  <c r="I252" i="2" s="1"/>
  <c r="I253" i="2" a="1"/>
  <c r="I253" i="2" s="1"/>
  <c r="I254" i="2" a="1"/>
  <c r="I254" i="2" s="1"/>
  <c r="I255" i="2" a="1"/>
  <c r="I255" i="2" s="1"/>
  <c r="I256" i="2" a="1"/>
  <c r="I256" i="2" s="1"/>
  <c r="I257" i="2" a="1"/>
  <c r="I257" i="2" s="1"/>
  <c r="I258" i="2" a="1"/>
  <c r="I258" i="2" s="1"/>
  <c r="I259" i="2" a="1"/>
  <c r="I259" i="2" s="1"/>
  <c r="I260" i="2" a="1"/>
  <c r="I260" i="2" s="1"/>
  <c r="I261" i="2" a="1"/>
  <c r="I261" i="2" s="1"/>
  <c r="I262" i="2" a="1"/>
  <c r="I262" i="2" s="1"/>
  <c r="I263" i="2" a="1"/>
  <c r="I263" i="2" s="1"/>
  <c r="I264" i="2" a="1"/>
  <c r="I264" i="2" s="1"/>
  <c r="I265" i="2" a="1"/>
  <c r="I265" i="2" s="1"/>
  <c r="I266" i="2" a="1"/>
  <c r="I266" i="2" s="1"/>
  <c r="J266" i="2" s="1"/>
  <c r="I267" i="2" a="1"/>
  <c r="I267" i="2" s="1"/>
  <c r="I268" i="2" a="1"/>
  <c r="I268" i="2" s="1"/>
  <c r="I269" i="2" a="1"/>
  <c r="I269" i="2" s="1"/>
  <c r="I270" i="2" a="1"/>
  <c r="I270" i="2" s="1"/>
  <c r="I271" i="2" a="1"/>
  <c r="I271" i="2" s="1"/>
  <c r="I272" i="2" a="1"/>
  <c r="I272" i="2" s="1"/>
  <c r="I273" i="2" a="1"/>
  <c r="I273" i="2" s="1"/>
  <c r="I274" i="2" a="1"/>
  <c r="I274" i="2" s="1"/>
  <c r="J274" i="2" s="1"/>
  <c r="I275" i="2" a="1"/>
  <c r="I275" i="2" s="1"/>
  <c r="I276" i="2" a="1"/>
  <c r="I276" i="2" s="1"/>
  <c r="I277" i="2" a="1"/>
  <c r="I277" i="2" s="1"/>
  <c r="I278" i="2" a="1"/>
  <c r="I278" i="2" s="1"/>
  <c r="I279" i="2" a="1"/>
  <c r="I279" i="2" s="1"/>
  <c r="I280" i="2" a="1"/>
  <c r="I280" i="2" s="1"/>
  <c r="I281" i="2" a="1"/>
  <c r="I281" i="2" s="1"/>
  <c r="I282" i="2" a="1"/>
  <c r="I282" i="2" s="1"/>
  <c r="J282" i="2" s="1"/>
  <c r="I283" i="2" a="1"/>
  <c r="I283" i="2" s="1"/>
  <c r="I284" i="2" a="1"/>
  <c r="I284" i="2" s="1"/>
  <c r="I285" i="2" a="1"/>
  <c r="I285" i="2" s="1"/>
  <c r="I286" i="2" a="1"/>
  <c r="I286" i="2" s="1"/>
  <c r="I287" i="2" a="1"/>
  <c r="I287" i="2" s="1"/>
  <c r="I288" i="2" a="1"/>
  <c r="I288" i="2" s="1"/>
  <c r="I289" i="2" a="1"/>
  <c r="I289" i="2" s="1"/>
  <c r="I290" i="2" a="1"/>
  <c r="I290" i="2" s="1"/>
  <c r="I291" i="2" a="1"/>
  <c r="I291" i="2" s="1"/>
  <c r="I292" i="2" a="1"/>
  <c r="I292" i="2" s="1"/>
  <c r="I293" i="2" a="1"/>
  <c r="I293" i="2" s="1"/>
  <c r="I294" i="2" a="1"/>
  <c r="I294" i="2" s="1"/>
  <c r="I295" i="2" a="1"/>
  <c r="I295" i="2" s="1"/>
  <c r="I296" i="2" a="1"/>
  <c r="I296" i="2" s="1"/>
  <c r="I297" i="2" a="1"/>
  <c r="I297" i="2" s="1"/>
  <c r="I298" i="2" a="1"/>
  <c r="I298" i="2" s="1"/>
  <c r="J298" i="2" s="1"/>
  <c r="I299" i="2" a="1"/>
  <c r="I299" i="2" s="1"/>
  <c r="I300" i="2" a="1"/>
  <c r="I300" i="2" s="1"/>
  <c r="I301" i="2" a="1"/>
  <c r="I301" i="2" s="1"/>
  <c r="I302" i="2" a="1"/>
  <c r="I302" i="2" s="1"/>
  <c r="I303" i="2" a="1"/>
  <c r="I303" i="2" s="1"/>
  <c r="I304" i="2" a="1"/>
  <c r="I304" i="2" s="1"/>
  <c r="I305" i="2" a="1"/>
  <c r="I305" i="2" s="1"/>
  <c r="I306" i="2" a="1"/>
  <c r="I306" i="2" s="1"/>
  <c r="J306" i="2" s="1"/>
  <c r="I307" i="2" a="1"/>
  <c r="I307" i="2" s="1"/>
  <c r="I308" i="2" a="1"/>
  <c r="I308" i="2" s="1"/>
  <c r="I309" i="2" a="1"/>
  <c r="I309" i="2" s="1"/>
  <c r="I310" i="2" a="1"/>
  <c r="I310" i="2" s="1"/>
  <c r="I311" i="2" a="1"/>
  <c r="I311" i="2" s="1"/>
  <c r="I312" i="2" a="1"/>
  <c r="I312" i="2" s="1"/>
  <c r="I313" i="2" a="1"/>
  <c r="I313" i="2" s="1"/>
  <c r="I314" i="2" a="1"/>
  <c r="I314" i="2" s="1"/>
  <c r="J314" i="2" s="1"/>
  <c r="I315" i="2" a="1"/>
  <c r="I315" i="2" s="1"/>
  <c r="I316" i="2" a="1"/>
  <c r="I316" i="2" s="1"/>
  <c r="I317" i="2" a="1"/>
  <c r="I317" i="2" s="1"/>
  <c r="I318" i="2" a="1"/>
  <c r="I318" i="2" s="1"/>
  <c r="I319" i="2" a="1"/>
  <c r="I319" i="2" s="1"/>
  <c r="I320" i="2" a="1"/>
  <c r="I320" i="2" s="1"/>
  <c r="I321" i="2" a="1"/>
  <c r="I321" i="2" s="1"/>
  <c r="I322" i="2" a="1"/>
  <c r="I322" i="2" s="1"/>
  <c r="I323" i="2" a="1"/>
  <c r="I323" i="2" s="1"/>
  <c r="I324" i="2" a="1"/>
  <c r="I324" i="2" s="1"/>
  <c r="I325" i="2" a="1"/>
  <c r="I325" i="2" s="1"/>
  <c r="I326" i="2" a="1"/>
  <c r="I326" i="2" s="1"/>
  <c r="I327" i="2" a="1"/>
  <c r="I327" i="2" s="1"/>
  <c r="I328" i="2" a="1"/>
  <c r="I328" i="2" s="1"/>
  <c r="I329" i="2" a="1"/>
  <c r="I329" i="2" s="1"/>
  <c r="I330" i="2" a="1"/>
  <c r="I330" i="2" s="1"/>
  <c r="J330" i="2" s="1"/>
  <c r="I331" i="2" a="1"/>
  <c r="I331" i="2" s="1"/>
  <c r="I332" i="2" a="1"/>
  <c r="I332" i="2" s="1"/>
  <c r="I333" i="2" a="1"/>
  <c r="I333" i="2" s="1"/>
  <c r="I334" i="2" a="1"/>
  <c r="I334" i="2" s="1"/>
  <c r="I335" i="2" a="1"/>
  <c r="I335" i="2" s="1"/>
  <c r="J335" i="2" s="1"/>
  <c r="I336" i="2" a="1"/>
  <c r="I336" i="2" s="1"/>
  <c r="I337" i="2" a="1"/>
  <c r="I337" i="2" s="1"/>
  <c r="I338" i="2" a="1"/>
  <c r="I338" i="2" s="1"/>
  <c r="I339" i="2" a="1"/>
  <c r="I339" i="2" s="1"/>
  <c r="J339" i="2" s="1"/>
  <c r="I340" i="2" a="1"/>
  <c r="I340" i="2" s="1"/>
  <c r="I341" i="2" a="1"/>
  <c r="I341" i="2" s="1"/>
  <c r="I342" i="2" a="1"/>
  <c r="I342" i="2" s="1"/>
  <c r="I343" i="2" a="1"/>
  <c r="I343" i="2" s="1"/>
  <c r="I344" i="2" a="1"/>
  <c r="I344" i="2" s="1"/>
  <c r="I345" i="2" a="1"/>
  <c r="I345" i="2" s="1"/>
  <c r="I346" i="2" a="1"/>
  <c r="I346" i="2" s="1"/>
  <c r="I347" i="2" a="1"/>
  <c r="I347" i="2" s="1"/>
  <c r="I348" i="2" a="1"/>
  <c r="I348" i="2" s="1"/>
  <c r="I349" i="2" a="1"/>
  <c r="I349" i="2" s="1"/>
  <c r="I350" i="2" a="1"/>
  <c r="I350" i="2" s="1"/>
  <c r="I351" i="2" a="1"/>
  <c r="I351" i="2" s="1"/>
  <c r="J351" i="2" s="1"/>
  <c r="I352" i="2" a="1"/>
  <c r="I352" i="2" s="1"/>
  <c r="I353" i="2" a="1"/>
  <c r="I353" i="2" s="1"/>
  <c r="I354" i="2" a="1"/>
  <c r="I354" i="2" s="1"/>
  <c r="I355" i="2" a="1"/>
  <c r="I355" i="2" s="1"/>
  <c r="J355" i="2" s="1"/>
  <c r="I356" i="2" a="1"/>
  <c r="I356" i="2" s="1"/>
  <c r="I357" i="2" a="1"/>
  <c r="I357" i="2" s="1"/>
  <c r="I358" i="2" a="1"/>
  <c r="I358" i="2" s="1"/>
  <c r="I359" i="2" a="1"/>
  <c r="I359" i="2" s="1"/>
  <c r="I360" i="2" a="1"/>
  <c r="I360" i="2" s="1"/>
  <c r="I361" i="2" a="1"/>
  <c r="I361" i="2" s="1"/>
  <c r="I362" i="2" a="1"/>
  <c r="I362" i="2" s="1"/>
  <c r="I363" i="2" a="1"/>
  <c r="I363" i="2" s="1"/>
  <c r="I364" i="2" a="1"/>
  <c r="I364" i="2" s="1"/>
  <c r="I365" i="2" a="1"/>
  <c r="I365" i="2" s="1"/>
  <c r="K365" i="2" s="1"/>
  <c r="I366" i="2" a="1"/>
  <c r="I366" i="2" s="1"/>
  <c r="I367" i="2" a="1"/>
  <c r="I367" i="2" s="1"/>
  <c r="J367" i="2" s="1"/>
  <c r="I368" i="2" a="1"/>
  <c r="I368" i="2" s="1"/>
  <c r="I369" i="2" a="1"/>
  <c r="I369" i="2" s="1"/>
  <c r="I370" i="2" a="1"/>
  <c r="I370" i="2" s="1"/>
  <c r="I371" i="2" a="1"/>
  <c r="I371" i="2" s="1"/>
  <c r="J371" i="2" s="1"/>
  <c r="I372" i="2" a="1"/>
  <c r="I372" i="2" s="1"/>
  <c r="I373" i="2" a="1"/>
  <c r="I373" i="2" s="1"/>
  <c r="I374" i="2" a="1"/>
  <c r="I374" i="2" s="1"/>
  <c r="I375" i="2" a="1"/>
  <c r="I375" i="2" s="1"/>
  <c r="I376" i="2" a="1"/>
  <c r="I376" i="2" s="1"/>
  <c r="I377" i="2" a="1"/>
  <c r="I377" i="2" s="1"/>
  <c r="I378" i="2" a="1"/>
  <c r="I378" i="2" s="1"/>
  <c r="I379" i="2" a="1"/>
  <c r="I379" i="2" s="1"/>
  <c r="I380" i="2" a="1"/>
  <c r="I380" i="2" s="1"/>
  <c r="I381" i="2" a="1"/>
  <c r="I381" i="2" s="1"/>
  <c r="I382" i="2" a="1"/>
  <c r="I382" i="2" s="1"/>
  <c r="I383" i="2" a="1"/>
  <c r="I383" i="2" s="1"/>
  <c r="I384" i="2" a="1"/>
  <c r="I384" i="2" s="1"/>
  <c r="I385" i="2" a="1"/>
  <c r="I385" i="2" s="1"/>
  <c r="I386" i="2" a="1"/>
  <c r="I386" i="2" s="1"/>
  <c r="I387" i="2" a="1"/>
  <c r="I387" i="2" s="1"/>
  <c r="J387" i="2" s="1"/>
  <c r="I388" i="2" a="1"/>
  <c r="I388" i="2" s="1"/>
  <c r="I389" i="2" a="1"/>
  <c r="I389" i="2" s="1"/>
  <c r="I390" i="2" a="1"/>
  <c r="I390" i="2" s="1"/>
  <c r="I391" i="2" a="1"/>
  <c r="I391" i="2" s="1"/>
  <c r="I392" i="2" a="1"/>
  <c r="I392" i="2" s="1"/>
  <c r="I393" i="2" a="1"/>
  <c r="I393" i="2" s="1"/>
  <c r="I394" i="2" a="1"/>
  <c r="I394" i="2" s="1"/>
  <c r="I395" i="2" a="1"/>
  <c r="I395" i="2" s="1"/>
  <c r="I396" i="2" a="1"/>
  <c r="I396" i="2" s="1"/>
  <c r="I397" i="2" a="1"/>
  <c r="I397" i="2" s="1"/>
  <c r="K397" i="2" s="1"/>
  <c r="I398" i="2" a="1"/>
  <c r="I398" i="2" s="1"/>
  <c r="I399" i="2" a="1"/>
  <c r="I399" i="2" s="1"/>
  <c r="I400" i="2" a="1"/>
  <c r="I400" i="2" s="1"/>
  <c r="I401" i="2" a="1"/>
  <c r="I401" i="2" s="1"/>
  <c r="I402" i="2" a="1"/>
  <c r="I402" i="2" s="1"/>
  <c r="I403" i="2" a="1"/>
  <c r="I403" i="2" s="1"/>
  <c r="J403" i="2" s="1"/>
  <c r="I404" i="2" a="1"/>
  <c r="I404" i="2" s="1"/>
  <c r="I405" i="2" a="1"/>
  <c r="I405" i="2" s="1"/>
  <c r="I406" i="2" a="1"/>
  <c r="I406" i="2" s="1"/>
  <c r="I407" i="2" a="1"/>
  <c r="I407" i="2" s="1"/>
  <c r="I408" i="2" a="1"/>
  <c r="I408" i="2" s="1"/>
  <c r="I409" i="2" a="1"/>
  <c r="I409" i="2" s="1"/>
  <c r="I410" i="2" a="1"/>
  <c r="I410" i="2" s="1"/>
  <c r="I411" i="2" a="1"/>
  <c r="I411" i="2" s="1"/>
  <c r="I412" i="2" a="1"/>
  <c r="I412" i="2" s="1"/>
  <c r="I413" i="2" a="1"/>
  <c r="I413" i="2" s="1"/>
  <c r="I414" i="2" a="1"/>
  <c r="I414" i="2" s="1"/>
  <c r="I415" i="2" a="1"/>
  <c r="I415" i="2" s="1"/>
  <c r="I416" i="2" a="1"/>
  <c r="I416" i="2" s="1"/>
  <c r="I417" i="2" a="1"/>
  <c r="I417" i="2" s="1"/>
  <c r="I418" i="2" a="1"/>
  <c r="I418" i="2" s="1"/>
  <c r="I419" i="2" a="1"/>
  <c r="I419" i="2" s="1"/>
  <c r="J419" i="2" s="1"/>
  <c r="I420" i="2" a="1"/>
  <c r="I420" i="2" s="1"/>
  <c r="I421" i="2" a="1"/>
  <c r="I421" i="2" s="1"/>
  <c r="I422" i="2" a="1"/>
  <c r="I422" i="2" s="1"/>
  <c r="I423" i="2" a="1"/>
  <c r="I423" i="2" s="1"/>
  <c r="I424" i="2" a="1"/>
  <c r="I424" i="2" s="1"/>
  <c r="I425" i="2" a="1"/>
  <c r="I425" i="2" s="1"/>
  <c r="I426" i="2" a="1"/>
  <c r="I426" i="2" s="1"/>
  <c r="I427" i="2" a="1"/>
  <c r="I427" i="2" s="1"/>
  <c r="I428" i="2" a="1"/>
  <c r="I428" i="2" s="1"/>
  <c r="I429" i="2" a="1"/>
  <c r="I429" i="2" s="1"/>
  <c r="I430" i="2" a="1"/>
  <c r="I430" i="2" s="1"/>
  <c r="I431" i="2" a="1"/>
  <c r="I431" i="2" s="1"/>
  <c r="I432" i="2" a="1"/>
  <c r="I432" i="2" s="1"/>
  <c r="I433" i="2" a="1"/>
  <c r="I433" i="2" s="1"/>
  <c r="I434" i="2" a="1"/>
  <c r="I434" i="2" s="1"/>
  <c r="I435" i="2" a="1"/>
  <c r="I435" i="2" s="1"/>
  <c r="J435" i="2" s="1"/>
  <c r="I436" i="2" a="1"/>
  <c r="I436" i="2" s="1"/>
  <c r="I437" i="2" a="1"/>
  <c r="I437" i="2" s="1"/>
  <c r="I438" i="2" a="1"/>
  <c r="I438" i="2" s="1"/>
  <c r="I439" i="2" a="1"/>
  <c r="I439" i="2" s="1"/>
  <c r="I440" i="2" a="1"/>
  <c r="I440" i="2" s="1"/>
  <c r="I441" i="2" a="1"/>
  <c r="I441" i="2" s="1"/>
  <c r="I442" i="2" a="1"/>
  <c r="I442" i="2" s="1"/>
  <c r="I443" i="2" a="1"/>
  <c r="I443" i="2" s="1"/>
  <c r="I444" i="2" a="1"/>
  <c r="I444" i="2" s="1"/>
  <c r="I445" i="2" a="1"/>
  <c r="I445" i="2" s="1"/>
  <c r="I446" i="2" a="1"/>
  <c r="I446" i="2" s="1"/>
  <c r="I447" i="2" a="1"/>
  <c r="I447" i="2" s="1"/>
  <c r="I448" i="2" a="1"/>
  <c r="I448" i="2" s="1"/>
  <c r="I449" i="2" a="1"/>
  <c r="I449" i="2" s="1"/>
  <c r="I450" i="2" a="1"/>
  <c r="I450" i="2" s="1"/>
  <c r="I451" i="2" a="1"/>
  <c r="I451" i="2" s="1"/>
  <c r="J451" i="2" s="1"/>
  <c r="I452" i="2" a="1"/>
  <c r="I452" i="2" s="1"/>
  <c r="I453" i="2" a="1"/>
  <c r="I453" i="2" s="1"/>
  <c r="I454" i="2" a="1"/>
  <c r="I454" i="2" s="1"/>
  <c r="I455" i="2" a="1"/>
  <c r="I455" i="2" s="1"/>
  <c r="I456" i="2" a="1"/>
  <c r="I456" i="2" s="1"/>
  <c r="I457" i="2" a="1"/>
  <c r="I457" i="2" s="1"/>
  <c r="I458" i="2" a="1"/>
  <c r="I458" i="2" s="1"/>
  <c r="I459" i="2" a="1"/>
  <c r="I459" i="2" s="1"/>
  <c r="J459" i="2" s="1"/>
  <c r="I460" i="2" a="1"/>
  <c r="I460" i="2" s="1"/>
  <c r="I461" i="2" a="1"/>
  <c r="I461" i="2" s="1"/>
  <c r="I462" i="2" a="1"/>
  <c r="I462" i="2" s="1"/>
  <c r="I463" i="2" a="1"/>
  <c r="I463" i="2" s="1"/>
  <c r="J463" i="2" s="1"/>
  <c r="I464" i="2" a="1"/>
  <c r="I464" i="2" s="1"/>
  <c r="I465" i="2" a="1"/>
  <c r="I465" i="2" s="1"/>
  <c r="I466" i="2" a="1"/>
  <c r="I466" i="2" s="1"/>
  <c r="I467" i="2" a="1"/>
  <c r="I467" i="2" s="1"/>
  <c r="J467" i="2" s="1"/>
  <c r="I468" i="2" a="1"/>
  <c r="I468" i="2" s="1"/>
  <c r="I469" i="2" a="1"/>
  <c r="I469" i="2" s="1"/>
  <c r="I470" i="2" a="1"/>
  <c r="I470" i="2" s="1"/>
  <c r="I471" i="2" a="1"/>
  <c r="I471" i="2" s="1"/>
  <c r="I472" i="2" a="1"/>
  <c r="I472" i="2" s="1"/>
  <c r="I473" i="2" a="1"/>
  <c r="I473" i="2" s="1"/>
  <c r="I474" i="2" a="1"/>
  <c r="I474" i="2" s="1"/>
  <c r="I475" i="2" a="1"/>
  <c r="I475" i="2" s="1"/>
  <c r="I476" i="2" a="1"/>
  <c r="I476" i="2" s="1"/>
  <c r="I477" i="2" a="1"/>
  <c r="I477" i="2" s="1"/>
  <c r="I478" i="2" a="1"/>
  <c r="I478" i="2" s="1"/>
  <c r="I479" i="2" a="1"/>
  <c r="I479" i="2" s="1"/>
  <c r="J479" i="2" s="1"/>
  <c r="I480" i="2" a="1"/>
  <c r="I480" i="2" s="1"/>
  <c r="I481" i="2" a="1"/>
  <c r="I481" i="2" s="1"/>
  <c r="I482" i="2" a="1"/>
  <c r="I482" i="2" s="1"/>
  <c r="I483" i="2" a="1"/>
  <c r="I483" i="2" s="1"/>
  <c r="I484" i="2" a="1"/>
  <c r="I484" i="2" s="1"/>
  <c r="I485" i="2" a="1"/>
  <c r="I485" i="2" s="1"/>
  <c r="I486" i="2" a="1"/>
  <c r="I486" i="2" s="1"/>
  <c r="I487" i="2" a="1"/>
  <c r="I487" i="2" s="1"/>
  <c r="I488" i="2" a="1"/>
  <c r="I488" i="2" s="1"/>
  <c r="I489" i="2" a="1"/>
  <c r="I489" i="2" s="1"/>
  <c r="I490" i="2" a="1"/>
  <c r="I490" i="2" s="1"/>
  <c r="I491" i="2" a="1"/>
  <c r="I491" i="2" s="1"/>
  <c r="I492" i="2" a="1"/>
  <c r="I492" i="2" s="1"/>
  <c r="I493" i="2" a="1"/>
  <c r="I493" i="2" s="1"/>
  <c r="K493" i="2" s="1"/>
  <c r="I494" i="2" a="1"/>
  <c r="I494" i="2" s="1"/>
  <c r="I495" i="2" a="1"/>
  <c r="I495" i="2" s="1"/>
  <c r="I496" i="2" a="1"/>
  <c r="I496" i="2" s="1"/>
  <c r="I497" i="2" a="1"/>
  <c r="I497" i="2" s="1"/>
  <c r="I498" i="2" a="1"/>
  <c r="I498" i="2" s="1"/>
  <c r="I499" i="2" a="1"/>
  <c r="I499" i="2" s="1"/>
  <c r="I500" i="2" a="1"/>
  <c r="I500" i="2" s="1"/>
  <c r="I501" i="2" a="1"/>
  <c r="I501" i="2" s="1"/>
  <c r="I502" i="2" a="1"/>
  <c r="I502" i="2" s="1"/>
  <c r="I503" i="2" a="1"/>
  <c r="I503" i="2" s="1"/>
  <c r="I504" i="2" a="1"/>
  <c r="I504" i="2" s="1"/>
  <c r="I505" i="2" a="1"/>
  <c r="I505" i="2" s="1"/>
  <c r="I506" i="2" a="1"/>
  <c r="I506" i="2" s="1"/>
  <c r="I507" i="2" a="1"/>
  <c r="I507" i="2" s="1"/>
  <c r="J507" i="2" s="1"/>
  <c r="I508" i="2" a="1"/>
  <c r="I508" i="2" s="1"/>
  <c r="I509" i="2" a="1"/>
  <c r="I509" i="2" s="1"/>
  <c r="I510" i="2" a="1"/>
  <c r="I510" i="2" s="1"/>
  <c r="I511" i="2" a="1"/>
  <c r="I511" i="2" s="1"/>
  <c r="J511" i="2" s="1"/>
  <c r="I512" i="2" a="1"/>
  <c r="I512" i="2" s="1"/>
  <c r="I513" i="2" a="1"/>
  <c r="I513" i="2" s="1"/>
  <c r="I514" i="2" a="1"/>
  <c r="I514" i="2" s="1"/>
  <c r="I515" i="2" a="1"/>
  <c r="I515" i="2" s="1"/>
  <c r="J515" i="2" s="1"/>
  <c r="I516" i="2" a="1"/>
  <c r="I516" i="2" s="1"/>
  <c r="I517" i="2" a="1"/>
  <c r="I517" i="2" s="1"/>
  <c r="I518" i="2" a="1"/>
  <c r="I518" i="2" s="1"/>
  <c r="I519" i="2" a="1"/>
  <c r="I519" i="2" s="1"/>
  <c r="I520" i="2" a="1"/>
  <c r="I520" i="2" s="1"/>
  <c r="I521" i="2" a="1"/>
  <c r="I521" i="2" s="1"/>
  <c r="I522" i="2" a="1"/>
  <c r="I522" i="2" s="1"/>
  <c r="I523" i="2" a="1"/>
  <c r="I523" i="2" s="1"/>
  <c r="I524" i="2" a="1"/>
  <c r="I524" i="2" s="1"/>
  <c r="I525" i="2" a="1"/>
  <c r="I525" i="2" s="1"/>
  <c r="K525" i="2" s="1"/>
  <c r="I526" i="2" a="1"/>
  <c r="I526" i="2" s="1"/>
  <c r="I527" i="2" a="1"/>
  <c r="I527" i="2" s="1"/>
  <c r="J527" i="2" s="1"/>
  <c r="I528" i="2" a="1"/>
  <c r="I528" i="2" s="1"/>
  <c r="I529" i="2" a="1"/>
  <c r="I529" i="2" s="1"/>
  <c r="I530" i="2" a="1"/>
  <c r="I530" i="2" s="1"/>
  <c r="I531" i="2" a="1"/>
  <c r="I531" i="2" s="1"/>
  <c r="I532" i="2" a="1"/>
  <c r="I532" i="2" s="1"/>
  <c r="I533" i="2" a="1"/>
  <c r="I533" i="2" s="1"/>
  <c r="I534" i="2" a="1"/>
  <c r="I534" i="2" s="1"/>
  <c r="I535" i="2" a="1"/>
  <c r="I535" i="2" s="1"/>
  <c r="I536" i="2" a="1"/>
  <c r="I536" i="2" s="1"/>
  <c r="I537" i="2" a="1"/>
  <c r="I537" i="2" s="1"/>
  <c r="I538" i="2" a="1"/>
  <c r="I538" i="2" s="1"/>
  <c r="I539" i="2" a="1"/>
  <c r="I539" i="2" s="1"/>
  <c r="I540" i="2" a="1"/>
  <c r="I540" i="2" s="1"/>
  <c r="I541" i="2" a="1"/>
  <c r="I541" i="2" s="1"/>
  <c r="I542" i="2" a="1"/>
  <c r="I542" i="2" s="1"/>
  <c r="I543" i="2" a="1"/>
  <c r="I543" i="2" s="1"/>
  <c r="J543" i="2" s="1"/>
  <c r="I544" i="2" a="1"/>
  <c r="I544" i="2" s="1"/>
  <c r="I545" i="2" a="1"/>
  <c r="I545" i="2" s="1"/>
  <c r="I546" i="2" a="1"/>
  <c r="I546" i="2" s="1"/>
  <c r="I547" i="2" a="1"/>
  <c r="I547" i="2" s="1"/>
  <c r="I548" i="2" a="1"/>
  <c r="I548" i="2" s="1"/>
  <c r="I549" i="2" a="1"/>
  <c r="I549" i="2" s="1"/>
  <c r="I550" i="2" a="1"/>
  <c r="I550" i="2" s="1"/>
  <c r="I551" i="2" a="1"/>
  <c r="I551" i="2" s="1"/>
  <c r="I552" i="2" a="1"/>
  <c r="I552" i="2" s="1"/>
  <c r="I553" i="2" a="1"/>
  <c r="I553" i="2" s="1"/>
  <c r="I554" i="2" a="1"/>
  <c r="I554" i="2" s="1"/>
  <c r="I555" i="2" a="1"/>
  <c r="I555" i="2" s="1"/>
  <c r="J555" i="2" s="1"/>
  <c r="I556" i="2" a="1"/>
  <c r="I556" i="2" s="1"/>
  <c r="I557" i="2" a="1"/>
  <c r="I557" i="2" s="1"/>
  <c r="I558" i="2" a="1"/>
  <c r="I558" i="2" s="1"/>
  <c r="I559" i="2" a="1"/>
  <c r="I559" i="2" s="1"/>
  <c r="J559" i="2" s="1"/>
  <c r="I560" i="2" a="1"/>
  <c r="I560" i="2" s="1"/>
  <c r="I561" i="2" a="1"/>
  <c r="I561" i="2" s="1"/>
  <c r="I562" i="2" a="1"/>
  <c r="I562" i="2" s="1"/>
  <c r="I563" i="2" a="1"/>
  <c r="I563" i="2" s="1"/>
  <c r="J563" i="2" s="1"/>
  <c r="I564" i="2" a="1"/>
  <c r="I564" i="2" s="1"/>
  <c r="I565" i="2" a="1"/>
  <c r="I565" i="2" s="1"/>
  <c r="I566" i="2" a="1"/>
  <c r="I566" i="2" s="1"/>
  <c r="I567" i="2" a="1"/>
  <c r="I567" i="2" s="1"/>
  <c r="I568" i="2" a="1"/>
  <c r="I568" i="2" s="1"/>
  <c r="I569" i="2" a="1"/>
  <c r="I569" i="2" s="1"/>
  <c r="I570" i="2" a="1"/>
  <c r="I570" i="2" s="1"/>
  <c r="I571" i="2" a="1"/>
  <c r="I571" i="2" s="1"/>
  <c r="I572" i="2" a="1"/>
  <c r="I572" i="2" s="1"/>
  <c r="I573" i="2" a="1"/>
  <c r="I573" i="2" s="1"/>
  <c r="I574" i="2" a="1"/>
  <c r="I574" i="2" s="1"/>
  <c r="I575" i="2" a="1"/>
  <c r="I575" i="2" s="1"/>
  <c r="J575" i="2" s="1"/>
  <c r="I576" i="2" a="1"/>
  <c r="I576" i="2" s="1"/>
  <c r="I577" i="2" a="1"/>
  <c r="I577" i="2" s="1"/>
  <c r="I578" i="2" a="1"/>
  <c r="I578" i="2" s="1"/>
  <c r="I579" i="2" a="1"/>
  <c r="I579" i="2" s="1"/>
  <c r="I580" i="2" a="1"/>
  <c r="I580" i="2" s="1"/>
  <c r="I581" i="2" a="1"/>
  <c r="I581" i="2" s="1"/>
  <c r="I582" i="2" a="1"/>
  <c r="I582" i="2" s="1"/>
  <c r="I583" i="2" a="1"/>
  <c r="I583" i="2" s="1"/>
  <c r="I584" i="2" a="1"/>
  <c r="I584" i="2" s="1"/>
  <c r="I585" i="2" a="1"/>
  <c r="I585" i="2" s="1"/>
  <c r="I586" i="2" a="1"/>
  <c r="I586" i="2" s="1"/>
  <c r="I587" i="2" a="1"/>
  <c r="I587" i="2" s="1"/>
  <c r="I588" i="2" a="1"/>
  <c r="I588" i="2" s="1"/>
  <c r="I589" i="2" a="1"/>
  <c r="I589" i="2" s="1"/>
  <c r="I590" i="2" a="1"/>
  <c r="I590" i="2" s="1"/>
  <c r="I591" i="2" a="1"/>
  <c r="I591" i="2" s="1"/>
  <c r="J591" i="2" s="1"/>
  <c r="I592" i="2" a="1"/>
  <c r="I592" i="2" s="1"/>
  <c r="I593" i="2" a="1"/>
  <c r="I593" i="2" s="1"/>
  <c r="I594" i="2" a="1"/>
  <c r="I594" i="2" s="1"/>
  <c r="I595" i="2" a="1"/>
  <c r="I595" i="2" s="1"/>
  <c r="I596" i="2" a="1"/>
  <c r="I596" i="2" s="1"/>
  <c r="I597" i="2" a="1"/>
  <c r="I597" i="2" s="1"/>
  <c r="I598" i="2" a="1"/>
  <c r="I598" i="2" s="1"/>
  <c r="I599" i="2" a="1"/>
  <c r="I599" i="2" s="1"/>
  <c r="I600" i="2" a="1"/>
  <c r="I600" i="2" s="1"/>
  <c r="I601" i="2" a="1"/>
  <c r="I601" i="2" s="1"/>
  <c r="I602" i="2" a="1"/>
  <c r="I602" i="2" s="1"/>
  <c r="I603" i="2" a="1"/>
  <c r="I603" i="2" s="1"/>
  <c r="I604" i="2" a="1"/>
  <c r="I604" i="2" s="1"/>
  <c r="I605" i="2" a="1"/>
  <c r="I605" i="2" s="1"/>
  <c r="I606" i="2" a="1"/>
  <c r="I606" i="2" s="1"/>
  <c r="I607" i="2" a="1"/>
  <c r="I607" i="2" s="1"/>
  <c r="J607" i="2" s="1"/>
  <c r="I608" i="2" a="1"/>
  <c r="I608" i="2" s="1"/>
  <c r="I609" i="2" a="1"/>
  <c r="I609" i="2" s="1"/>
  <c r="I610" i="2" a="1"/>
  <c r="I610" i="2" s="1"/>
  <c r="I611" i="2" a="1"/>
  <c r="I611" i="2" s="1"/>
  <c r="I612" i="2" a="1"/>
  <c r="I612" i="2" s="1"/>
  <c r="I613" i="2" a="1"/>
  <c r="I613" i="2" s="1"/>
  <c r="I614" i="2" a="1"/>
  <c r="I614" i="2" s="1"/>
  <c r="I615" i="2" a="1"/>
  <c r="I615" i="2" s="1"/>
  <c r="I616" i="2" a="1"/>
  <c r="I616" i="2" s="1"/>
  <c r="I617" i="2" a="1"/>
  <c r="I617" i="2" s="1"/>
  <c r="I618" i="2" a="1"/>
  <c r="I618" i="2" s="1"/>
  <c r="I619" i="2" a="1"/>
  <c r="I619" i="2" s="1"/>
  <c r="L619" i="2" s="1"/>
  <c r="I620" i="2" a="1"/>
  <c r="I620" i="2" s="1"/>
  <c r="I621" i="2" a="1"/>
  <c r="I621" i="2" s="1"/>
  <c r="I622" i="2" a="1"/>
  <c r="I622" i="2" s="1"/>
  <c r="I623" i="2" a="1"/>
  <c r="I623" i="2" s="1"/>
  <c r="J623" i="2" s="1"/>
  <c r="I624" i="2" a="1"/>
  <c r="I624" i="2" s="1"/>
  <c r="I625" i="2" a="1"/>
  <c r="I625" i="2" s="1"/>
  <c r="I626" i="2" a="1"/>
  <c r="I626" i="2" s="1"/>
  <c r="I627" i="2" a="1"/>
  <c r="I627" i="2" s="1"/>
  <c r="I628" i="2" a="1"/>
  <c r="I628" i="2" s="1"/>
  <c r="I629" i="2" a="1"/>
  <c r="I629" i="2" s="1"/>
  <c r="I630" i="2" a="1"/>
  <c r="I630" i="2" s="1"/>
  <c r="I631" i="2" a="1"/>
  <c r="I631" i="2" s="1"/>
  <c r="I632" i="2" a="1"/>
  <c r="I632" i="2" s="1"/>
  <c r="I633" i="2" a="1"/>
  <c r="I633" i="2" s="1"/>
  <c r="I634" i="2" a="1"/>
  <c r="I634" i="2" s="1"/>
  <c r="I635" i="2" a="1"/>
  <c r="I635" i="2" s="1"/>
  <c r="L635" i="2" s="1"/>
  <c r="I636" i="2" a="1"/>
  <c r="I636" i="2" s="1"/>
  <c r="I637" i="2" a="1"/>
  <c r="I637" i="2" s="1"/>
  <c r="I638" i="2" a="1"/>
  <c r="I638" i="2" s="1"/>
  <c r="I639" i="2" a="1"/>
  <c r="I639" i="2" s="1"/>
  <c r="J639" i="2" s="1"/>
  <c r="I640" i="2" a="1"/>
  <c r="I640" i="2" s="1"/>
  <c r="I641" i="2" a="1"/>
  <c r="I641" i="2" s="1"/>
  <c r="I642" i="2" a="1"/>
  <c r="I642" i="2" s="1"/>
  <c r="I643" i="2" a="1"/>
  <c r="I643" i="2" s="1"/>
  <c r="J643" i="2" s="1"/>
  <c r="I644" i="2" a="1"/>
  <c r="I644" i="2" s="1"/>
  <c r="I645" i="2" a="1"/>
  <c r="I645" i="2" s="1"/>
  <c r="I646" i="2" a="1"/>
  <c r="I646" i="2" s="1"/>
  <c r="I647" i="2" a="1"/>
  <c r="I647" i="2" s="1"/>
  <c r="I648" i="2" a="1"/>
  <c r="I648" i="2" s="1"/>
  <c r="I649" i="2" a="1"/>
  <c r="I649" i="2" s="1"/>
  <c r="I650" i="2" a="1"/>
  <c r="I650" i="2" s="1"/>
  <c r="I651" i="2" a="1"/>
  <c r="I651" i="2" s="1"/>
  <c r="L651" i="2" s="1"/>
  <c r="I652" i="2" a="1"/>
  <c r="I652" i="2" s="1"/>
  <c r="I653" i="2" a="1"/>
  <c r="I653" i="2" s="1"/>
  <c r="I654" i="2" a="1"/>
  <c r="I654" i="2" s="1"/>
  <c r="I655" i="2" a="1"/>
  <c r="I655" i="2" s="1"/>
  <c r="J655" i="2" s="1"/>
  <c r="I656" i="2" a="1"/>
  <c r="I656" i="2" s="1"/>
  <c r="I657" i="2" a="1"/>
  <c r="I657" i="2" s="1"/>
  <c r="I658" i="2" a="1"/>
  <c r="I658" i="2" s="1"/>
  <c r="I659" i="2" a="1"/>
  <c r="I659" i="2" s="1"/>
  <c r="J659" i="2" s="1"/>
  <c r="I660" i="2" a="1"/>
  <c r="I660" i="2" s="1"/>
  <c r="I661" i="2" a="1"/>
  <c r="I661" i="2" s="1"/>
  <c r="I662" i="2" a="1"/>
  <c r="I662" i="2" s="1"/>
  <c r="I663" i="2" a="1"/>
  <c r="I663" i="2" s="1"/>
  <c r="I664" i="2" a="1"/>
  <c r="I664" i="2" s="1"/>
  <c r="I665" i="2" a="1"/>
  <c r="I665" i="2" s="1"/>
  <c r="I666" i="2" a="1"/>
  <c r="I666" i="2" s="1"/>
  <c r="I667" i="2" a="1"/>
  <c r="I667" i="2" s="1"/>
  <c r="L667" i="2" s="1"/>
  <c r="I668" i="2" a="1"/>
  <c r="I668" i="2" s="1"/>
  <c r="I669" i="2" a="1"/>
  <c r="I669" i="2" s="1"/>
  <c r="I670" i="2" a="1"/>
  <c r="I670" i="2" s="1"/>
  <c r="I671" i="2" a="1"/>
  <c r="I671" i="2" s="1"/>
  <c r="J671" i="2" s="1"/>
  <c r="I672" i="2" a="1"/>
  <c r="I672" i="2" s="1"/>
  <c r="I673" i="2" a="1"/>
  <c r="I673" i="2" s="1"/>
  <c r="I674" i="2" a="1"/>
  <c r="I674" i="2" s="1"/>
  <c r="I675" i="2" a="1"/>
  <c r="I675" i="2" s="1"/>
  <c r="J675" i="2" s="1"/>
  <c r="I676" i="2" a="1"/>
  <c r="I676" i="2" s="1"/>
  <c r="I677" i="2" a="1"/>
  <c r="I677" i="2" s="1"/>
  <c r="I678" i="2" a="1"/>
  <c r="I678" i="2" s="1"/>
  <c r="I679" i="2" a="1"/>
  <c r="I679" i="2" s="1"/>
  <c r="I680" i="2" a="1"/>
  <c r="I680" i="2" s="1"/>
  <c r="I681" i="2" a="1"/>
  <c r="I681" i="2" s="1"/>
  <c r="I682" i="2" a="1"/>
  <c r="I682" i="2" s="1"/>
  <c r="I683" i="2" a="1"/>
  <c r="I683" i="2" s="1"/>
  <c r="L683" i="2" s="1"/>
  <c r="I684" i="2" a="1"/>
  <c r="I684" i="2" s="1"/>
  <c r="I685" i="2" a="1"/>
  <c r="I685" i="2" s="1"/>
  <c r="I686" i="2" a="1"/>
  <c r="I686" i="2" s="1"/>
  <c r="I687" i="2" a="1"/>
  <c r="I687" i="2" s="1"/>
  <c r="J687" i="2" s="1"/>
  <c r="I688" i="2" a="1"/>
  <c r="I688" i="2" s="1"/>
  <c r="I689" i="2" a="1"/>
  <c r="I689" i="2" s="1"/>
  <c r="I690" i="2" a="1"/>
  <c r="I690" i="2" s="1"/>
  <c r="I691" i="2" a="1"/>
  <c r="I691" i="2" s="1"/>
  <c r="J691" i="2" s="1"/>
  <c r="I692" i="2" a="1"/>
  <c r="I692" i="2" s="1"/>
  <c r="I693" i="2" a="1"/>
  <c r="I693" i="2" s="1"/>
  <c r="I694" i="2" a="1"/>
  <c r="I694" i="2" s="1"/>
  <c r="I695" i="2" a="1"/>
  <c r="I695" i="2" s="1"/>
  <c r="I696" i="2" a="1"/>
  <c r="I696" i="2" s="1"/>
  <c r="I697" i="2" a="1"/>
  <c r="I697" i="2" s="1"/>
  <c r="I698" i="2" a="1"/>
  <c r="I698" i="2" s="1"/>
  <c r="I699" i="2" a="1"/>
  <c r="I699" i="2" s="1"/>
  <c r="L699" i="2" s="1"/>
  <c r="I700" i="2" a="1"/>
  <c r="I700" i="2" s="1"/>
  <c r="I701" i="2" a="1"/>
  <c r="I701" i="2" s="1"/>
  <c r="I702" i="2" a="1"/>
  <c r="I702" i="2" s="1"/>
  <c r="I703" i="2" a="1"/>
  <c r="I703" i="2" s="1"/>
  <c r="J703" i="2" s="1"/>
  <c r="I704" i="2" a="1"/>
  <c r="I704" i="2" s="1"/>
  <c r="I705" i="2" a="1"/>
  <c r="I705" i="2" s="1"/>
  <c r="I706" i="2" a="1"/>
  <c r="I706" i="2" s="1"/>
  <c r="I707" i="2" a="1"/>
  <c r="I707" i="2" s="1"/>
  <c r="J707" i="2" s="1"/>
  <c r="I708" i="2" a="1"/>
  <c r="I708" i="2" s="1"/>
  <c r="I709" i="2" a="1"/>
  <c r="I709" i="2" s="1"/>
  <c r="I710" i="2" a="1"/>
  <c r="I710" i="2" s="1"/>
  <c r="I711" i="2" a="1"/>
  <c r="I711" i="2" s="1"/>
  <c r="I712" i="2" a="1"/>
  <c r="I712" i="2" s="1"/>
  <c r="I713" i="2" a="1"/>
  <c r="I713" i="2" s="1"/>
  <c r="I714" i="2" a="1"/>
  <c r="I714" i="2" s="1"/>
  <c r="I715" i="2" a="1"/>
  <c r="I715" i="2" s="1"/>
  <c r="L715" i="2" s="1"/>
  <c r="I716" i="2" a="1"/>
  <c r="I716" i="2" s="1"/>
  <c r="I717" i="2" a="1"/>
  <c r="I717" i="2" s="1"/>
  <c r="I718" i="2" a="1"/>
  <c r="I718" i="2" s="1"/>
  <c r="I719" i="2" a="1"/>
  <c r="I719" i="2" s="1"/>
  <c r="J719" i="2" s="1"/>
  <c r="I720" i="2" a="1"/>
  <c r="I720" i="2" s="1"/>
  <c r="I721" i="2" a="1"/>
  <c r="I721" i="2" s="1"/>
  <c r="I722" i="2" a="1"/>
  <c r="I722" i="2" s="1"/>
  <c r="I723" i="2" a="1"/>
  <c r="I723" i="2" s="1"/>
  <c r="J723" i="2" s="1"/>
  <c r="I724" i="2" a="1"/>
  <c r="I724" i="2" s="1"/>
  <c r="I725" i="2" a="1"/>
  <c r="I725" i="2" s="1"/>
  <c r="I726" i="2" a="1"/>
  <c r="I726" i="2" s="1"/>
  <c r="I727" i="2" a="1"/>
  <c r="I727" i="2" s="1"/>
  <c r="I728" i="2" a="1"/>
  <c r="I728" i="2" s="1"/>
  <c r="I729" i="2" a="1"/>
  <c r="I729" i="2" s="1"/>
  <c r="I730" i="2" a="1"/>
  <c r="I730" i="2" s="1"/>
  <c r="I731" i="2" a="1"/>
  <c r="I731" i="2" s="1"/>
  <c r="L731" i="2" s="1"/>
  <c r="I732" i="2" a="1"/>
  <c r="I732" i="2" s="1"/>
  <c r="I733" i="2" a="1"/>
  <c r="I733" i="2" s="1"/>
  <c r="I734" i="2" a="1"/>
  <c r="I734" i="2" s="1"/>
  <c r="I735" i="2" a="1"/>
  <c r="I735" i="2" s="1"/>
  <c r="J735" i="2" s="1"/>
  <c r="I736" i="2" a="1"/>
  <c r="I736" i="2" s="1"/>
  <c r="I737" i="2" a="1"/>
  <c r="I737" i="2" s="1"/>
  <c r="I738" i="2" a="1"/>
  <c r="I738" i="2" s="1"/>
  <c r="I739" i="2" a="1"/>
  <c r="I739" i="2" s="1"/>
  <c r="J739" i="2" s="1"/>
  <c r="I740" i="2" a="1"/>
  <c r="I740" i="2" s="1"/>
  <c r="I741" i="2" a="1"/>
  <c r="I741" i="2" s="1"/>
  <c r="I742" i="2" a="1"/>
  <c r="I742" i="2" s="1"/>
  <c r="I743" i="2" a="1"/>
  <c r="I743" i="2" s="1"/>
  <c r="I744" i="2" a="1"/>
  <c r="I744" i="2" s="1"/>
  <c r="I745" i="2" a="1"/>
  <c r="I745" i="2" s="1"/>
  <c r="I746" i="2" a="1"/>
  <c r="I746" i="2" s="1"/>
  <c r="I747" i="2" a="1"/>
  <c r="I747" i="2" s="1"/>
  <c r="L747" i="2" s="1"/>
  <c r="I748" i="2" a="1"/>
  <c r="I748" i="2" s="1"/>
  <c r="I749" i="2" a="1"/>
  <c r="I749" i="2" s="1"/>
  <c r="I750" i="2" a="1"/>
  <c r="I750" i="2" s="1"/>
  <c r="I751" i="2" a="1"/>
  <c r="I751" i="2" s="1"/>
  <c r="J751" i="2" s="1"/>
  <c r="I752" i="2" a="1"/>
  <c r="I752" i="2" s="1"/>
  <c r="I753" i="2" a="1"/>
  <c r="I753" i="2" s="1"/>
  <c r="I754" i="2" a="1"/>
  <c r="I754" i="2" s="1"/>
  <c r="I755" i="2" a="1"/>
  <c r="I755" i="2" s="1"/>
  <c r="J755" i="2" s="1"/>
  <c r="I756" i="2" a="1"/>
  <c r="I756" i="2" s="1"/>
  <c r="I757" i="2" a="1"/>
  <c r="I757" i="2" s="1"/>
  <c r="I758" i="2" a="1"/>
  <c r="I758" i="2" s="1"/>
  <c r="I759" i="2" a="1"/>
  <c r="I759" i="2" s="1"/>
  <c r="I760" i="2" a="1"/>
  <c r="I760" i="2" s="1"/>
  <c r="I761" i="2" a="1"/>
  <c r="I761" i="2" s="1"/>
  <c r="I762" i="2" a="1"/>
  <c r="I762" i="2" s="1"/>
  <c r="I763" i="2" a="1"/>
  <c r="I763" i="2" s="1"/>
  <c r="L763" i="2" s="1"/>
  <c r="I764" i="2" a="1"/>
  <c r="I764" i="2" s="1"/>
  <c r="I765" i="2" a="1"/>
  <c r="I765" i="2" s="1"/>
  <c r="I766" i="2" a="1"/>
  <c r="I766" i="2" s="1"/>
  <c r="I767" i="2" a="1"/>
  <c r="I767" i="2" s="1"/>
  <c r="J767" i="2" s="1"/>
  <c r="I768" i="2" a="1"/>
  <c r="I768" i="2" s="1"/>
  <c r="I769" i="2" a="1"/>
  <c r="I769" i="2" s="1"/>
  <c r="I770" i="2" a="1"/>
  <c r="I770" i="2" s="1"/>
  <c r="I771" i="2" a="1"/>
  <c r="I771" i="2" s="1"/>
  <c r="J771" i="2" s="1"/>
  <c r="I772" i="2" a="1"/>
  <c r="I772" i="2" s="1"/>
  <c r="I773" i="2" a="1"/>
  <c r="I773" i="2" s="1"/>
  <c r="I774" i="2" a="1"/>
  <c r="I774" i="2" s="1"/>
  <c r="I775" i="2" a="1"/>
  <c r="I775" i="2" s="1"/>
  <c r="I776" i="2" a="1"/>
  <c r="I776" i="2" s="1"/>
  <c r="I777" i="2" a="1"/>
  <c r="I777" i="2" s="1"/>
  <c r="I778" i="2" a="1"/>
  <c r="I778" i="2" s="1"/>
  <c r="I779" i="2" a="1"/>
  <c r="I779" i="2" s="1"/>
  <c r="L779" i="2" s="1"/>
  <c r="I780" i="2" a="1"/>
  <c r="I780" i="2" s="1"/>
  <c r="I781" i="2" a="1"/>
  <c r="I781" i="2" s="1"/>
  <c r="I782" i="2" a="1"/>
  <c r="I782" i="2" s="1"/>
  <c r="I783" i="2" a="1"/>
  <c r="I783" i="2" s="1"/>
  <c r="J783" i="2" s="1"/>
  <c r="I784" i="2" a="1"/>
  <c r="I784" i="2" s="1"/>
  <c r="I785" i="2" a="1"/>
  <c r="I785" i="2" s="1"/>
  <c r="I786" i="2" a="1"/>
  <c r="I786" i="2" s="1"/>
  <c r="I787" i="2" a="1"/>
  <c r="I787" i="2" s="1"/>
  <c r="J787" i="2" s="1"/>
  <c r="I788" i="2" a="1"/>
  <c r="I788" i="2" s="1"/>
  <c r="I789" i="2" a="1"/>
  <c r="I789" i="2" s="1"/>
  <c r="I790" i="2" a="1"/>
  <c r="I790" i="2" s="1"/>
  <c r="I791" i="2" a="1"/>
  <c r="I791" i="2" s="1"/>
  <c r="I792" i="2" a="1"/>
  <c r="I792" i="2" s="1"/>
  <c r="I793" i="2" a="1"/>
  <c r="I793" i="2" s="1"/>
  <c r="I794" i="2" a="1"/>
  <c r="I794" i="2" s="1"/>
  <c r="I795" i="2" a="1"/>
  <c r="I795" i="2" s="1"/>
  <c r="L795" i="2" s="1"/>
  <c r="I796" i="2" a="1"/>
  <c r="I796" i="2" s="1"/>
  <c r="I797" i="2" a="1"/>
  <c r="I797" i="2" s="1"/>
  <c r="I798" i="2" a="1"/>
  <c r="I798" i="2" s="1"/>
  <c r="I799" i="2" a="1"/>
  <c r="I799" i="2" s="1"/>
  <c r="J799" i="2" s="1"/>
  <c r="I800" i="2" a="1"/>
  <c r="I800" i="2" s="1"/>
  <c r="I801" i="2" a="1"/>
  <c r="I801" i="2" s="1"/>
  <c r="I802" i="2" a="1"/>
  <c r="I802" i="2" s="1"/>
  <c r="I803" i="2" a="1"/>
  <c r="I803" i="2" s="1"/>
  <c r="J803" i="2" s="1"/>
  <c r="I804" i="2" a="1"/>
  <c r="I804" i="2" s="1"/>
  <c r="I805" i="2" a="1"/>
  <c r="I805" i="2" s="1"/>
  <c r="I806" i="2" a="1"/>
  <c r="I806" i="2" s="1"/>
  <c r="I807" i="2" a="1"/>
  <c r="I807" i="2" s="1"/>
  <c r="I808" i="2" a="1"/>
  <c r="I808" i="2" s="1"/>
  <c r="I809" i="2" a="1"/>
  <c r="I809" i="2" s="1"/>
  <c r="I810" i="2" a="1"/>
  <c r="I810" i="2" s="1"/>
  <c r="I811" i="2" a="1"/>
  <c r="I811" i="2" s="1"/>
  <c r="L811" i="2" s="1"/>
  <c r="I812" i="2" a="1"/>
  <c r="I812" i="2" s="1"/>
  <c r="I813" i="2" a="1"/>
  <c r="I813" i="2" s="1"/>
  <c r="I814" i="2" a="1"/>
  <c r="I814" i="2" s="1"/>
  <c r="I815" i="2" a="1"/>
  <c r="I815" i="2" s="1"/>
  <c r="J815" i="2" s="1"/>
  <c r="I816" i="2" a="1"/>
  <c r="I816" i="2" s="1"/>
  <c r="I817" i="2" a="1"/>
  <c r="I817" i="2" s="1"/>
  <c r="I818" i="2" a="1"/>
  <c r="I818" i="2" s="1"/>
  <c r="I819" i="2" a="1"/>
  <c r="I819" i="2" s="1"/>
  <c r="J819" i="2" s="1"/>
  <c r="I820" i="2" a="1"/>
  <c r="I820" i="2" s="1"/>
  <c r="I821" i="2" a="1"/>
  <c r="I821" i="2" s="1"/>
  <c r="I822" i="2" a="1"/>
  <c r="I822" i="2" s="1"/>
  <c r="I823" i="2" a="1"/>
  <c r="I823" i="2" s="1"/>
  <c r="I824" i="2" a="1"/>
  <c r="I824" i="2" s="1"/>
  <c r="I825" i="2" a="1"/>
  <c r="I825" i="2" s="1"/>
  <c r="I826" i="2" a="1"/>
  <c r="I826" i="2" s="1"/>
  <c r="I827" i="2" a="1"/>
  <c r="I827" i="2" s="1"/>
  <c r="L827" i="2" s="1"/>
  <c r="I828" i="2" a="1"/>
  <c r="I828" i="2" s="1"/>
  <c r="I829" i="2" a="1"/>
  <c r="I829" i="2" s="1"/>
  <c r="I830" i="2" a="1"/>
  <c r="I830" i="2" s="1"/>
  <c r="I831" i="2" a="1"/>
  <c r="I831" i="2" s="1"/>
  <c r="J831" i="2" s="1"/>
  <c r="I832" i="2" a="1"/>
  <c r="I832" i="2" s="1"/>
  <c r="I833" i="2" a="1"/>
  <c r="I833" i="2" s="1"/>
  <c r="I834" i="2" a="1"/>
  <c r="I834" i="2" s="1"/>
  <c r="I835" i="2" a="1"/>
  <c r="I835" i="2" s="1"/>
  <c r="J835" i="2" s="1"/>
  <c r="I836" i="2" a="1"/>
  <c r="I836" i="2" s="1"/>
  <c r="I837" i="2" a="1"/>
  <c r="I837" i="2" s="1"/>
  <c r="I838" i="2" a="1"/>
  <c r="I838" i="2" s="1"/>
  <c r="I839" i="2" a="1"/>
  <c r="I839" i="2" s="1"/>
  <c r="I840" i="2" a="1"/>
  <c r="I840" i="2" s="1"/>
  <c r="I841" i="2" a="1"/>
  <c r="I841" i="2" s="1"/>
  <c r="I842" i="2" a="1"/>
  <c r="I842" i="2" s="1"/>
  <c r="I843" i="2" a="1"/>
  <c r="I843" i="2" s="1"/>
  <c r="L843" i="2" s="1"/>
  <c r="I844" i="2" a="1"/>
  <c r="I844" i="2" s="1"/>
  <c r="I845" i="2" a="1"/>
  <c r="I845" i="2" s="1"/>
  <c r="I846" i="2" a="1"/>
  <c r="I846" i="2" s="1"/>
  <c r="I847" i="2" a="1"/>
  <c r="I847" i="2" s="1"/>
  <c r="J847" i="2" s="1"/>
  <c r="I848" i="2" a="1"/>
  <c r="I848" i="2" s="1"/>
  <c r="I849" i="2" a="1"/>
  <c r="I849" i="2" s="1"/>
  <c r="I850" i="2" a="1"/>
  <c r="I850" i="2" s="1"/>
  <c r="I851" i="2" a="1"/>
  <c r="I851" i="2" s="1"/>
  <c r="J851" i="2" s="1"/>
  <c r="I852" i="2" a="1"/>
  <c r="I852" i="2" s="1"/>
  <c r="I853" i="2" a="1"/>
  <c r="I853" i="2" s="1"/>
  <c r="I854" i="2" a="1"/>
  <c r="I854" i="2" s="1"/>
  <c r="I855" i="2" a="1"/>
  <c r="I855" i="2" s="1"/>
  <c r="I856" i="2" a="1"/>
  <c r="I856" i="2" s="1"/>
  <c r="I857" i="2" a="1"/>
  <c r="I857" i="2" s="1"/>
  <c r="I858" i="2" a="1"/>
  <c r="I858" i="2" s="1"/>
  <c r="I859" i="2" a="1"/>
  <c r="I859" i="2" s="1"/>
  <c r="L859" i="2" s="1"/>
  <c r="I860" i="2" a="1"/>
  <c r="I860" i="2" s="1"/>
  <c r="I861" i="2" a="1"/>
  <c r="I861" i="2" s="1"/>
  <c r="I862" i="2" a="1"/>
  <c r="I862" i="2" s="1"/>
  <c r="I863" i="2" a="1"/>
  <c r="I863" i="2" s="1"/>
  <c r="J863" i="2" s="1"/>
  <c r="I864" i="2" a="1"/>
  <c r="I864" i="2" s="1"/>
  <c r="I865" i="2" a="1"/>
  <c r="I865" i="2" s="1"/>
  <c r="I866" i="2" a="1"/>
  <c r="I866" i="2" s="1"/>
  <c r="I867" i="2" a="1"/>
  <c r="I867" i="2" s="1"/>
  <c r="J867" i="2" s="1"/>
  <c r="I868" i="2" a="1"/>
  <c r="I868" i="2" s="1"/>
  <c r="I869" i="2" a="1"/>
  <c r="I869" i="2" s="1"/>
  <c r="I870" i="2" a="1"/>
  <c r="I870" i="2" s="1"/>
  <c r="I871" i="2" a="1"/>
  <c r="I871" i="2" s="1"/>
  <c r="I872" i="2" a="1"/>
  <c r="I872" i="2" s="1"/>
  <c r="I873" i="2" a="1"/>
  <c r="I873" i="2" s="1"/>
  <c r="I874" i="2" a="1"/>
  <c r="I874" i="2" s="1"/>
  <c r="I875" i="2" a="1"/>
  <c r="I875" i="2" s="1"/>
  <c r="L875" i="2" s="1"/>
  <c r="I876" i="2" a="1"/>
  <c r="I876" i="2" s="1"/>
  <c r="I877" i="2" a="1"/>
  <c r="I877" i="2" s="1"/>
  <c r="I878" i="2" a="1"/>
  <c r="I878" i="2" s="1"/>
  <c r="I879" i="2" a="1"/>
  <c r="I879" i="2" s="1"/>
  <c r="J879" i="2" s="1"/>
  <c r="I880" i="2" a="1"/>
  <c r="I880" i="2" s="1"/>
  <c r="I881" i="2" a="1"/>
  <c r="I881" i="2" s="1"/>
  <c r="I882" i="2" a="1"/>
  <c r="I882" i="2" s="1"/>
  <c r="I883" i="2" a="1"/>
  <c r="I883" i="2" s="1"/>
  <c r="J883" i="2" s="1"/>
  <c r="I884" i="2" a="1"/>
  <c r="I884" i="2" s="1"/>
  <c r="I885" i="2" a="1"/>
  <c r="I885" i="2" s="1"/>
  <c r="I886" i="2" a="1"/>
  <c r="I886" i="2" s="1"/>
  <c r="I887" i="2" a="1"/>
  <c r="I887" i="2" s="1"/>
  <c r="I888" i="2" a="1"/>
  <c r="I888" i="2" s="1"/>
  <c r="I889" i="2" a="1"/>
  <c r="I889" i="2" s="1"/>
  <c r="I890" i="2" a="1"/>
  <c r="I890" i="2" s="1"/>
  <c r="I891" i="2" a="1"/>
  <c r="I891" i="2" s="1"/>
  <c r="L891" i="2" s="1"/>
  <c r="I892" i="2" a="1"/>
  <c r="I892" i="2" s="1"/>
  <c r="I893" i="2" a="1"/>
  <c r="I893" i="2" s="1"/>
  <c r="I894" i="2" a="1"/>
  <c r="I894" i="2" s="1"/>
  <c r="I895" i="2" a="1"/>
  <c r="I895" i="2" s="1"/>
  <c r="J895" i="2" s="1"/>
  <c r="I896" i="2" a="1"/>
  <c r="I896" i="2" s="1"/>
  <c r="I897" i="2" a="1"/>
  <c r="I897" i="2" s="1"/>
  <c r="I898" i="2" a="1"/>
  <c r="I898" i="2" s="1"/>
  <c r="I899" i="2" a="1"/>
  <c r="I899" i="2" s="1"/>
  <c r="J899" i="2" s="1"/>
  <c r="I900" i="2" a="1"/>
  <c r="I900" i="2" s="1"/>
  <c r="I901" i="2" a="1"/>
  <c r="I901" i="2" s="1"/>
  <c r="I902" i="2" a="1"/>
  <c r="I902" i="2" s="1"/>
  <c r="I903" i="2" a="1"/>
  <c r="I903" i="2" s="1"/>
  <c r="I904" i="2" a="1"/>
  <c r="I904" i="2" s="1"/>
  <c r="I905" i="2" a="1"/>
  <c r="I905" i="2" s="1"/>
  <c r="I906" i="2" a="1"/>
  <c r="I906" i="2" s="1"/>
  <c r="I907" i="2" a="1"/>
  <c r="I907" i="2" s="1"/>
  <c r="L907" i="2" s="1"/>
  <c r="I908" i="2" a="1"/>
  <c r="I908" i="2" s="1"/>
  <c r="I909" i="2" a="1"/>
  <c r="I909" i="2" s="1"/>
  <c r="I910" i="2" a="1"/>
  <c r="I910" i="2" s="1"/>
  <c r="I911" i="2" a="1"/>
  <c r="I911" i="2" s="1"/>
  <c r="J911" i="2" s="1"/>
  <c r="I912" i="2" a="1"/>
  <c r="I912" i="2" s="1"/>
  <c r="I913" i="2" a="1"/>
  <c r="I913" i="2" s="1"/>
  <c r="I914" i="2" a="1"/>
  <c r="I914" i="2" s="1"/>
  <c r="I915" i="2" a="1"/>
  <c r="I915" i="2" s="1"/>
  <c r="J915" i="2" s="1"/>
  <c r="I916" i="2" a="1"/>
  <c r="I916" i="2" s="1"/>
  <c r="I917" i="2" a="1"/>
  <c r="I917" i="2" s="1"/>
  <c r="I918" i="2" a="1"/>
  <c r="I918" i="2" s="1"/>
  <c r="I919" i="2" a="1"/>
  <c r="I919" i="2" s="1"/>
  <c r="I920" i="2" a="1"/>
  <c r="I920" i="2" s="1"/>
  <c r="I921" i="2" a="1"/>
  <c r="I921" i="2" s="1"/>
  <c r="I922" i="2" a="1"/>
  <c r="I922" i="2" s="1"/>
  <c r="I923" i="2" a="1"/>
  <c r="I923" i="2" s="1"/>
  <c r="L923" i="2" s="1"/>
  <c r="I924" i="2" a="1"/>
  <c r="I924" i="2" s="1"/>
  <c r="I925" i="2" a="1"/>
  <c r="I925" i="2" s="1"/>
  <c r="I926" i="2" a="1"/>
  <c r="I926" i="2" s="1"/>
  <c r="I927" i="2" a="1"/>
  <c r="I927" i="2" s="1"/>
  <c r="J927" i="2" s="1"/>
  <c r="I928" i="2" a="1"/>
  <c r="I928" i="2" s="1"/>
  <c r="I929" i="2" a="1"/>
  <c r="I929" i="2" s="1"/>
  <c r="I930" i="2" a="1"/>
  <c r="I930" i="2" s="1"/>
  <c r="I931" i="2" a="1"/>
  <c r="I931" i="2" s="1"/>
  <c r="J931" i="2" s="1"/>
  <c r="I932" i="2" a="1"/>
  <c r="I932" i="2" s="1"/>
  <c r="I933" i="2" a="1"/>
  <c r="I933" i="2" s="1"/>
  <c r="I934" i="2" a="1"/>
  <c r="I934" i="2" s="1"/>
  <c r="I935" i="2" a="1"/>
  <c r="I935" i="2" s="1"/>
  <c r="I936" i="2" a="1"/>
  <c r="I936" i="2" s="1"/>
  <c r="I937" i="2" a="1"/>
  <c r="I937" i="2" s="1"/>
  <c r="I938" i="2" a="1"/>
  <c r="I938" i="2" s="1"/>
  <c r="I939" i="2" a="1"/>
  <c r="I939" i="2" s="1"/>
  <c r="L939" i="2" s="1"/>
  <c r="I940" i="2" a="1"/>
  <c r="I940" i="2" s="1"/>
  <c r="I941" i="2" a="1"/>
  <c r="I941" i="2" s="1"/>
  <c r="I942" i="2" a="1"/>
  <c r="I942" i="2" s="1"/>
  <c r="I943" i="2" a="1"/>
  <c r="I943" i="2" s="1"/>
  <c r="J943" i="2" s="1"/>
  <c r="I944" i="2" a="1"/>
  <c r="I944" i="2" s="1"/>
  <c r="I945" i="2" a="1"/>
  <c r="I945" i="2" s="1"/>
  <c r="I946" i="2" a="1"/>
  <c r="I946" i="2" s="1"/>
  <c r="I947" i="2" a="1"/>
  <c r="I947" i="2" s="1"/>
  <c r="J947" i="2" s="1"/>
  <c r="I948" i="2" a="1"/>
  <c r="I948" i="2" s="1"/>
  <c r="I949" i="2" a="1"/>
  <c r="I949" i="2" s="1"/>
  <c r="I950" i="2" a="1"/>
  <c r="I950" i="2" s="1"/>
  <c r="I951" i="2" a="1"/>
  <c r="I951" i="2" s="1"/>
  <c r="I952" i="2" a="1"/>
  <c r="I952" i="2" s="1"/>
  <c r="I953" i="2" a="1"/>
  <c r="I953" i="2" s="1"/>
  <c r="I954" i="2" a="1"/>
  <c r="I954" i="2" s="1"/>
  <c r="I955" i="2" a="1"/>
  <c r="I955" i="2" s="1"/>
  <c r="L955" i="2" s="1"/>
  <c r="I956" i="2" a="1"/>
  <c r="I956" i="2" s="1"/>
  <c r="I957" i="2" a="1"/>
  <c r="I957" i="2" s="1"/>
  <c r="I958" i="2" a="1"/>
  <c r="I958" i="2" s="1"/>
  <c r="I959" i="2" a="1"/>
  <c r="I959" i="2" s="1"/>
  <c r="J959" i="2" s="1"/>
  <c r="I960" i="2" a="1"/>
  <c r="I960" i="2" s="1"/>
  <c r="I961" i="2" a="1"/>
  <c r="I961" i="2" s="1"/>
  <c r="I962" i="2" a="1"/>
  <c r="I962" i="2" s="1"/>
  <c r="I963" i="2" a="1"/>
  <c r="I963" i="2" s="1"/>
  <c r="J963" i="2" s="1"/>
  <c r="I964" i="2" a="1"/>
  <c r="I964" i="2" s="1"/>
  <c r="I965" i="2" a="1"/>
  <c r="I965" i="2" s="1"/>
  <c r="I966" i="2" a="1"/>
  <c r="I966" i="2" s="1"/>
  <c r="I967" i="2" a="1"/>
  <c r="I967" i="2" s="1"/>
  <c r="I968" i="2" a="1"/>
  <c r="I968" i="2" s="1"/>
  <c r="I969" i="2" a="1"/>
  <c r="I969" i="2" s="1"/>
  <c r="I970" i="2" a="1"/>
  <c r="I970" i="2" s="1"/>
  <c r="I971" i="2" a="1"/>
  <c r="I971" i="2" s="1"/>
  <c r="L971" i="2" s="1"/>
  <c r="I972" i="2" a="1"/>
  <c r="I972" i="2" s="1"/>
  <c r="I973" i="2" a="1"/>
  <c r="I973" i="2" s="1"/>
  <c r="I974" i="2" a="1"/>
  <c r="I974" i="2" s="1"/>
  <c r="I975" i="2" a="1"/>
  <c r="I975" i="2" s="1"/>
  <c r="J975" i="2" s="1"/>
  <c r="I976" i="2" a="1"/>
  <c r="I976" i="2" s="1"/>
  <c r="I977" i="2" a="1"/>
  <c r="I977" i="2" s="1"/>
  <c r="I978" i="2" a="1"/>
  <c r="I978" i="2" s="1"/>
  <c r="I979" i="2" a="1"/>
  <c r="I979" i="2" s="1"/>
  <c r="J979" i="2" s="1"/>
  <c r="I980" i="2" a="1"/>
  <c r="I980" i="2" s="1"/>
  <c r="I981" i="2" a="1"/>
  <c r="I981" i="2" s="1"/>
  <c r="I982" i="2" a="1"/>
  <c r="I982" i="2" s="1"/>
  <c r="I983" i="2" a="1"/>
  <c r="I983" i="2" s="1"/>
  <c r="I984" i="2" a="1"/>
  <c r="I984" i="2" s="1"/>
  <c r="I985" i="2" a="1"/>
  <c r="I985" i="2" s="1"/>
  <c r="I986" i="2" a="1"/>
  <c r="I986" i="2" s="1"/>
  <c r="I987" i="2" a="1"/>
  <c r="I987" i="2" s="1"/>
  <c r="L987" i="2" s="1"/>
  <c r="I988" i="2" a="1"/>
  <c r="I988" i="2" s="1"/>
  <c r="I989" i="2" a="1"/>
  <c r="I989" i="2" s="1"/>
  <c r="I990" i="2" a="1"/>
  <c r="I990" i="2" s="1"/>
  <c r="I991" i="2" a="1"/>
  <c r="I991" i="2" s="1"/>
  <c r="J991" i="2" s="1"/>
  <c r="I992" i="2" a="1"/>
  <c r="I992" i="2" s="1"/>
  <c r="I993" i="2" a="1"/>
  <c r="I993" i="2" s="1"/>
  <c r="I994" i="2" a="1"/>
  <c r="I994" i="2" s="1"/>
  <c r="I995" i="2" a="1"/>
  <c r="I995" i="2" s="1"/>
  <c r="J995" i="2" s="1"/>
  <c r="I996" i="2" a="1"/>
  <c r="I996" i="2" s="1"/>
  <c r="I997" i="2" a="1"/>
  <c r="I997" i="2" s="1"/>
  <c r="I998" i="2" a="1"/>
  <c r="I998" i="2" s="1"/>
  <c r="I999" i="2" a="1"/>
  <c r="I999" i="2" s="1"/>
  <c r="I1000" i="2" a="1"/>
  <c r="I1000" i="2" s="1"/>
  <c r="I1001" i="2" a="1"/>
  <c r="I1001" i="2" s="1"/>
  <c r="I1002" i="2" a="1"/>
  <c r="I1002" i="2" s="1"/>
  <c r="I1003" i="2" a="1"/>
  <c r="I1003" i="2" s="1"/>
  <c r="L1003" i="2" s="1"/>
  <c r="I1004" i="2" a="1"/>
  <c r="I1004" i="2" s="1"/>
  <c r="I1005" i="2" a="1"/>
  <c r="I1005" i="2" s="1"/>
  <c r="I1006" i="2" a="1"/>
  <c r="I1006" i="2" s="1"/>
  <c r="I1007" i="2" a="1"/>
  <c r="I1007" i="2" s="1"/>
  <c r="J1007" i="2" s="1"/>
  <c r="I1008" i="2" a="1"/>
  <c r="I1008" i="2" s="1"/>
  <c r="I1009" i="2" a="1"/>
  <c r="I1009" i="2" s="1"/>
  <c r="I1010" i="2" a="1"/>
  <c r="I1010" i="2" s="1"/>
  <c r="I1011" i="2" a="1"/>
  <c r="I1011" i="2" s="1"/>
  <c r="J1011" i="2" s="1"/>
  <c r="I1012" i="2" a="1"/>
  <c r="I1012" i="2" s="1"/>
  <c r="I1013" i="2" a="1"/>
  <c r="I1013" i="2" s="1"/>
  <c r="I1014" i="2" a="1"/>
  <c r="I1014" i="2" s="1"/>
  <c r="I1015" i="2" a="1"/>
  <c r="I1015" i="2" s="1"/>
  <c r="I1016" i="2" a="1"/>
  <c r="I1016" i="2" s="1"/>
  <c r="I1017" i="2" a="1"/>
  <c r="I1017" i="2" s="1"/>
  <c r="I1018" i="2" a="1"/>
  <c r="I1018" i="2" s="1"/>
  <c r="I1019" i="2" a="1"/>
  <c r="I1019" i="2" s="1"/>
  <c r="L1019" i="2" s="1"/>
  <c r="I1020" i="2" a="1"/>
  <c r="I1020" i="2" s="1"/>
  <c r="I1021" i="2" a="1"/>
  <c r="I1021" i="2" s="1"/>
  <c r="I1022" i="2" a="1"/>
  <c r="I1022" i="2" s="1"/>
  <c r="I1023" i="2" a="1"/>
  <c r="I1023" i="2" s="1"/>
  <c r="J1023" i="2" s="1"/>
  <c r="I1024" i="2" a="1"/>
  <c r="I1024" i="2" s="1"/>
  <c r="I1025" i="2" a="1"/>
  <c r="I1025" i="2" s="1"/>
  <c r="I1026" i="2" a="1"/>
  <c r="I1026" i="2" s="1"/>
  <c r="I1027" i="2" a="1"/>
  <c r="I1027" i="2" s="1"/>
  <c r="J1027" i="2" s="1"/>
  <c r="I1028" i="2" a="1"/>
  <c r="I1028" i="2" s="1"/>
  <c r="I1029" i="2" a="1"/>
  <c r="I1029" i="2" s="1"/>
  <c r="I1030" i="2" a="1"/>
  <c r="I1030" i="2" s="1"/>
  <c r="I1031" i="2" a="1"/>
  <c r="I1031" i="2" s="1"/>
  <c r="I1032" i="2" a="1"/>
  <c r="I1032" i="2" s="1"/>
  <c r="I1033" i="2" a="1"/>
  <c r="I1033" i="2" s="1"/>
  <c r="I1034" i="2" a="1"/>
  <c r="I1034" i="2" s="1"/>
  <c r="I1035" i="2" a="1"/>
  <c r="I1035" i="2" s="1"/>
  <c r="L1035" i="2" s="1"/>
  <c r="I1036" i="2" a="1"/>
  <c r="I1036" i="2" s="1"/>
  <c r="I1037" i="2" a="1"/>
  <c r="I1037" i="2" s="1"/>
  <c r="I1038" i="2" a="1"/>
  <c r="I1038" i="2" s="1"/>
  <c r="I1039" i="2" a="1"/>
  <c r="I1039" i="2" s="1"/>
  <c r="J1039" i="2" s="1"/>
  <c r="I1040" i="2" a="1"/>
  <c r="I1040" i="2" s="1"/>
  <c r="I1041" i="2" a="1"/>
  <c r="I1041" i="2" s="1"/>
  <c r="I1042" i="2" a="1"/>
  <c r="I1042" i="2" s="1"/>
  <c r="I1043" i="2" a="1"/>
  <c r="I1043" i="2" s="1"/>
  <c r="J1043" i="2" s="1"/>
  <c r="I1044" i="2" a="1"/>
  <c r="I1044" i="2" s="1"/>
  <c r="I1045" i="2" a="1"/>
  <c r="I1045" i="2" s="1"/>
  <c r="I1046" i="2" a="1"/>
  <c r="I1046" i="2" s="1"/>
  <c r="I1047" i="2" a="1"/>
  <c r="I1047" i="2" s="1"/>
  <c r="I1048" i="2" a="1"/>
  <c r="I1048" i="2" s="1"/>
  <c r="I1049" i="2" a="1"/>
  <c r="I1049" i="2" s="1"/>
  <c r="I1050" i="2" a="1"/>
  <c r="I1050" i="2" s="1"/>
  <c r="I1051" i="2" a="1"/>
  <c r="I1051" i="2" s="1"/>
  <c r="L1051" i="2" s="1"/>
  <c r="I1052" i="2" a="1"/>
  <c r="I1052" i="2" s="1"/>
  <c r="I1053" i="2" a="1"/>
  <c r="I1053" i="2" s="1"/>
  <c r="I1054" i="2" a="1"/>
  <c r="I1054" i="2" s="1"/>
  <c r="I1055" i="2" a="1"/>
  <c r="I1055" i="2" s="1"/>
  <c r="J1055" i="2" s="1"/>
  <c r="I1056" i="2" a="1"/>
  <c r="I1056" i="2" s="1"/>
  <c r="I1057" i="2" a="1"/>
  <c r="I1057" i="2" s="1"/>
  <c r="I1058" i="2" a="1"/>
  <c r="I1058" i="2" s="1"/>
  <c r="I1059" i="2" a="1"/>
  <c r="I1059" i="2" s="1"/>
  <c r="J1059" i="2" s="1"/>
  <c r="I1060" i="2" a="1"/>
  <c r="I1060" i="2" s="1"/>
  <c r="I1061" i="2" a="1"/>
  <c r="I1061" i="2" s="1"/>
  <c r="I1062" i="2" a="1"/>
  <c r="I1062" i="2" s="1"/>
  <c r="I1063" i="2" a="1"/>
  <c r="I1063" i="2" s="1"/>
  <c r="I1064" i="2" a="1"/>
  <c r="I1064" i="2" s="1"/>
  <c r="I1065" i="2" a="1"/>
  <c r="I1065" i="2" s="1"/>
  <c r="I1066" i="2" a="1"/>
  <c r="I1066" i="2" s="1"/>
  <c r="I1067" i="2" a="1"/>
  <c r="I1067" i="2" s="1"/>
  <c r="L1067" i="2" s="1"/>
  <c r="I1068" i="2" a="1"/>
  <c r="I1068" i="2" s="1"/>
  <c r="I1069" i="2" a="1"/>
  <c r="I1069" i="2" s="1"/>
  <c r="I1070" i="2" a="1"/>
  <c r="I1070" i="2" s="1"/>
  <c r="I1071" i="2" a="1"/>
  <c r="I1071" i="2" s="1"/>
  <c r="J1071" i="2" s="1"/>
  <c r="I1072" i="2" a="1"/>
  <c r="I1072" i="2" s="1"/>
  <c r="I1073" i="2" a="1"/>
  <c r="I1073" i="2" s="1"/>
  <c r="I1074" i="2" a="1"/>
  <c r="I1074" i="2" s="1"/>
  <c r="I1075" i="2" a="1"/>
  <c r="I1075" i="2" s="1"/>
  <c r="J1075" i="2" s="1"/>
  <c r="I1076" i="2" a="1"/>
  <c r="I1076" i="2" s="1"/>
  <c r="I1077" i="2" a="1"/>
  <c r="I1077" i="2" s="1"/>
  <c r="I1078" i="2" a="1"/>
  <c r="I1078" i="2" s="1"/>
  <c r="I1079" i="2" a="1"/>
  <c r="I1079" i="2" s="1"/>
  <c r="I1080" i="2" a="1"/>
  <c r="I1080" i="2" s="1"/>
  <c r="I1081" i="2" a="1"/>
  <c r="I1081" i="2" s="1"/>
  <c r="I1082" i="2" a="1"/>
  <c r="I1082" i="2" s="1"/>
  <c r="I1083" i="2" a="1"/>
  <c r="I1083" i="2" s="1"/>
  <c r="L1083" i="2" s="1"/>
  <c r="I1084" i="2" a="1"/>
  <c r="I1084" i="2" s="1"/>
  <c r="I1085" i="2" a="1"/>
  <c r="I1085" i="2" s="1"/>
  <c r="I1086" i="2" a="1"/>
  <c r="I1086" i="2" s="1"/>
  <c r="I1087" i="2" a="1"/>
  <c r="I1087" i="2" s="1"/>
  <c r="J1087" i="2" s="1"/>
  <c r="I1088" i="2" a="1"/>
  <c r="I1088" i="2" s="1"/>
  <c r="I1089" i="2" a="1"/>
  <c r="I1089" i="2" s="1"/>
  <c r="I1090" i="2" a="1"/>
  <c r="I1090" i="2" s="1"/>
  <c r="I1091" i="2" a="1"/>
  <c r="I1091" i="2" s="1"/>
  <c r="J1091" i="2" s="1"/>
  <c r="I1092" i="2" a="1"/>
  <c r="I1092" i="2" s="1"/>
  <c r="I1093" i="2" a="1"/>
  <c r="I1093" i="2" s="1"/>
  <c r="I1094" i="2" a="1"/>
  <c r="I1094" i="2" s="1"/>
  <c r="I1095" i="2" a="1"/>
  <c r="I1095" i="2" s="1"/>
  <c r="I1096" i="2" a="1"/>
  <c r="I1096" i="2" s="1"/>
  <c r="I1097" i="2" a="1"/>
  <c r="I1097" i="2" s="1"/>
  <c r="I1098" i="2" a="1"/>
  <c r="I1098" i="2" s="1"/>
  <c r="I1099" i="2" a="1"/>
  <c r="I1099" i="2" s="1"/>
  <c r="L1099" i="2" s="1"/>
  <c r="I1100" i="2" a="1"/>
  <c r="I1100" i="2" s="1"/>
  <c r="I1101" i="2" a="1"/>
  <c r="I1101" i="2" s="1"/>
  <c r="I1102" i="2" a="1"/>
  <c r="I1102" i="2" s="1"/>
  <c r="I1103" i="2" a="1"/>
  <c r="I1103" i="2" s="1"/>
  <c r="J1103" i="2" s="1"/>
  <c r="I1104" i="2" a="1"/>
  <c r="I1104" i="2" s="1"/>
  <c r="I1105" i="2" a="1"/>
  <c r="I1105" i="2" s="1"/>
  <c r="I1106" i="2" a="1"/>
  <c r="I1106" i="2" s="1"/>
  <c r="I1107" i="2" a="1"/>
  <c r="I1107" i="2" s="1"/>
  <c r="J1107" i="2" s="1"/>
  <c r="I1108" i="2" a="1"/>
  <c r="I1108" i="2" s="1"/>
  <c r="I1109" i="2" a="1"/>
  <c r="I1109" i="2" s="1"/>
  <c r="I1110" i="2" a="1"/>
  <c r="I1110" i="2" s="1"/>
  <c r="I1111" i="2" a="1"/>
  <c r="I1111" i="2" s="1"/>
  <c r="I1112" i="2" a="1"/>
  <c r="I1112" i="2" s="1"/>
  <c r="I1113" i="2" a="1"/>
  <c r="I1113" i="2" s="1"/>
  <c r="I1114" i="2" a="1"/>
  <c r="I1114" i="2" s="1"/>
  <c r="I1115" i="2" a="1"/>
  <c r="I1115" i="2" s="1"/>
  <c r="L1115" i="2" s="1"/>
  <c r="I1116" i="2" a="1"/>
  <c r="I1116" i="2" s="1"/>
  <c r="I1117" i="2" a="1"/>
  <c r="I1117" i="2" s="1"/>
  <c r="I1118" i="2" a="1"/>
  <c r="I1118" i="2" s="1"/>
  <c r="I1119" i="2" a="1"/>
  <c r="I1119" i="2" s="1"/>
  <c r="J1119" i="2" s="1"/>
  <c r="I1120" i="2" a="1"/>
  <c r="I1120" i="2" s="1"/>
  <c r="I1121" i="2" a="1"/>
  <c r="I1121" i="2" s="1"/>
  <c r="I1122" i="2" a="1"/>
  <c r="I1122" i="2" s="1"/>
  <c r="I1123" i="2" a="1"/>
  <c r="I1123" i="2" s="1"/>
  <c r="J1123" i="2" s="1"/>
  <c r="I1124" i="2" a="1"/>
  <c r="I1124" i="2" s="1"/>
  <c r="I1125" i="2" a="1"/>
  <c r="I1125" i="2" s="1"/>
  <c r="I1126" i="2" a="1"/>
  <c r="I1126" i="2" s="1"/>
  <c r="I1127" i="2" a="1"/>
  <c r="I1127" i="2" s="1"/>
  <c r="I1128" i="2" a="1"/>
  <c r="I1128" i="2" s="1"/>
  <c r="I1129" i="2" a="1"/>
  <c r="I1129" i="2" s="1"/>
  <c r="I1130" i="2" a="1"/>
  <c r="I1130" i="2" s="1"/>
  <c r="I1131" i="2" a="1"/>
  <c r="I1131" i="2" s="1"/>
  <c r="L1131" i="2" s="1"/>
  <c r="I1132" i="2" a="1"/>
  <c r="I1132" i="2" s="1"/>
  <c r="I1133" i="2" a="1"/>
  <c r="I1133" i="2" s="1"/>
  <c r="I1134" i="2" a="1"/>
  <c r="I1134" i="2" s="1"/>
  <c r="I1135" i="2" a="1"/>
  <c r="I1135" i="2" s="1"/>
  <c r="J1135" i="2" s="1"/>
  <c r="I1136" i="2" a="1"/>
  <c r="I1136" i="2" s="1"/>
  <c r="I1137" i="2" a="1"/>
  <c r="I1137" i="2" s="1"/>
  <c r="I1138" i="2" a="1"/>
  <c r="I1138" i="2" s="1"/>
  <c r="I1139" i="2" a="1"/>
  <c r="I1139" i="2" s="1"/>
  <c r="J1139" i="2" s="1"/>
  <c r="I1140" i="2" a="1"/>
  <c r="I1140" i="2" s="1"/>
  <c r="I1141" i="2" a="1"/>
  <c r="I1141" i="2" s="1"/>
  <c r="I1142" i="2" a="1"/>
  <c r="I1142" i="2" s="1"/>
  <c r="I1143" i="2" a="1"/>
  <c r="I1143" i="2" s="1"/>
  <c r="I1144" i="2" a="1"/>
  <c r="I1144" i="2" s="1"/>
  <c r="I1145" i="2" a="1"/>
  <c r="I1145" i="2" s="1"/>
  <c r="I1146" i="2" a="1"/>
  <c r="I1146" i="2" s="1"/>
  <c r="I1147" i="2" a="1"/>
  <c r="I1147" i="2" s="1"/>
  <c r="L1147" i="2" s="1"/>
  <c r="I1148" i="2" a="1"/>
  <c r="I1148" i="2" s="1"/>
  <c r="I1149" i="2" a="1"/>
  <c r="I1149" i="2" s="1"/>
  <c r="I1150" i="2" a="1"/>
  <c r="I1150" i="2" s="1"/>
  <c r="I1151" i="2" a="1"/>
  <c r="I1151" i="2" s="1"/>
  <c r="J1151" i="2" s="1"/>
  <c r="I1152" i="2" a="1"/>
  <c r="I1152" i="2" s="1"/>
  <c r="I1153" i="2" a="1"/>
  <c r="I1153" i="2" s="1"/>
  <c r="I1154" i="2" a="1"/>
  <c r="I1154" i="2" s="1"/>
  <c r="I1155" i="2" a="1"/>
  <c r="I1155" i="2" s="1"/>
  <c r="J1155" i="2" s="1"/>
  <c r="I1156" i="2" a="1"/>
  <c r="I1156" i="2" s="1"/>
  <c r="I1157" i="2" a="1"/>
  <c r="I1157" i="2" s="1"/>
  <c r="I1158" i="2" a="1"/>
  <c r="I1158" i="2" s="1"/>
  <c r="I1159" i="2" a="1"/>
  <c r="I1159" i="2" s="1"/>
  <c r="I1160" i="2" a="1"/>
  <c r="I1160" i="2" s="1"/>
  <c r="I1161" i="2" a="1"/>
  <c r="I1161" i="2" s="1"/>
  <c r="I1162" i="2" a="1"/>
  <c r="I1162" i="2" s="1"/>
  <c r="I1163" i="2" a="1"/>
  <c r="I1163" i="2" s="1"/>
  <c r="L1163" i="2" s="1"/>
  <c r="I1164" i="2" a="1"/>
  <c r="I1164" i="2" s="1"/>
  <c r="I1165" i="2" a="1"/>
  <c r="I1165" i="2" s="1"/>
  <c r="I1166" i="2" a="1"/>
  <c r="I1166" i="2" s="1"/>
  <c r="I1167" i="2" a="1"/>
  <c r="I1167" i="2" s="1"/>
  <c r="J1167" i="2" s="1"/>
  <c r="I1168" i="2" a="1"/>
  <c r="I1168" i="2" s="1"/>
  <c r="I1169" i="2" a="1"/>
  <c r="I1169" i="2" s="1"/>
  <c r="I1170" i="2" a="1"/>
  <c r="I1170" i="2" s="1"/>
  <c r="I1171" i="2" a="1"/>
  <c r="I1171" i="2" s="1"/>
  <c r="J1171" i="2" s="1"/>
  <c r="I1172" i="2" a="1"/>
  <c r="I1172" i="2" s="1"/>
  <c r="I1173" i="2" a="1"/>
  <c r="I1173" i="2" s="1"/>
  <c r="I1174" i="2" a="1"/>
  <c r="I1174" i="2" s="1"/>
  <c r="I1175" i="2" a="1"/>
  <c r="I1175" i="2" s="1"/>
  <c r="I1176" i="2" a="1"/>
  <c r="I1176" i="2" s="1"/>
  <c r="I1177" i="2" a="1"/>
  <c r="I1177" i="2" s="1"/>
  <c r="I1178" i="2" a="1"/>
  <c r="I1178" i="2" s="1"/>
  <c r="I1179" i="2" a="1"/>
  <c r="I1179" i="2" s="1"/>
  <c r="L1179" i="2" s="1"/>
  <c r="I1180" i="2" a="1"/>
  <c r="I1180" i="2" s="1"/>
  <c r="I1181" i="2" a="1"/>
  <c r="I1181" i="2" s="1"/>
  <c r="I1182" i="2" a="1"/>
  <c r="I1182" i="2" s="1"/>
  <c r="I1183" i="2" a="1"/>
  <c r="I1183" i="2" s="1"/>
  <c r="J1183" i="2" s="1"/>
  <c r="I1184" i="2" a="1"/>
  <c r="I1184" i="2" s="1"/>
  <c r="I1185" i="2" a="1"/>
  <c r="I1185" i="2" s="1"/>
  <c r="I1186" i="2" a="1"/>
  <c r="I1186" i="2" s="1"/>
  <c r="I1187" i="2" a="1"/>
  <c r="I1187" i="2" s="1"/>
  <c r="J1187" i="2" s="1"/>
  <c r="I1188" i="2" a="1"/>
  <c r="I1188" i="2" s="1"/>
  <c r="I1189" i="2" a="1"/>
  <c r="I1189" i="2" s="1"/>
  <c r="I1190" i="2" a="1"/>
  <c r="I1190" i="2" s="1"/>
  <c r="I1191" i="2" a="1"/>
  <c r="I1191" i="2" s="1"/>
  <c r="I1192" i="2" a="1"/>
  <c r="I1192" i="2" s="1"/>
  <c r="I1193" i="2" a="1"/>
  <c r="I1193" i="2" s="1"/>
  <c r="I1194" i="2" a="1"/>
  <c r="I1194" i="2" s="1"/>
  <c r="I1195" i="2" a="1"/>
  <c r="I1195" i="2" s="1"/>
  <c r="L1195" i="2" s="1"/>
  <c r="I1196" i="2" a="1"/>
  <c r="I1196" i="2" s="1"/>
  <c r="I1197" i="2" a="1"/>
  <c r="I1197" i="2" s="1"/>
  <c r="J1197" i="2" s="1"/>
  <c r="I1198" i="2" a="1"/>
  <c r="I1198" i="2" s="1"/>
  <c r="I1199" i="2" a="1"/>
  <c r="I1199" i="2" s="1"/>
  <c r="J1199" i="2" s="1"/>
  <c r="I1200" i="2" a="1"/>
  <c r="I1200" i="2" s="1"/>
  <c r="I1201" i="2" a="1"/>
  <c r="I1201" i="2" s="1"/>
  <c r="I1202" i="2" a="1"/>
  <c r="I1202" i="2" s="1"/>
  <c r="I1203" i="2" a="1"/>
  <c r="I1203" i="2" s="1"/>
  <c r="I1204" i="2" a="1"/>
  <c r="I1204" i="2" s="1"/>
  <c r="I1205" i="2" a="1"/>
  <c r="I1205" i="2" s="1"/>
  <c r="J1205" i="2" s="1"/>
  <c r="I1206" i="2" a="1"/>
  <c r="I1206" i="2" s="1"/>
  <c r="I1207" i="2" a="1"/>
  <c r="I1207" i="2" s="1"/>
  <c r="J1207" i="2" s="1"/>
  <c r="I1208" i="2" a="1"/>
  <c r="I1208" i="2" s="1"/>
  <c r="I1209" i="2" a="1"/>
  <c r="I1209" i="2" s="1"/>
  <c r="I1210" i="2" a="1"/>
  <c r="I1210" i="2" s="1"/>
  <c r="I1211" i="2" a="1"/>
  <c r="I1211" i="2" s="1"/>
  <c r="L1211" i="2" s="1"/>
  <c r="I1212" i="2" a="1"/>
  <c r="I1212" i="2" s="1"/>
  <c r="I1213" i="2" a="1"/>
  <c r="I1213" i="2" s="1"/>
  <c r="J1213" i="2" s="1"/>
  <c r="I1214" i="2" a="1"/>
  <c r="I1214" i="2" s="1"/>
  <c r="I1215" i="2" a="1"/>
  <c r="I1215" i="2" s="1"/>
  <c r="J1215" i="2" s="1"/>
  <c r="I1216" i="2" a="1"/>
  <c r="I1216" i="2" s="1"/>
  <c r="I1217" i="2" a="1"/>
  <c r="I1217" i="2" s="1"/>
  <c r="I1218" i="2" a="1"/>
  <c r="I1218" i="2" s="1"/>
  <c r="I1219" i="2" a="1"/>
  <c r="I1219" i="2" s="1"/>
  <c r="I1220" i="2" a="1"/>
  <c r="I1220" i="2" s="1"/>
  <c r="I1221" i="2" a="1"/>
  <c r="I1221" i="2" s="1"/>
  <c r="J1221" i="2" s="1"/>
  <c r="I1222" i="2" a="1"/>
  <c r="I1222" i="2" s="1"/>
  <c r="I1223" i="2" a="1"/>
  <c r="I1223" i="2" s="1"/>
  <c r="J1223" i="2" s="1"/>
  <c r="I1224" i="2" a="1"/>
  <c r="I1224" i="2" s="1"/>
  <c r="I1225" i="2" a="1"/>
  <c r="I1225" i="2" s="1"/>
  <c r="I1226" i="2" a="1"/>
  <c r="I1226" i="2" s="1"/>
  <c r="I1227" i="2" a="1"/>
  <c r="I1227" i="2" s="1"/>
  <c r="L1227" i="2" s="1"/>
  <c r="I1228" i="2" a="1"/>
  <c r="I1228" i="2" s="1"/>
  <c r="I1229" i="2" a="1"/>
  <c r="I1229" i="2" s="1"/>
  <c r="J1229" i="2" s="1"/>
  <c r="I1230" i="2" a="1"/>
  <c r="I1230" i="2" s="1"/>
  <c r="I1231" i="2" a="1"/>
  <c r="I1231" i="2" s="1"/>
  <c r="J1231" i="2" s="1"/>
  <c r="I1232" i="2" a="1"/>
  <c r="I1232" i="2" s="1"/>
  <c r="I1233" i="2" a="1"/>
  <c r="I1233" i="2" s="1"/>
  <c r="I1234" i="2" a="1"/>
  <c r="I1234" i="2" s="1"/>
  <c r="I1235" i="2" a="1"/>
  <c r="I1235" i="2" s="1"/>
  <c r="I1236" i="2" a="1"/>
  <c r="I1236" i="2" s="1"/>
  <c r="I1237" i="2" a="1"/>
  <c r="I1237" i="2" s="1"/>
  <c r="J1237" i="2" s="1"/>
  <c r="I1238" i="2" a="1"/>
  <c r="I1238" i="2" s="1"/>
  <c r="I1239" i="2" a="1"/>
  <c r="I1239" i="2" s="1"/>
  <c r="J1239" i="2" s="1"/>
  <c r="I1240" i="2" a="1"/>
  <c r="I1240" i="2" s="1"/>
  <c r="I1241" i="2" a="1"/>
  <c r="I1241" i="2" s="1"/>
  <c r="I1242" i="2" a="1"/>
  <c r="I1242" i="2" s="1"/>
  <c r="I1243" i="2" a="1"/>
  <c r="I1243" i="2" s="1"/>
  <c r="L1243" i="2" s="1"/>
  <c r="I1244" i="2" a="1"/>
  <c r="I1244" i="2" s="1"/>
  <c r="I1245" i="2" a="1"/>
  <c r="I1245" i="2" s="1"/>
  <c r="J1245" i="2" s="1"/>
  <c r="I1246" i="2" a="1"/>
  <c r="I1246" i="2" s="1"/>
  <c r="I1247" i="2" a="1"/>
  <c r="I1247" i="2" s="1"/>
  <c r="J1247" i="2" s="1"/>
  <c r="I1248" i="2" a="1"/>
  <c r="I1248" i="2" s="1"/>
  <c r="I1249" i="2" a="1"/>
  <c r="I1249" i="2" s="1"/>
  <c r="I1250" i="2" a="1"/>
  <c r="I1250" i="2" s="1"/>
  <c r="I1251" i="2" a="1"/>
  <c r="I1251" i="2" s="1"/>
  <c r="I1252" i="2" a="1"/>
  <c r="I1252" i="2" s="1"/>
  <c r="I1253" i="2" a="1"/>
  <c r="I1253" i="2" s="1"/>
  <c r="J1253" i="2" s="1"/>
  <c r="I1254" i="2" a="1"/>
  <c r="I1254" i="2" s="1"/>
  <c r="I1255" i="2" a="1"/>
  <c r="I1255" i="2" s="1"/>
  <c r="J1255" i="2" s="1"/>
  <c r="I1256" i="2" a="1"/>
  <c r="I1256" i="2" s="1"/>
  <c r="I1257" i="2" a="1"/>
  <c r="I1257" i="2" s="1"/>
  <c r="I1258" i="2" a="1"/>
  <c r="I1258" i="2" s="1"/>
  <c r="I1259" i="2" a="1"/>
  <c r="I1259" i="2" s="1"/>
  <c r="L1259" i="2" s="1"/>
  <c r="I1260" i="2" a="1"/>
  <c r="I1260" i="2" s="1"/>
  <c r="I1261" i="2" a="1"/>
  <c r="I1261" i="2" s="1"/>
  <c r="J1261" i="2" s="1"/>
  <c r="I1262" i="2" a="1"/>
  <c r="I1262" i="2" s="1"/>
  <c r="I1263" i="2" a="1"/>
  <c r="I1263" i="2" s="1"/>
  <c r="J1263" i="2" s="1"/>
  <c r="I1264" i="2" a="1"/>
  <c r="I1264" i="2" s="1"/>
  <c r="I1265" i="2" a="1"/>
  <c r="I1265" i="2" s="1"/>
  <c r="I1266" i="2" a="1"/>
  <c r="I1266" i="2" s="1"/>
  <c r="I1267" i="2" a="1"/>
  <c r="I1267" i="2" s="1"/>
  <c r="I1268" i="2" a="1"/>
  <c r="I1268" i="2" s="1"/>
  <c r="I1269" i="2" a="1"/>
  <c r="I1269" i="2" s="1"/>
  <c r="J1269" i="2" s="1"/>
  <c r="I1270" i="2" a="1"/>
  <c r="I1270" i="2" s="1"/>
  <c r="I1271" i="2" a="1"/>
  <c r="I1271" i="2" s="1"/>
  <c r="J1271" i="2" s="1"/>
  <c r="I1272" i="2" a="1"/>
  <c r="I1272" i="2" s="1"/>
  <c r="I1273" i="2" a="1"/>
  <c r="I1273" i="2" s="1"/>
  <c r="I1274" i="2" a="1"/>
  <c r="I1274" i="2" s="1"/>
  <c r="I1275" i="2" a="1"/>
  <c r="I1275" i="2" s="1"/>
  <c r="L1275" i="2" s="1"/>
  <c r="I1276" i="2" a="1"/>
  <c r="I1276" i="2" s="1"/>
  <c r="I1277" i="2" a="1"/>
  <c r="I1277" i="2" s="1"/>
  <c r="J1277" i="2" s="1"/>
  <c r="I1278" i="2" a="1"/>
  <c r="I1278" i="2" s="1"/>
  <c r="I1279" i="2" a="1"/>
  <c r="I1279" i="2" s="1"/>
  <c r="J1279" i="2" s="1"/>
  <c r="I1280" i="2" a="1"/>
  <c r="I1280" i="2" s="1"/>
  <c r="I1281" i="2" a="1"/>
  <c r="I1281" i="2" s="1"/>
  <c r="I1282" i="2" a="1"/>
  <c r="I1282" i="2" s="1"/>
  <c r="I1283" i="2" a="1"/>
  <c r="I1283" i="2" s="1"/>
  <c r="I1284" i="2" a="1"/>
  <c r="I1284" i="2" s="1"/>
  <c r="I1285" i="2" a="1"/>
  <c r="I1285" i="2" s="1"/>
  <c r="J1285" i="2" s="1"/>
  <c r="I1286" i="2" a="1"/>
  <c r="I1286" i="2" s="1"/>
  <c r="I1287" i="2" a="1"/>
  <c r="I1287" i="2" s="1"/>
  <c r="J1287" i="2" s="1"/>
  <c r="I1288" i="2" a="1"/>
  <c r="I1288" i="2" s="1"/>
  <c r="I1289" i="2" a="1"/>
  <c r="I1289" i="2" s="1"/>
  <c r="I1290" i="2" a="1"/>
  <c r="I1290" i="2" s="1"/>
  <c r="I1291" i="2" a="1"/>
  <c r="I1291" i="2" s="1"/>
  <c r="L1291" i="2" s="1"/>
  <c r="I1292" i="2" a="1"/>
  <c r="I1292" i="2" s="1"/>
  <c r="I1293" i="2" a="1"/>
  <c r="I1293" i="2" s="1"/>
  <c r="J1293" i="2" s="1"/>
  <c r="I1294" i="2" a="1"/>
  <c r="I1294" i="2" s="1"/>
  <c r="I1295" i="2" a="1"/>
  <c r="I1295" i="2" s="1"/>
  <c r="J1295" i="2" s="1"/>
  <c r="I1296" i="2" a="1"/>
  <c r="I1296" i="2" s="1"/>
  <c r="I1297" i="2" a="1"/>
  <c r="I1297" i="2" s="1"/>
  <c r="I1298" i="2" a="1"/>
  <c r="I1298" i="2" s="1"/>
  <c r="I1299" i="2" a="1"/>
  <c r="I1299" i="2" s="1"/>
  <c r="I1300" i="2" a="1"/>
  <c r="I1300" i="2" s="1"/>
  <c r="I1301" i="2" a="1"/>
  <c r="I1301" i="2" s="1"/>
  <c r="J1301" i="2" s="1"/>
  <c r="I1302" i="2" a="1"/>
  <c r="I1302" i="2" s="1"/>
  <c r="I1303" i="2" a="1"/>
  <c r="I1303" i="2" s="1"/>
  <c r="J1303" i="2" s="1"/>
  <c r="I1304" i="2" a="1"/>
  <c r="I1304" i="2" s="1"/>
  <c r="I1305" i="2" a="1"/>
  <c r="I1305" i="2" s="1"/>
  <c r="I1306" i="2" a="1"/>
  <c r="I1306" i="2" s="1"/>
  <c r="I1307" i="2" a="1"/>
  <c r="I1307" i="2" s="1"/>
  <c r="L1307" i="2" s="1"/>
  <c r="I1308" i="2" a="1"/>
  <c r="I1308" i="2" s="1"/>
  <c r="I1309" i="2" a="1"/>
  <c r="I1309" i="2" s="1"/>
  <c r="J1309" i="2" s="1"/>
  <c r="I1310" i="2" a="1"/>
  <c r="I1310" i="2" s="1"/>
  <c r="I1311" i="2" a="1"/>
  <c r="I1311" i="2" s="1"/>
  <c r="J1311" i="2" s="1"/>
  <c r="I1312" i="2" a="1"/>
  <c r="I1312" i="2" s="1"/>
  <c r="I1313" i="2" a="1"/>
  <c r="I1313" i="2" s="1"/>
  <c r="I1314" i="2" a="1"/>
  <c r="I1314" i="2" s="1"/>
  <c r="I1315" i="2" a="1"/>
  <c r="I1315" i="2" s="1"/>
  <c r="I1316" i="2" a="1"/>
  <c r="I1316" i="2" s="1"/>
  <c r="I1317" i="2" a="1"/>
  <c r="I1317" i="2" s="1"/>
  <c r="J1317" i="2" s="1"/>
  <c r="I1318" i="2" a="1"/>
  <c r="I1318" i="2" s="1"/>
  <c r="I1319" i="2" a="1"/>
  <c r="I1319" i="2" s="1"/>
  <c r="I1320" i="2" a="1"/>
  <c r="I1320" i="2" s="1"/>
  <c r="I1321" i="2" a="1"/>
  <c r="I1321" i="2" s="1"/>
  <c r="I1322" i="2" a="1"/>
  <c r="I1322" i="2" s="1"/>
  <c r="I1323" i="2" a="1"/>
  <c r="I1323" i="2" s="1"/>
  <c r="L1323" i="2" s="1"/>
  <c r="I1324" i="2" a="1"/>
  <c r="I1324" i="2" s="1"/>
  <c r="I1325" i="2" a="1"/>
  <c r="I1325" i="2" s="1"/>
  <c r="J1325" i="2" s="1"/>
  <c r="I1326" i="2" a="1"/>
  <c r="I1326" i="2" s="1"/>
  <c r="I1327" i="2" a="1"/>
  <c r="I1327" i="2" s="1"/>
  <c r="J1327" i="2" s="1"/>
  <c r="I1328" i="2" a="1"/>
  <c r="I1328" i="2" s="1"/>
  <c r="I1329" i="2" a="1"/>
  <c r="I1329" i="2" s="1"/>
  <c r="I1330" i="2" a="1"/>
  <c r="I1330" i="2" s="1"/>
  <c r="I1331" i="2" a="1"/>
  <c r="I1331" i="2" s="1"/>
  <c r="I1332" i="2" a="1"/>
  <c r="I1332" i="2" s="1"/>
  <c r="I1333" i="2" a="1"/>
  <c r="I1333" i="2" s="1"/>
  <c r="J1333" i="2" s="1"/>
  <c r="I1334" i="2" a="1"/>
  <c r="I1334" i="2" s="1"/>
  <c r="I1335" i="2" a="1"/>
  <c r="I1335" i="2" s="1"/>
  <c r="I1336" i="2" a="1"/>
  <c r="I1336" i="2" s="1"/>
  <c r="I1337" i="2" a="1"/>
  <c r="I1337" i="2" s="1"/>
  <c r="I1338" i="2" a="1"/>
  <c r="I1338" i="2" s="1"/>
  <c r="I1339" i="2" a="1"/>
  <c r="I1339" i="2" s="1"/>
  <c r="L1339" i="2" s="1"/>
  <c r="I1340" i="2" a="1"/>
  <c r="I1340" i="2" s="1"/>
  <c r="I1341" i="2" a="1"/>
  <c r="I1341" i="2" s="1"/>
  <c r="J1341" i="2" s="1"/>
  <c r="I1342" i="2" a="1"/>
  <c r="I1342" i="2" s="1"/>
  <c r="I1343" i="2" a="1"/>
  <c r="I1343" i="2" s="1"/>
  <c r="I1344" i="2" a="1"/>
  <c r="I1344" i="2" s="1"/>
  <c r="I1345" i="2" a="1"/>
  <c r="I1345" i="2" s="1"/>
  <c r="I1346" i="2" a="1"/>
  <c r="I1346" i="2" s="1"/>
  <c r="I1347" i="2" a="1"/>
  <c r="I1347" i="2" s="1"/>
  <c r="J1347" i="2" s="1"/>
  <c r="I1348" i="2" a="1"/>
  <c r="I1348" i="2" s="1"/>
  <c r="I1349" i="2" a="1"/>
  <c r="I1349" i="2" s="1"/>
  <c r="J1349" i="2" s="1"/>
  <c r="I1350" i="2" a="1"/>
  <c r="I1350" i="2" s="1"/>
  <c r="I1351" i="2" a="1"/>
  <c r="I1351" i="2" s="1"/>
  <c r="J1351" i="2" s="1"/>
  <c r="I1352" i="2" a="1"/>
  <c r="I1352" i="2" s="1"/>
  <c r="I1353" i="2" a="1"/>
  <c r="I1353" i="2" s="1"/>
  <c r="I1354" i="2" a="1"/>
  <c r="I1354" i="2" s="1"/>
  <c r="I1355" i="2" a="1"/>
  <c r="I1355" i="2" s="1"/>
  <c r="L1355" i="2" s="1"/>
  <c r="I1356" i="2" a="1"/>
  <c r="I1356" i="2" s="1"/>
  <c r="I1357" i="2" a="1"/>
  <c r="I1357" i="2" s="1"/>
  <c r="I1358" i="2" a="1"/>
  <c r="I1358" i="2" s="1"/>
  <c r="I1359" i="2" a="1"/>
  <c r="I1359" i="2" s="1"/>
  <c r="J1359" i="2" s="1"/>
  <c r="I1360" i="2" a="1"/>
  <c r="I1360" i="2" s="1"/>
  <c r="I1361" i="2" a="1"/>
  <c r="I1361" i="2" s="1"/>
  <c r="I1362" i="2" a="1"/>
  <c r="I1362" i="2" s="1"/>
  <c r="I1363" i="2" a="1"/>
  <c r="I1363" i="2" s="1"/>
  <c r="J1363" i="2" s="1"/>
  <c r="I1364" i="2" a="1"/>
  <c r="I1364" i="2" s="1"/>
  <c r="I1365" i="2" a="1"/>
  <c r="I1365" i="2" s="1"/>
  <c r="I1366" i="2" a="1"/>
  <c r="I1366" i="2" s="1"/>
  <c r="I1367" i="2" a="1"/>
  <c r="I1367" i="2" s="1"/>
  <c r="J1367" i="2" s="1"/>
  <c r="I1368" i="2" a="1"/>
  <c r="I1368" i="2" s="1"/>
  <c r="I1369" i="2" a="1"/>
  <c r="I1369" i="2" s="1"/>
  <c r="I1370" i="2" a="1"/>
  <c r="I1370" i="2" s="1"/>
  <c r="I1371" i="2" a="1"/>
  <c r="I1371" i="2" s="1"/>
  <c r="L1371" i="2" s="1"/>
  <c r="I1372" i="2" a="1"/>
  <c r="I1372" i="2" s="1"/>
  <c r="I1373" i="2" a="1"/>
  <c r="I1373" i="2" s="1"/>
  <c r="I1374" i="2" a="1"/>
  <c r="I1374" i="2" s="1"/>
  <c r="I1375" i="2" a="1"/>
  <c r="I1375" i="2" s="1"/>
  <c r="J1375" i="2" s="1"/>
  <c r="I1376" i="2" a="1"/>
  <c r="I1376" i="2" s="1"/>
  <c r="I1377" i="2" a="1"/>
  <c r="I1377" i="2" s="1"/>
  <c r="I1378" i="2" a="1"/>
  <c r="I1378" i="2" s="1"/>
  <c r="I1379" i="2" a="1"/>
  <c r="I1379" i="2" s="1"/>
  <c r="J1379" i="2" s="1"/>
  <c r="I1380" i="2" a="1"/>
  <c r="I1380" i="2" s="1"/>
  <c r="I1381" i="2" a="1"/>
  <c r="I1381" i="2" s="1"/>
  <c r="I1382" i="2" a="1"/>
  <c r="I1382" i="2" s="1"/>
  <c r="I1383" i="2" a="1"/>
  <c r="I1383" i="2" s="1"/>
  <c r="J1383" i="2" s="1"/>
  <c r="I1384" i="2" a="1"/>
  <c r="I1384" i="2" s="1"/>
  <c r="I1385" i="2" a="1"/>
  <c r="I1385" i="2" s="1"/>
  <c r="I1386" i="2" a="1"/>
  <c r="I1386" i="2" s="1"/>
  <c r="I1387" i="2" a="1"/>
  <c r="I1387" i="2" s="1"/>
  <c r="L1387" i="2" s="1"/>
  <c r="I1388" i="2" a="1"/>
  <c r="I1388" i="2" s="1"/>
  <c r="I1389" i="2" a="1"/>
  <c r="I1389" i="2" s="1"/>
  <c r="I1390" i="2" a="1"/>
  <c r="I1390" i="2" s="1"/>
  <c r="I1391" i="2" a="1"/>
  <c r="I1391" i="2" s="1"/>
  <c r="J1391" i="2" s="1"/>
  <c r="I1392" i="2" a="1"/>
  <c r="I1392" i="2" s="1"/>
  <c r="I1393" i="2" a="1"/>
  <c r="I1393" i="2" s="1"/>
  <c r="I1394" i="2" a="1"/>
  <c r="I1394" i="2" s="1"/>
  <c r="I1395" i="2" a="1"/>
  <c r="I1395" i="2" s="1"/>
  <c r="J1395" i="2" s="1"/>
  <c r="I1396" i="2" a="1"/>
  <c r="I1396" i="2" s="1"/>
  <c r="I1397" i="2" a="1"/>
  <c r="I1397" i="2" s="1"/>
  <c r="J1397" i="2" s="1"/>
  <c r="I1398" i="2" a="1"/>
  <c r="I1398" i="2" s="1"/>
  <c r="I1399" i="2" a="1"/>
  <c r="I1399" i="2" s="1"/>
  <c r="J1399" i="2" s="1"/>
  <c r="I1400" i="2" a="1"/>
  <c r="I1400" i="2" s="1"/>
  <c r="I1401" i="2" a="1"/>
  <c r="I1401" i="2" s="1"/>
  <c r="I1402" i="2" a="1"/>
  <c r="I1402" i="2" s="1"/>
  <c r="I1403" i="2" a="1"/>
  <c r="I1403" i="2" s="1"/>
  <c r="L1403" i="2" s="1"/>
  <c r="I1404" i="2" a="1"/>
  <c r="I1404" i="2" s="1"/>
  <c r="I1405" i="2" a="1"/>
  <c r="I1405" i="2" s="1"/>
  <c r="J1405" i="2" s="1"/>
  <c r="I1406" i="2" a="1"/>
  <c r="I1406" i="2" s="1"/>
  <c r="I1407" i="2" a="1"/>
  <c r="I1407" i="2" s="1"/>
  <c r="J1407" i="2" s="1"/>
  <c r="I1408" i="2" a="1"/>
  <c r="I1408" i="2" s="1"/>
  <c r="I1409" i="2" a="1"/>
  <c r="I1409" i="2" s="1"/>
  <c r="I1410" i="2" a="1"/>
  <c r="I1410" i="2" s="1"/>
  <c r="I1411" i="2" a="1"/>
  <c r="I1411" i="2" s="1"/>
  <c r="I1412" i="2" a="1"/>
  <c r="I1412" i="2" s="1"/>
  <c r="I1413" i="2" a="1"/>
  <c r="I1413" i="2" s="1"/>
  <c r="J1413" i="2" s="1"/>
  <c r="I1414" i="2" a="1"/>
  <c r="I1414" i="2" s="1"/>
  <c r="I1415" i="2" a="1"/>
  <c r="I1415" i="2" s="1"/>
  <c r="J1415" i="2" s="1"/>
  <c r="I1416" i="2" a="1"/>
  <c r="I1416" i="2" s="1"/>
  <c r="I1417" i="2" a="1"/>
  <c r="I1417" i="2" s="1"/>
  <c r="I1418" i="2" a="1"/>
  <c r="I1418" i="2" s="1"/>
  <c r="I1419" i="2" a="1"/>
  <c r="I1419" i="2" s="1"/>
  <c r="L1419" i="2" s="1"/>
  <c r="I1420" i="2" a="1"/>
  <c r="I1420" i="2" s="1"/>
  <c r="I1421" i="2" a="1"/>
  <c r="I1421" i="2" s="1"/>
  <c r="J1421" i="2" s="1"/>
  <c r="I1422" i="2" a="1"/>
  <c r="I1422" i="2" s="1"/>
  <c r="I1423" i="2" a="1"/>
  <c r="I1423" i="2" s="1"/>
  <c r="J1423" i="2" s="1"/>
  <c r="I1424" i="2" a="1"/>
  <c r="I1424" i="2" s="1"/>
  <c r="I1425" i="2" a="1"/>
  <c r="I1425" i="2" s="1"/>
  <c r="I1426" i="2" a="1"/>
  <c r="I1426" i="2" s="1"/>
  <c r="I1427" i="2" a="1"/>
  <c r="I1427" i="2" s="1"/>
  <c r="I1428" i="2" a="1"/>
  <c r="I1428" i="2" s="1"/>
  <c r="I1429" i="2" a="1"/>
  <c r="I1429" i="2" s="1"/>
  <c r="J1429" i="2" s="1"/>
  <c r="I1430" i="2" a="1"/>
  <c r="I1430" i="2" s="1"/>
  <c r="I1431" i="2" a="1"/>
  <c r="I1431" i="2" s="1"/>
  <c r="J1431" i="2" s="1"/>
  <c r="I1432" i="2" a="1"/>
  <c r="I1432" i="2" s="1"/>
  <c r="I1433" i="2" a="1"/>
  <c r="I1433" i="2" s="1"/>
  <c r="I1434" i="2" a="1"/>
  <c r="I1434" i="2" s="1"/>
  <c r="I1435" i="2" a="1"/>
  <c r="I1435" i="2" s="1"/>
  <c r="L1435" i="2" s="1"/>
  <c r="I1436" i="2" a="1"/>
  <c r="I1436" i="2" s="1"/>
  <c r="I1437" i="2" a="1"/>
  <c r="I1437" i="2" s="1"/>
  <c r="I1438" i="2" a="1"/>
  <c r="I1438" i="2" s="1"/>
  <c r="I1439" i="2" a="1"/>
  <c r="I1439" i="2" s="1"/>
  <c r="J1439" i="2" s="1"/>
  <c r="I1440" i="2" a="1"/>
  <c r="I1440" i="2" s="1"/>
  <c r="I1441" i="2" a="1"/>
  <c r="I1441" i="2" s="1"/>
  <c r="I1442" i="2" a="1"/>
  <c r="I1442" i="2" s="1"/>
  <c r="I1443" i="2" a="1"/>
  <c r="I1443" i="2" s="1"/>
  <c r="I1444" i="2" a="1"/>
  <c r="I1444" i="2" s="1"/>
  <c r="I1445" i="2" a="1"/>
  <c r="I1445" i="2" s="1"/>
  <c r="J1445" i="2" s="1"/>
  <c r="I1446" i="2" a="1"/>
  <c r="I1446" i="2" s="1"/>
  <c r="I1447" i="2" a="1"/>
  <c r="I1447" i="2" s="1"/>
  <c r="J1447" i="2" s="1"/>
  <c r="I1448" i="2" a="1"/>
  <c r="I1448" i="2" s="1"/>
  <c r="I1449" i="2" a="1"/>
  <c r="I1449" i="2" s="1"/>
  <c r="I1450" i="2" a="1"/>
  <c r="I1450" i="2" s="1"/>
  <c r="I1451" i="2" a="1"/>
  <c r="I1451" i="2" s="1"/>
  <c r="L1451" i="2" s="1"/>
  <c r="I1452" i="2" a="1"/>
  <c r="I1452" i="2" s="1"/>
  <c r="I1453" i="2" a="1"/>
  <c r="I1453" i="2" s="1"/>
  <c r="J1453" i="2" s="1"/>
  <c r="I1454" i="2" a="1"/>
  <c r="I1454" i="2" s="1"/>
  <c r="I1455" i="2" a="1"/>
  <c r="I1455" i="2" s="1"/>
  <c r="J1455" i="2" s="1"/>
  <c r="I1456" i="2" a="1"/>
  <c r="I1456" i="2" s="1"/>
  <c r="I1457" i="2" a="1"/>
  <c r="I1457" i="2" s="1"/>
  <c r="I1458" i="2" a="1"/>
  <c r="I1458" i="2" s="1"/>
  <c r="I1459" i="2" a="1"/>
  <c r="I1459" i="2" s="1"/>
  <c r="I1460" i="2" a="1"/>
  <c r="I1460" i="2" s="1"/>
  <c r="I1461" i="2" a="1"/>
  <c r="I1461" i="2" s="1"/>
  <c r="J1461" i="2" s="1"/>
  <c r="I1462" i="2" a="1"/>
  <c r="I1462" i="2" s="1"/>
  <c r="I1463" i="2" a="1"/>
  <c r="I1463" i="2" s="1"/>
  <c r="J1463" i="2" s="1"/>
  <c r="I1464" i="2" a="1"/>
  <c r="I1464" i="2" s="1"/>
  <c r="I1465" i="2" a="1"/>
  <c r="I1465" i="2" s="1"/>
  <c r="I1466" i="2" a="1"/>
  <c r="I1466" i="2" s="1"/>
  <c r="I1467" i="2" a="1"/>
  <c r="I1467" i="2" s="1"/>
  <c r="L1467" i="2" s="1"/>
  <c r="I1468" i="2" a="1"/>
  <c r="I1468" i="2" s="1"/>
  <c r="I1469" i="2" a="1"/>
  <c r="I1469" i="2" s="1"/>
  <c r="J1469" i="2" s="1"/>
  <c r="I1470" i="2" a="1"/>
  <c r="I1470" i="2" s="1"/>
  <c r="I1471" i="2" a="1"/>
  <c r="I1471" i="2" s="1"/>
  <c r="J1471" i="2" s="1"/>
  <c r="I1472" i="2" a="1"/>
  <c r="I1472" i="2" s="1"/>
  <c r="I1473" i="2" a="1"/>
  <c r="I1473" i="2" s="1"/>
  <c r="I1474" i="2" a="1"/>
  <c r="I1474" i="2" s="1"/>
  <c r="I1475" i="2" a="1"/>
  <c r="I1475" i="2" s="1"/>
  <c r="I1476" i="2" a="1"/>
  <c r="I1476" i="2" s="1"/>
  <c r="I1477" i="2" a="1"/>
  <c r="I1477" i="2" s="1"/>
  <c r="J1477" i="2" s="1"/>
  <c r="I1478" i="2" a="1"/>
  <c r="I1478" i="2" s="1"/>
  <c r="I1479" i="2" a="1"/>
  <c r="I1479" i="2" s="1"/>
  <c r="J1479" i="2" s="1"/>
  <c r="I1480" i="2" a="1"/>
  <c r="I1480" i="2" s="1"/>
  <c r="I1481" i="2" a="1"/>
  <c r="I1481" i="2" s="1"/>
  <c r="I1482" i="2" a="1"/>
  <c r="I1482" i="2" s="1"/>
  <c r="I1483" i="2" a="1"/>
  <c r="I1483" i="2" s="1"/>
  <c r="L1483" i="2" s="1"/>
  <c r="I1484" i="2" a="1"/>
  <c r="I1484" i="2" s="1"/>
  <c r="I1485" i="2" a="1"/>
  <c r="I1485" i="2" s="1"/>
  <c r="J1485" i="2" s="1"/>
  <c r="I1486" i="2" a="1"/>
  <c r="I1486" i="2" s="1"/>
  <c r="I1487" i="2" a="1"/>
  <c r="I1487" i="2" s="1"/>
  <c r="J1487" i="2" s="1"/>
  <c r="I1488" i="2" a="1"/>
  <c r="I1488" i="2" s="1"/>
  <c r="I1489" i="2" a="1"/>
  <c r="I1489" i="2" s="1"/>
  <c r="I1490" i="2" a="1"/>
  <c r="I1490" i="2" s="1"/>
  <c r="I1491" i="2" a="1"/>
  <c r="I1491" i="2" s="1"/>
  <c r="J1491" i="2" s="1"/>
  <c r="I1492" i="2" a="1"/>
  <c r="I1492" i="2" s="1"/>
  <c r="I1493" i="2" a="1"/>
  <c r="I1493" i="2" s="1"/>
  <c r="L1493" i="2" s="1"/>
  <c r="I1494" i="2" a="1"/>
  <c r="I1494" i="2" s="1"/>
  <c r="I1495" i="2" a="1"/>
  <c r="I1495" i="2" s="1"/>
  <c r="J1495" i="2" s="1"/>
  <c r="I1496" i="2" a="1"/>
  <c r="I1496" i="2" s="1"/>
  <c r="I1497" i="2" a="1"/>
  <c r="I1497" i="2" s="1"/>
  <c r="I1498" i="2" a="1"/>
  <c r="I1498" i="2" s="1"/>
  <c r="I1499" i="2" a="1"/>
  <c r="I1499" i="2" s="1"/>
  <c r="J1499" i="2" s="1"/>
  <c r="I1500" i="2" a="1"/>
  <c r="I1500" i="2" s="1"/>
  <c r="I1501" i="2" a="1"/>
  <c r="I1501" i="2" s="1"/>
  <c r="L1501" i="2" s="1"/>
  <c r="I1502" i="2" a="1"/>
  <c r="I1502" i="2" s="1"/>
  <c r="I1503" i="2" a="1"/>
  <c r="I1503" i="2" s="1"/>
  <c r="J1503" i="2" s="1"/>
  <c r="I1504" i="2" a="1"/>
  <c r="I1504" i="2" s="1"/>
  <c r="I1505" i="2" a="1"/>
  <c r="I1505" i="2" s="1"/>
  <c r="I1506" i="2" a="1"/>
  <c r="I1506" i="2" s="1"/>
  <c r="I1507" i="2" a="1"/>
  <c r="I1507" i="2" s="1"/>
  <c r="J1507" i="2" s="1"/>
  <c r="I1508" i="2" a="1"/>
  <c r="I1508" i="2" s="1"/>
  <c r="I1509" i="2" a="1"/>
  <c r="I1509" i="2" s="1"/>
  <c r="L1509" i="2" s="1"/>
  <c r="I1510" i="2" a="1"/>
  <c r="I1510" i="2" s="1"/>
  <c r="I1511" i="2" a="1"/>
  <c r="I1511" i="2" s="1"/>
  <c r="J1511" i="2" s="1"/>
  <c r="I1512" i="2" a="1"/>
  <c r="I1512" i="2" s="1"/>
  <c r="I1513" i="2" a="1"/>
  <c r="I1513" i="2" s="1"/>
  <c r="I1514" i="2" a="1"/>
  <c r="I1514" i="2" s="1"/>
  <c r="I1515" i="2" a="1"/>
  <c r="I1515" i="2" s="1"/>
  <c r="I1516" i="2" a="1"/>
  <c r="I1516" i="2" s="1"/>
  <c r="I1517" i="2" a="1"/>
  <c r="I1517" i="2" s="1"/>
  <c r="L1517" i="2" s="1"/>
  <c r="I1518" i="2" a="1"/>
  <c r="I1518" i="2" s="1"/>
  <c r="I1519" i="2" a="1"/>
  <c r="I1519" i="2" s="1"/>
  <c r="J1519" i="2" s="1"/>
  <c r="I1520" i="2" a="1"/>
  <c r="I1520" i="2" s="1"/>
  <c r="I1521" i="2" a="1"/>
  <c r="I1521" i="2" s="1"/>
  <c r="I1522" i="2" a="1"/>
  <c r="I1522" i="2" s="1"/>
  <c r="I1523" i="2" a="1"/>
  <c r="I1523" i="2" s="1"/>
  <c r="I1524" i="2" a="1"/>
  <c r="I1524" i="2" s="1"/>
  <c r="I1525" i="2" a="1"/>
  <c r="I1525" i="2" s="1"/>
  <c r="L1525" i="2" s="1"/>
  <c r="I1526" i="2" a="1"/>
  <c r="I1526" i="2" s="1"/>
  <c r="I1527" i="2" a="1"/>
  <c r="I1527" i="2" s="1"/>
  <c r="J1527" i="2" s="1"/>
  <c r="I1528" i="2" a="1"/>
  <c r="I1528" i="2" s="1"/>
  <c r="I1529" i="2" a="1"/>
  <c r="I1529" i="2" s="1"/>
  <c r="I1530" i="2" a="1"/>
  <c r="I1530" i="2" s="1"/>
  <c r="I1531" i="2" a="1"/>
  <c r="I1531" i="2" s="1"/>
  <c r="I1532" i="2" a="1"/>
  <c r="I1532" i="2" s="1"/>
  <c r="I1533" i="2" a="1"/>
  <c r="I1533" i="2" s="1"/>
  <c r="L1533" i="2" s="1"/>
  <c r="I1534" i="2" a="1"/>
  <c r="I1534" i="2" s="1"/>
  <c r="I1535" i="2" a="1"/>
  <c r="I1535" i="2" s="1"/>
  <c r="J1535" i="2" s="1"/>
  <c r="I1536" i="2" a="1"/>
  <c r="I1536" i="2" s="1"/>
  <c r="I1537" i="2" a="1"/>
  <c r="I1537" i="2" s="1"/>
  <c r="I1538" i="2" a="1"/>
  <c r="I1538" i="2" s="1"/>
  <c r="I1539" i="2" a="1"/>
  <c r="I1539" i="2" s="1"/>
  <c r="I1540" i="2" a="1"/>
  <c r="I1540" i="2" s="1"/>
  <c r="I1541" i="2" a="1"/>
  <c r="I1541" i="2" s="1"/>
  <c r="L1541" i="2" s="1"/>
  <c r="I1542" i="2" a="1"/>
  <c r="I1542" i="2" s="1"/>
  <c r="I1543" i="2" a="1"/>
  <c r="I1543" i="2" s="1"/>
  <c r="J1543" i="2" s="1"/>
  <c r="I1544" i="2" a="1"/>
  <c r="I1544" i="2" s="1"/>
  <c r="I1545" i="2" a="1"/>
  <c r="I1545" i="2" s="1"/>
  <c r="I1546" i="2" a="1"/>
  <c r="I1546" i="2" s="1"/>
  <c r="I1547" i="2" a="1"/>
  <c r="I1547" i="2" s="1"/>
  <c r="J1547" i="2" s="1"/>
  <c r="I1548" i="2" a="1"/>
  <c r="I1548" i="2" s="1"/>
  <c r="I1549" i="2" a="1"/>
  <c r="I1549" i="2" s="1"/>
  <c r="L1549" i="2" s="1"/>
  <c r="I1550" i="2" a="1"/>
  <c r="I1550" i="2" s="1"/>
  <c r="I1551" i="2" a="1"/>
  <c r="I1551" i="2" s="1"/>
  <c r="J1551" i="2" s="1"/>
  <c r="I1552" i="2" a="1"/>
  <c r="I1552" i="2" s="1"/>
  <c r="I1553" i="2" a="1"/>
  <c r="I1553" i="2" s="1"/>
  <c r="I1554" i="2" a="1"/>
  <c r="I1554" i="2" s="1"/>
  <c r="I1555" i="2" a="1"/>
  <c r="I1555" i="2" s="1"/>
  <c r="J1555" i="2" s="1"/>
  <c r="I1556" i="2" a="1"/>
  <c r="I1556" i="2" s="1"/>
  <c r="I1557" i="2" a="1"/>
  <c r="I1557" i="2" s="1"/>
  <c r="L1557" i="2" s="1"/>
  <c r="I1558" i="2" a="1"/>
  <c r="I1558" i="2" s="1"/>
  <c r="I1559" i="2" a="1"/>
  <c r="I1559" i="2" s="1"/>
  <c r="J1559" i="2" s="1"/>
  <c r="I1560" i="2" a="1"/>
  <c r="I1560" i="2" s="1"/>
  <c r="I1561" i="2" a="1"/>
  <c r="I1561" i="2" s="1"/>
  <c r="I1562" i="2" a="1"/>
  <c r="I1562" i="2" s="1"/>
  <c r="I1563" i="2" a="1"/>
  <c r="I1563" i="2" s="1"/>
  <c r="I1564" i="2" a="1"/>
  <c r="I1564" i="2" s="1"/>
  <c r="I1565" i="2" a="1"/>
  <c r="I1565" i="2" s="1"/>
  <c r="L1565" i="2" s="1"/>
  <c r="I1566" i="2" a="1"/>
  <c r="I1566" i="2" s="1"/>
  <c r="I1567" i="2" a="1"/>
  <c r="I1567" i="2" s="1"/>
  <c r="J1567" i="2" s="1"/>
  <c r="I1568" i="2" a="1"/>
  <c r="I1568" i="2" s="1"/>
  <c r="I1569" i="2" a="1"/>
  <c r="I1569" i="2" s="1"/>
  <c r="I1570" i="2" a="1"/>
  <c r="I1570" i="2" s="1"/>
  <c r="I1571" i="2" a="1"/>
  <c r="I1571" i="2" s="1"/>
  <c r="I1572" i="2" a="1"/>
  <c r="I1572" i="2" s="1"/>
  <c r="I1573" i="2" a="1"/>
  <c r="I1573" i="2" s="1"/>
  <c r="L1573" i="2" s="1"/>
  <c r="I1574" i="2" a="1"/>
  <c r="I1574" i="2" s="1"/>
  <c r="I1575" i="2" a="1"/>
  <c r="I1575" i="2" s="1"/>
  <c r="J1575" i="2" s="1"/>
  <c r="I1576" i="2" a="1"/>
  <c r="I1576" i="2" s="1"/>
  <c r="I1577" i="2" a="1"/>
  <c r="I1577" i="2" s="1"/>
  <c r="I1578" i="2" a="1"/>
  <c r="I1578" i="2" s="1"/>
  <c r="I1579" i="2" a="1"/>
  <c r="I1579" i="2" s="1"/>
  <c r="I1580" i="2" a="1"/>
  <c r="I1580" i="2" s="1"/>
  <c r="I1581" i="2" a="1"/>
  <c r="I1581" i="2" s="1"/>
  <c r="L1581" i="2" s="1"/>
  <c r="I1582" i="2" a="1"/>
  <c r="I1582" i="2" s="1"/>
  <c r="I1583" i="2" a="1"/>
  <c r="I1583" i="2" s="1"/>
  <c r="J1583" i="2" s="1"/>
  <c r="I1584" i="2" a="1"/>
  <c r="I1584" i="2" s="1"/>
  <c r="I1585" i="2" a="1"/>
  <c r="I1585" i="2" s="1"/>
  <c r="I1586" i="2" a="1"/>
  <c r="I1586" i="2" s="1"/>
  <c r="I1587" i="2" a="1"/>
  <c r="I1587" i="2" s="1"/>
  <c r="I1588" i="2" a="1"/>
  <c r="I1588" i="2" s="1"/>
  <c r="I1589" i="2" a="1"/>
  <c r="I1589" i="2" s="1"/>
  <c r="L1589" i="2" s="1"/>
  <c r="I1590" i="2" a="1"/>
  <c r="I1590" i="2" s="1"/>
  <c r="I1591" i="2" a="1"/>
  <c r="I1591" i="2" s="1"/>
  <c r="J1591" i="2" s="1"/>
  <c r="I1592" i="2" a="1"/>
  <c r="I1592" i="2" s="1"/>
  <c r="I1593" i="2" a="1"/>
  <c r="I1593" i="2" s="1"/>
  <c r="I1594" i="2" a="1"/>
  <c r="I1594" i="2" s="1"/>
  <c r="I1595" i="2" a="1"/>
  <c r="I1595" i="2" s="1"/>
  <c r="J1595" i="2" s="1"/>
  <c r="I1596" i="2" a="1"/>
  <c r="I1596" i="2" s="1"/>
  <c r="I1597" i="2" a="1"/>
  <c r="I1597" i="2" s="1"/>
  <c r="L1597" i="2" s="1"/>
  <c r="I1598" i="2" a="1"/>
  <c r="I1598" i="2" s="1"/>
  <c r="I1599" i="2" a="1"/>
  <c r="I1599" i="2" s="1"/>
  <c r="I1600" i="2" a="1"/>
  <c r="I1600" i="2" s="1"/>
  <c r="I1601" i="2" a="1"/>
  <c r="I1601" i="2" s="1"/>
  <c r="I1602" i="2" a="1"/>
  <c r="I1602" i="2" s="1"/>
  <c r="I1603" i="2" a="1"/>
  <c r="I1603" i="2" s="1"/>
  <c r="I1604" i="2" a="1"/>
  <c r="I1604" i="2" s="1"/>
  <c r="I1605" i="2" a="1"/>
  <c r="I1605" i="2" s="1"/>
  <c r="L1605" i="2" s="1"/>
  <c r="I1606" i="2" a="1"/>
  <c r="I1606" i="2" s="1"/>
  <c r="I1607" i="2" a="1"/>
  <c r="I1607" i="2" s="1"/>
  <c r="J1607" i="2" s="1"/>
  <c r="I1608" i="2" a="1"/>
  <c r="I1608" i="2" s="1"/>
  <c r="I1609" i="2" a="1"/>
  <c r="I1609" i="2" s="1"/>
  <c r="I1610" i="2" a="1"/>
  <c r="I1610" i="2" s="1"/>
  <c r="I1611" i="2" a="1"/>
  <c r="I1611" i="2" s="1"/>
  <c r="I1612" i="2" a="1"/>
  <c r="I1612" i="2" s="1"/>
  <c r="I1613" i="2" a="1"/>
  <c r="I1613" i="2" s="1"/>
  <c r="L1613" i="2" s="1"/>
  <c r="I1614" i="2" a="1"/>
  <c r="I1614" i="2" s="1"/>
  <c r="I1615" i="2" a="1"/>
  <c r="I1615" i="2" s="1"/>
  <c r="J1615" i="2" s="1"/>
  <c r="I1616" i="2" a="1"/>
  <c r="I1616" i="2" s="1"/>
  <c r="I1617" i="2" a="1"/>
  <c r="I1617" i="2" s="1"/>
  <c r="I1618" i="2" a="1"/>
  <c r="I1618" i="2" s="1"/>
  <c r="I1619" i="2" a="1"/>
  <c r="I1619" i="2" s="1"/>
  <c r="I1620" i="2" a="1"/>
  <c r="I1620" i="2" s="1"/>
  <c r="I1621" i="2" a="1"/>
  <c r="I1621" i="2" s="1"/>
  <c r="L1621" i="2" s="1"/>
  <c r="I1622" i="2" a="1"/>
  <c r="I1622" i="2" s="1"/>
  <c r="I1623" i="2" a="1"/>
  <c r="I1623" i="2" s="1"/>
  <c r="I1624" i="2" a="1"/>
  <c r="I1624" i="2" s="1"/>
  <c r="I1625" i="2" a="1"/>
  <c r="I1625" i="2" s="1"/>
  <c r="I1626" i="2" a="1"/>
  <c r="I1626" i="2" s="1"/>
  <c r="I1627" i="2" a="1"/>
  <c r="I1627" i="2" s="1"/>
  <c r="I1628" i="2" a="1"/>
  <c r="I1628" i="2" s="1"/>
  <c r="I1629" i="2" a="1"/>
  <c r="I1629" i="2" s="1"/>
  <c r="L1629" i="2" s="1"/>
  <c r="I1630" i="2" a="1"/>
  <c r="I1630" i="2" s="1"/>
  <c r="I1631" i="2" a="1"/>
  <c r="I1631" i="2" s="1"/>
  <c r="I1632" i="2" a="1"/>
  <c r="I1632" i="2" s="1"/>
  <c r="I1633" i="2" a="1"/>
  <c r="I1633" i="2" s="1"/>
  <c r="I1634" i="2" a="1"/>
  <c r="I1634" i="2" s="1"/>
  <c r="I1635" i="2" a="1"/>
  <c r="I1635" i="2" s="1"/>
  <c r="J1635" i="2" s="1"/>
  <c r="I1636" i="2" a="1"/>
  <c r="I1636" i="2" s="1"/>
  <c r="I1637" i="2" a="1"/>
  <c r="I1637" i="2" s="1"/>
  <c r="L1637" i="2" s="1"/>
  <c r="I1638" i="2" a="1"/>
  <c r="I1638" i="2" s="1"/>
  <c r="I1639" i="2" a="1"/>
  <c r="I1639" i="2" s="1"/>
  <c r="I1640" i="2" a="1"/>
  <c r="I1640" i="2" s="1"/>
  <c r="I1641" i="2" a="1"/>
  <c r="I1641" i="2" s="1"/>
  <c r="I1642" i="2" a="1"/>
  <c r="I1642" i="2" s="1"/>
  <c r="I1643" i="2" a="1"/>
  <c r="I1643" i="2" s="1"/>
  <c r="J1643" i="2" s="1"/>
  <c r="I1644" i="2" a="1"/>
  <c r="I1644" i="2" s="1"/>
  <c r="I1645" i="2" a="1"/>
  <c r="I1645" i="2" s="1"/>
  <c r="L1645" i="2" s="1"/>
  <c r="I1646" i="2" a="1"/>
  <c r="I1646" i="2" s="1"/>
  <c r="I1647" i="2" a="1"/>
  <c r="I1647" i="2" s="1"/>
  <c r="I1648" i="2" a="1"/>
  <c r="I1648" i="2" s="1"/>
  <c r="I1649" i="2" a="1"/>
  <c r="I1649" i="2" s="1"/>
  <c r="I1650" i="2" a="1"/>
  <c r="I1650" i="2" s="1"/>
  <c r="I1651" i="2" a="1"/>
  <c r="I1651" i="2" s="1"/>
  <c r="J1651" i="2" s="1"/>
  <c r="I1652" i="2" a="1"/>
  <c r="I1652" i="2" s="1"/>
  <c r="I1653" i="2" a="1"/>
  <c r="I1653" i="2" s="1"/>
  <c r="L1653" i="2" s="1"/>
  <c r="I1654" i="2" a="1"/>
  <c r="I1654" i="2" s="1"/>
  <c r="I1655" i="2" a="1"/>
  <c r="I1655" i="2" s="1"/>
  <c r="J1655" i="2" s="1"/>
  <c r="I1656" i="2" a="1"/>
  <c r="I1656" i="2" s="1"/>
  <c r="I1657" i="2" a="1"/>
  <c r="I1657" i="2" s="1"/>
  <c r="I1658" i="2" a="1"/>
  <c r="I1658" i="2" s="1"/>
  <c r="I1659" i="2" a="1"/>
  <c r="I1659" i="2" s="1"/>
  <c r="I1660" i="2" a="1"/>
  <c r="I1660" i="2" s="1"/>
  <c r="I1661" i="2" a="1"/>
  <c r="I1661" i="2" s="1"/>
  <c r="L1661" i="2" s="1"/>
  <c r="I1662" i="2" a="1"/>
  <c r="I1662" i="2" s="1"/>
  <c r="I1663" i="2" a="1"/>
  <c r="I1663" i="2" s="1"/>
  <c r="I1664" i="2" a="1"/>
  <c r="I1664" i="2" s="1"/>
  <c r="I1665" i="2" a="1"/>
  <c r="I1665" i="2" s="1"/>
  <c r="I1666" i="2" a="1"/>
  <c r="I1666" i="2" s="1"/>
  <c r="I1667" i="2" a="1"/>
  <c r="I1667" i="2" s="1"/>
  <c r="I1668" i="2" a="1"/>
  <c r="I1668" i="2" s="1"/>
  <c r="I1669" i="2" a="1"/>
  <c r="I1669" i="2" s="1"/>
  <c r="L1669" i="2" s="1"/>
  <c r="I1670" i="2" a="1"/>
  <c r="I1670" i="2" s="1"/>
  <c r="I1671" i="2" a="1"/>
  <c r="I1671" i="2" s="1"/>
  <c r="J1671" i="2" s="1"/>
  <c r="I1672" i="2" a="1"/>
  <c r="I1672" i="2" s="1"/>
  <c r="I1673" i="2" a="1"/>
  <c r="I1673" i="2" s="1"/>
  <c r="I1674" i="2" a="1"/>
  <c r="I1674" i="2" s="1"/>
  <c r="I1675" i="2" a="1"/>
  <c r="I1675" i="2" s="1"/>
  <c r="J1675" i="2" s="1"/>
  <c r="I1676" i="2" a="1"/>
  <c r="I1676" i="2" s="1"/>
  <c r="I1677" i="2" a="1"/>
  <c r="I1677" i="2" s="1"/>
  <c r="L1677" i="2" s="1"/>
  <c r="I1678" i="2" a="1"/>
  <c r="I1678" i="2" s="1"/>
  <c r="I1679" i="2" a="1"/>
  <c r="I1679" i="2" s="1"/>
  <c r="J1679" i="2" s="1"/>
  <c r="I1680" i="2" a="1"/>
  <c r="I1680" i="2" s="1"/>
  <c r="I1681" i="2" a="1"/>
  <c r="I1681" i="2" s="1"/>
  <c r="I1682" i="2" a="1"/>
  <c r="I1682" i="2" s="1"/>
  <c r="I1683" i="2" a="1"/>
  <c r="I1683" i="2" s="1"/>
  <c r="J1683" i="2" s="1"/>
  <c r="I1684" i="2" a="1"/>
  <c r="I1684" i="2" s="1"/>
  <c r="I1685" i="2" a="1"/>
  <c r="I1685" i="2" s="1"/>
  <c r="L1685" i="2" s="1"/>
  <c r="I1686" i="2" a="1"/>
  <c r="I1686" i="2" s="1"/>
  <c r="I1687" i="2" a="1"/>
  <c r="I1687" i="2" s="1"/>
  <c r="J1687" i="2" s="1"/>
  <c r="I1688" i="2" a="1"/>
  <c r="I1688" i="2" s="1"/>
  <c r="I1689" i="2" a="1"/>
  <c r="I1689" i="2" s="1"/>
  <c r="I1690" i="2" a="1"/>
  <c r="I1690" i="2" s="1"/>
  <c r="I1691" i="2" a="1"/>
  <c r="I1691" i="2" s="1"/>
  <c r="J1691" i="2" s="1"/>
  <c r="I1692" i="2" a="1"/>
  <c r="I1692" i="2" s="1"/>
  <c r="I1693" i="2" a="1"/>
  <c r="I1693" i="2" s="1"/>
  <c r="L1693" i="2" s="1"/>
  <c r="I1694" i="2" a="1"/>
  <c r="I1694" i="2" s="1"/>
  <c r="I1695" i="2" a="1"/>
  <c r="I1695" i="2" s="1"/>
  <c r="J1695" i="2" s="1"/>
  <c r="I1696" i="2" a="1"/>
  <c r="I1696" i="2" s="1"/>
  <c r="I1697" i="2" a="1"/>
  <c r="I1697" i="2" s="1"/>
  <c r="I1698" i="2" a="1"/>
  <c r="I1698" i="2" s="1"/>
  <c r="I1699" i="2" a="1"/>
  <c r="I1699" i="2" s="1"/>
  <c r="J1699" i="2" s="1"/>
  <c r="I1700" i="2" a="1"/>
  <c r="I1700" i="2" s="1"/>
  <c r="I1701" i="2" a="1"/>
  <c r="I1701" i="2" s="1"/>
  <c r="L1701" i="2" s="1"/>
  <c r="I1702" i="2" a="1"/>
  <c r="I1702" i="2" s="1"/>
  <c r="I1703" i="2" a="1"/>
  <c r="I1703" i="2" s="1"/>
  <c r="J1703" i="2" s="1"/>
  <c r="I1704" i="2" a="1"/>
  <c r="I1704" i="2" s="1"/>
  <c r="I1705" i="2" a="1"/>
  <c r="I1705" i="2" s="1"/>
  <c r="I1706" i="2" a="1"/>
  <c r="I1706" i="2" s="1"/>
  <c r="I1707" i="2" a="1"/>
  <c r="I1707" i="2" s="1"/>
  <c r="J1707" i="2" s="1"/>
  <c r="I1708" i="2" a="1"/>
  <c r="I1708" i="2" s="1"/>
  <c r="I1709" i="2" a="1"/>
  <c r="I1709" i="2" s="1"/>
  <c r="L1709" i="2" s="1"/>
  <c r="I1710" i="2" a="1"/>
  <c r="I1710" i="2" s="1"/>
  <c r="I1711" i="2" a="1"/>
  <c r="I1711" i="2" s="1"/>
  <c r="J1711" i="2" s="1"/>
  <c r="I1712" i="2" a="1"/>
  <c r="I1712" i="2" s="1"/>
  <c r="I1713" i="2" a="1"/>
  <c r="I1713" i="2" s="1"/>
  <c r="I1714" i="2" a="1"/>
  <c r="I1714" i="2" s="1"/>
  <c r="I1715" i="2" a="1"/>
  <c r="I1715" i="2" s="1"/>
  <c r="I1716" i="2" a="1"/>
  <c r="I1716" i="2" s="1"/>
  <c r="I1717" i="2" a="1"/>
  <c r="I1717" i="2" s="1"/>
  <c r="L1717" i="2" s="1"/>
  <c r="I1718" i="2" a="1"/>
  <c r="I1718" i="2" s="1"/>
  <c r="I1719" i="2" a="1"/>
  <c r="I1719" i="2" s="1"/>
  <c r="J1719" i="2" s="1"/>
  <c r="I1720" i="2" a="1"/>
  <c r="I1720" i="2" s="1"/>
  <c r="I1721" i="2" a="1"/>
  <c r="I1721" i="2" s="1"/>
  <c r="I1722" i="2" a="1"/>
  <c r="I1722" i="2" s="1"/>
  <c r="L1722" i="2" s="1"/>
  <c r="I1723" i="2" a="1"/>
  <c r="I1723" i="2" s="1"/>
  <c r="I1724" i="2" a="1"/>
  <c r="I1724" i="2" s="1"/>
  <c r="I1725" i="2" a="1"/>
  <c r="I1725" i="2" s="1"/>
  <c r="L1725" i="2" s="1"/>
  <c r="I1726" i="2" a="1"/>
  <c r="I1726" i="2" s="1"/>
  <c r="I1727" i="2" a="1"/>
  <c r="I1727" i="2" s="1"/>
  <c r="J1727" i="2" s="1"/>
  <c r="I1728" i="2" a="1"/>
  <c r="I1728" i="2" s="1"/>
  <c r="I1729" i="2" a="1"/>
  <c r="I1729" i="2" s="1"/>
  <c r="I1730" i="2" a="1"/>
  <c r="I1730" i="2" s="1"/>
  <c r="I1731" i="2" a="1"/>
  <c r="I1731" i="2" s="1"/>
  <c r="I1732" i="2" a="1"/>
  <c r="I1732" i="2" s="1"/>
  <c r="I1733" i="2" a="1"/>
  <c r="I1733" i="2" s="1"/>
  <c r="L1733" i="2" s="1"/>
  <c r="I1734" i="2" a="1"/>
  <c r="I1734" i="2" s="1"/>
  <c r="I1735" i="2" a="1"/>
  <c r="I1735" i="2" s="1"/>
  <c r="J1735" i="2" s="1"/>
  <c r="I1736" i="2" a="1"/>
  <c r="I1736" i="2" s="1"/>
  <c r="I1737" i="2" a="1"/>
  <c r="I1737" i="2" s="1"/>
  <c r="I1738" i="2" a="1"/>
  <c r="I1738" i="2" s="1"/>
  <c r="I1739" i="2" a="1"/>
  <c r="I1739" i="2" s="1"/>
  <c r="I1740" i="2" a="1"/>
  <c r="I1740" i="2" s="1"/>
  <c r="I1741" i="2" a="1"/>
  <c r="I1741" i="2" s="1"/>
  <c r="L1741" i="2" s="1"/>
  <c r="I1742" i="2" a="1"/>
  <c r="I1742" i="2" s="1"/>
  <c r="I1743" i="2" a="1"/>
  <c r="I1743" i="2" s="1"/>
  <c r="J1743" i="2" s="1"/>
  <c r="I1744" i="2" a="1"/>
  <c r="I1744" i="2" s="1"/>
  <c r="I1745" i="2" a="1"/>
  <c r="I1745" i="2" s="1"/>
  <c r="I1746" i="2" a="1"/>
  <c r="I1746" i="2" s="1"/>
  <c r="I1747" i="2" a="1"/>
  <c r="I1747" i="2" s="1"/>
  <c r="I1748" i="2" a="1"/>
  <c r="I1748" i="2" s="1"/>
  <c r="I1749" i="2" a="1"/>
  <c r="I1749" i="2" s="1"/>
  <c r="L1749" i="2" s="1"/>
  <c r="I1750" i="2" a="1"/>
  <c r="I1750" i="2" s="1"/>
  <c r="I1751" i="2" a="1"/>
  <c r="I1751" i="2" s="1"/>
  <c r="J1751" i="2" s="1"/>
  <c r="I1752" i="2" a="1"/>
  <c r="I1752" i="2" s="1"/>
  <c r="I1753" i="2" a="1"/>
  <c r="I1753" i="2" s="1"/>
  <c r="I1754" i="2" a="1"/>
  <c r="I1754" i="2" s="1"/>
  <c r="I1755" i="2" a="1"/>
  <c r="I1755" i="2" s="1"/>
  <c r="I1756" i="2" a="1"/>
  <c r="I1756" i="2" s="1"/>
  <c r="I1757" i="2" a="1"/>
  <c r="I1757" i="2" s="1"/>
  <c r="L1757" i="2" s="1"/>
  <c r="I1758" i="2" a="1"/>
  <c r="I1758" i="2" s="1"/>
  <c r="I1759" i="2" a="1"/>
  <c r="I1759" i="2" s="1"/>
  <c r="J1759" i="2" s="1"/>
  <c r="I1760" i="2" a="1"/>
  <c r="I1760" i="2" s="1"/>
  <c r="I1761" i="2" a="1"/>
  <c r="I1761" i="2" s="1"/>
  <c r="I1762" i="2" a="1"/>
  <c r="I1762" i="2" s="1"/>
  <c r="I1763" i="2" a="1"/>
  <c r="I1763" i="2" s="1"/>
  <c r="I1764" i="2" a="1"/>
  <c r="I1764" i="2" s="1"/>
  <c r="I1765" i="2" a="1"/>
  <c r="I1765" i="2" s="1"/>
  <c r="L1765" i="2" s="1"/>
  <c r="I1766" i="2" a="1"/>
  <c r="I1766" i="2" s="1"/>
  <c r="I1767" i="2" a="1"/>
  <c r="I1767" i="2" s="1"/>
  <c r="J1767" i="2" s="1"/>
  <c r="I1768" i="2" a="1"/>
  <c r="I1768" i="2" s="1"/>
  <c r="I1769" i="2" a="1"/>
  <c r="I1769" i="2" s="1"/>
  <c r="I1770" i="2" a="1"/>
  <c r="I1770" i="2" s="1"/>
  <c r="I1771" i="2" a="1"/>
  <c r="I1771" i="2" s="1"/>
  <c r="I1772" i="2" a="1"/>
  <c r="I1772" i="2" s="1"/>
  <c r="I1773" i="2" a="1"/>
  <c r="I1773" i="2" s="1"/>
  <c r="L1773" i="2" s="1"/>
  <c r="I1774" i="2" a="1"/>
  <c r="I1774" i="2" s="1"/>
  <c r="I1775" i="2" a="1"/>
  <c r="I1775" i="2" s="1"/>
  <c r="J1775" i="2" s="1"/>
  <c r="I1776" i="2" a="1"/>
  <c r="I1776" i="2" s="1"/>
  <c r="I1777" i="2" a="1"/>
  <c r="I1777" i="2" s="1"/>
  <c r="I1778" i="2" a="1"/>
  <c r="I1778" i="2" s="1"/>
  <c r="I1779" i="2" a="1"/>
  <c r="I1779" i="2" s="1"/>
  <c r="J1779" i="2" s="1"/>
  <c r="I1780" i="2" a="1"/>
  <c r="I1780" i="2" s="1"/>
  <c r="I1781" i="2" a="1"/>
  <c r="I1781" i="2" s="1"/>
  <c r="L1781" i="2" s="1"/>
  <c r="I1782" i="2" a="1"/>
  <c r="I1782" i="2" s="1"/>
  <c r="I1783" i="2" a="1"/>
  <c r="I1783" i="2" s="1"/>
  <c r="J1783" i="2" s="1"/>
  <c r="I1784" i="2" a="1"/>
  <c r="I1784" i="2" s="1"/>
  <c r="I1785" i="2" a="1"/>
  <c r="I1785" i="2" s="1"/>
  <c r="I1786" i="2" a="1"/>
  <c r="I1786" i="2" s="1"/>
  <c r="I1787" i="2" a="1"/>
  <c r="I1787" i="2" s="1"/>
  <c r="I1788" i="2" a="1"/>
  <c r="I1788" i="2" s="1"/>
  <c r="I1789" i="2" a="1"/>
  <c r="I1789" i="2" s="1"/>
  <c r="L1789" i="2" s="1"/>
  <c r="I1790" i="2" a="1"/>
  <c r="I1790" i="2" s="1"/>
  <c r="I1791" i="2" a="1"/>
  <c r="I1791" i="2" s="1"/>
  <c r="J1791" i="2" s="1"/>
  <c r="I1792" i="2" a="1"/>
  <c r="I1792" i="2" s="1"/>
  <c r="I1793" i="2" a="1"/>
  <c r="I1793" i="2" s="1"/>
  <c r="I1794" i="2" a="1"/>
  <c r="I1794" i="2" s="1"/>
  <c r="I1795" i="2" a="1"/>
  <c r="I1795" i="2" s="1"/>
  <c r="I1796" i="2" a="1"/>
  <c r="I1796" i="2" s="1"/>
  <c r="I1797" i="2" a="1"/>
  <c r="I1797" i="2" s="1"/>
  <c r="L1797" i="2" s="1"/>
  <c r="I1798" i="2" a="1"/>
  <c r="I1798" i="2" s="1"/>
  <c r="I1799" i="2" a="1"/>
  <c r="I1799" i="2" s="1"/>
  <c r="I1800" i="2" a="1"/>
  <c r="I1800" i="2" s="1"/>
  <c r="I1801" i="2" a="1"/>
  <c r="I1801" i="2" s="1"/>
  <c r="I1802" i="2" a="1"/>
  <c r="I1802" i="2" s="1"/>
  <c r="I1803" i="2" a="1"/>
  <c r="I1803" i="2" s="1"/>
  <c r="I1804" i="2" a="1"/>
  <c r="I1804" i="2" s="1"/>
  <c r="I1805" i="2" a="1"/>
  <c r="I1805" i="2" s="1"/>
  <c r="L1805" i="2" s="1"/>
  <c r="I1806" i="2" a="1"/>
  <c r="I1806" i="2" s="1"/>
  <c r="I1807" i="2" a="1"/>
  <c r="I1807" i="2" s="1"/>
  <c r="J1807" i="2" s="1"/>
  <c r="I1808" i="2" a="1"/>
  <c r="I1808" i="2" s="1"/>
  <c r="I1809" i="2" a="1"/>
  <c r="I1809" i="2" s="1"/>
  <c r="I1810" i="2" a="1"/>
  <c r="I1810" i="2" s="1"/>
  <c r="I1811" i="2" a="1"/>
  <c r="I1811" i="2" s="1"/>
  <c r="I1812" i="2" a="1"/>
  <c r="I1812" i="2" s="1"/>
  <c r="I1813" i="2" a="1"/>
  <c r="I1813" i="2" s="1"/>
  <c r="L1813" i="2" s="1"/>
  <c r="I1814" i="2" a="1"/>
  <c r="I1814" i="2" s="1"/>
  <c r="I1815" i="2" a="1"/>
  <c r="I1815" i="2" s="1"/>
  <c r="I1816" i="2" a="1"/>
  <c r="I1816" i="2" s="1"/>
  <c r="I1817" i="2" a="1"/>
  <c r="I1817" i="2" s="1"/>
  <c r="I1818" i="2" a="1"/>
  <c r="I1818" i="2" s="1"/>
  <c r="I1819" i="2" a="1"/>
  <c r="I1819" i="2" s="1"/>
  <c r="J1819" i="2" s="1"/>
  <c r="I1820" i="2" a="1"/>
  <c r="I1820" i="2" s="1"/>
  <c r="I1821" i="2" a="1"/>
  <c r="I1821" i="2" s="1"/>
  <c r="L1821" i="2" s="1"/>
  <c r="I1822" i="2" a="1"/>
  <c r="I1822" i="2" s="1"/>
  <c r="I1823" i="2" a="1"/>
  <c r="I1823" i="2" s="1"/>
  <c r="J1823" i="2" s="1"/>
  <c r="I1824" i="2" a="1"/>
  <c r="I1824" i="2" s="1"/>
  <c r="I1825" i="2" a="1"/>
  <c r="I1825" i="2" s="1"/>
  <c r="I1826" i="2" a="1"/>
  <c r="I1826" i="2" s="1"/>
  <c r="I1827" i="2" a="1"/>
  <c r="I1827" i="2" s="1"/>
  <c r="J1827" i="2" s="1"/>
  <c r="I1828" i="2" a="1"/>
  <c r="I1828" i="2" s="1"/>
  <c r="I1829" i="2" a="1"/>
  <c r="I1829" i="2" s="1"/>
  <c r="L1829" i="2" s="1"/>
  <c r="I1830" i="2" a="1"/>
  <c r="I1830" i="2" s="1"/>
  <c r="I1831" i="2" a="1"/>
  <c r="I1831" i="2" s="1"/>
  <c r="J1831" i="2" s="1"/>
  <c r="I1832" i="2" a="1"/>
  <c r="I1832" i="2" s="1"/>
  <c r="I1833" i="2" a="1"/>
  <c r="I1833" i="2" s="1"/>
  <c r="I1834" i="2" a="1"/>
  <c r="I1834" i="2" s="1"/>
  <c r="I1835" i="2" a="1"/>
  <c r="I1835" i="2" s="1"/>
  <c r="J1835" i="2" s="1"/>
  <c r="I1836" i="2" a="1"/>
  <c r="I1836" i="2" s="1"/>
  <c r="I1837" i="2" a="1"/>
  <c r="I1837" i="2" s="1"/>
  <c r="L1837" i="2" s="1"/>
  <c r="I1838" i="2" a="1"/>
  <c r="I1838" i="2" s="1"/>
  <c r="I1839" i="2" a="1"/>
  <c r="I1839" i="2" s="1"/>
  <c r="I1840" i="2" a="1"/>
  <c r="I1840" i="2" s="1"/>
  <c r="I1841" i="2" a="1"/>
  <c r="I1841" i="2" s="1"/>
  <c r="I1842" i="2" a="1"/>
  <c r="I1842" i="2" s="1"/>
  <c r="I1843" i="2" a="1"/>
  <c r="I1843" i="2" s="1"/>
  <c r="I1844" i="2" a="1"/>
  <c r="I1844" i="2" s="1"/>
  <c r="I1845" i="2" a="1"/>
  <c r="I1845" i="2" s="1"/>
  <c r="L1845" i="2" s="1"/>
  <c r="I1846" i="2" a="1"/>
  <c r="I1846" i="2" s="1"/>
  <c r="I1847" i="2" a="1"/>
  <c r="I1847" i="2" s="1"/>
  <c r="J1847" i="2" s="1"/>
  <c r="I1848" i="2" a="1"/>
  <c r="I1848" i="2" s="1"/>
  <c r="I1849" i="2" a="1"/>
  <c r="I1849" i="2" s="1"/>
  <c r="I1850" i="2" a="1"/>
  <c r="I1850" i="2" s="1"/>
  <c r="L1850" i="2" s="1"/>
  <c r="I1851" i="2" a="1"/>
  <c r="I1851" i="2" s="1"/>
  <c r="I1852" i="2" a="1"/>
  <c r="I1852" i="2" s="1"/>
  <c r="I1853" i="2" a="1"/>
  <c r="I1853" i="2" s="1"/>
  <c r="L1853" i="2" s="1"/>
  <c r="I1854" i="2" a="1"/>
  <c r="I1854" i="2" s="1"/>
  <c r="I1855" i="2" a="1"/>
  <c r="I1855" i="2" s="1"/>
  <c r="J1855" i="2" s="1"/>
  <c r="I1856" i="2" a="1"/>
  <c r="I1856" i="2" s="1"/>
  <c r="I1857" i="2" a="1"/>
  <c r="I1857" i="2" s="1"/>
  <c r="I1858" i="2" a="1"/>
  <c r="I1858" i="2" s="1"/>
  <c r="I1859" i="2" a="1"/>
  <c r="I1859" i="2" s="1"/>
  <c r="J1859" i="2" s="1"/>
  <c r="I1860" i="2" a="1"/>
  <c r="I1860" i="2" s="1"/>
  <c r="I1861" i="2" a="1"/>
  <c r="I1861" i="2" s="1"/>
  <c r="L1861" i="2" s="1"/>
  <c r="I1862" i="2" a="1"/>
  <c r="I1862" i="2" s="1"/>
  <c r="I1863" i="2" a="1"/>
  <c r="I1863" i="2" s="1"/>
  <c r="J1863" i="2" s="1"/>
  <c r="I1864" i="2" a="1"/>
  <c r="I1864" i="2" s="1"/>
  <c r="I1865" i="2" a="1"/>
  <c r="I1865" i="2" s="1"/>
  <c r="I1866" i="2" a="1"/>
  <c r="I1866" i="2" s="1"/>
  <c r="I1867" i="2" a="1"/>
  <c r="I1867" i="2" s="1"/>
  <c r="I1868" i="2" a="1"/>
  <c r="I1868" i="2" s="1"/>
  <c r="I1869" i="2" a="1"/>
  <c r="I1869" i="2" s="1"/>
  <c r="L1869" i="2" s="1"/>
  <c r="I1870" i="2" a="1"/>
  <c r="I1870" i="2" s="1"/>
  <c r="I1871" i="2" a="1"/>
  <c r="I1871" i="2" s="1"/>
  <c r="J1871" i="2" s="1"/>
  <c r="I1872" i="2" a="1"/>
  <c r="I1872" i="2" s="1"/>
  <c r="I1873" i="2" a="1"/>
  <c r="I1873" i="2" s="1"/>
  <c r="I1874" i="2" a="1"/>
  <c r="I1874" i="2" s="1"/>
  <c r="I1875" i="2" a="1"/>
  <c r="I1875" i="2" s="1"/>
  <c r="I1876" i="2" a="1"/>
  <c r="I1876" i="2" s="1"/>
  <c r="I1877" i="2" a="1"/>
  <c r="I1877" i="2" s="1"/>
  <c r="L1877" i="2" s="1"/>
  <c r="I1878" i="2" a="1"/>
  <c r="I1878" i="2" s="1"/>
  <c r="I1879" i="2" a="1"/>
  <c r="I1879" i="2" s="1"/>
  <c r="I1880" i="2" a="1"/>
  <c r="I1880" i="2" s="1"/>
  <c r="I1881" i="2" a="1"/>
  <c r="I1881" i="2" s="1"/>
  <c r="I1882" i="2" a="1"/>
  <c r="I1882" i="2" s="1"/>
  <c r="I1883" i="2" a="1"/>
  <c r="I1883" i="2" s="1"/>
  <c r="I1884" i="2" a="1"/>
  <c r="I1884" i="2" s="1"/>
  <c r="I1885" i="2" a="1"/>
  <c r="I1885" i="2" s="1"/>
  <c r="L1885" i="2" s="1"/>
  <c r="I1886" i="2" a="1"/>
  <c r="I1886" i="2" s="1"/>
  <c r="I1887" i="2" a="1"/>
  <c r="I1887" i="2" s="1"/>
  <c r="I1888" i="2" a="1"/>
  <c r="I1888" i="2" s="1"/>
  <c r="I1889" i="2" a="1"/>
  <c r="I1889" i="2" s="1"/>
  <c r="I1890" i="2" a="1"/>
  <c r="I1890" i="2" s="1"/>
  <c r="I1891" i="2" a="1"/>
  <c r="I1891" i="2" s="1"/>
  <c r="J1891" i="2" s="1"/>
  <c r="I1892" i="2" a="1"/>
  <c r="I1892" i="2" s="1"/>
  <c r="I1893" i="2" a="1"/>
  <c r="I1893" i="2" s="1"/>
  <c r="L1893" i="2" s="1"/>
  <c r="I1894" i="2" a="1"/>
  <c r="I1894" i="2" s="1"/>
  <c r="I1895" i="2" a="1"/>
  <c r="I1895" i="2" s="1"/>
  <c r="I1896" i="2" a="1"/>
  <c r="I1896" i="2" s="1"/>
  <c r="I1897" i="2" a="1"/>
  <c r="I1897" i="2" s="1"/>
  <c r="I1898" i="2" a="1"/>
  <c r="I1898" i="2" s="1"/>
  <c r="I1899" i="2" a="1"/>
  <c r="I1899" i="2" s="1"/>
  <c r="J1899" i="2" s="1"/>
  <c r="I1900" i="2" a="1"/>
  <c r="I1900" i="2" s="1"/>
  <c r="I1901" i="2" a="1"/>
  <c r="I1901" i="2" s="1"/>
  <c r="L1901" i="2" s="1"/>
  <c r="I1902" i="2" a="1"/>
  <c r="I1902" i="2" s="1"/>
  <c r="I1903" i="2" a="1"/>
  <c r="I1903" i="2" s="1"/>
  <c r="I1904" i="2" a="1"/>
  <c r="I1904" i="2" s="1"/>
  <c r="I1905" i="2" a="1"/>
  <c r="I1905" i="2" s="1"/>
  <c r="I1906" i="2" a="1"/>
  <c r="I1906" i="2" s="1"/>
  <c r="I1907" i="2" a="1"/>
  <c r="I1907" i="2" s="1"/>
  <c r="J1907" i="2" s="1"/>
  <c r="I1908" i="2" a="1"/>
  <c r="I1908" i="2" s="1"/>
  <c r="I1909" i="2" a="1"/>
  <c r="I1909" i="2" s="1"/>
  <c r="L1909" i="2" s="1"/>
  <c r="I1910" i="2" a="1"/>
  <c r="I1910" i="2" s="1"/>
  <c r="I1911" i="2" a="1"/>
  <c r="I1911" i="2" s="1"/>
  <c r="J1911" i="2" s="1"/>
  <c r="I1912" i="2" a="1"/>
  <c r="I1912" i="2" s="1"/>
  <c r="I1913" i="2" a="1"/>
  <c r="I1913" i="2" s="1"/>
  <c r="I1914" i="2" a="1"/>
  <c r="I1914" i="2" s="1"/>
  <c r="I1915" i="2" a="1"/>
  <c r="I1915" i="2" s="1"/>
  <c r="J1915" i="2" s="1"/>
  <c r="I1916" i="2" a="1"/>
  <c r="I1916" i="2" s="1"/>
  <c r="I1917" i="2" a="1"/>
  <c r="I1917" i="2" s="1"/>
  <c r="L1917" i="2" s="1"/>
  <c r="I1918" i="2" a="1"/>
  <c r="I1918" i="2" s="1"/>
  <c r="I1919" i="2" a="1"/>
  <c r="I1919" i="2" s="1"/>
  <c r="J1919" i="2" s="1"/>
  <c r="I1920" i="2" a="1"/>
  <c r="I1920" i="2" s="1"/>
  <c r="I1921" i="2" a="1"/>
  <c r="I1921" i="2" s="1"/>
  <c r="I1922" i="2" a="1"/>
  <c r="I1922" i="2" s="1"/>
  <c r="I1923" i="2" a="1"/>
  <c r="I1923" i="2" s="1"/>
  <c r="I1924" i="2" a="1"/>
  <c r="I1924" i="2" s="1"/>
  <c r="I1925" i="2" a="1"/>
  <c r="I1925" i="2" s="1"/>
  <c r="L1925" i="2" s="1"/>
  <c r="I1926" i="2" a="1"/>
  <c r="I1926" i="2" s="1"/>
  <c r="J1926" i="2" s="1"/>
  <c r="I1927" i="2" a="1"/>
  <c r="I1927" i="2" s="1"/>
  <c r="J1927" i="2" s="1"/>
  <c r="I1928" i="2" a="1"/>
  <c r="I1928" i="2" s="1"/>
  <c r="I1929" i="2" a="1"/>
  <c r="I1929" i="2" s="1"/>
  <c r="I1930" i="2" a="1"/>
  <c r="I1930" i="2" s="1"/>
  <c r="J1930" i="2" s="1"/>
  <c r="I1931" i="2" a="1"/>
  <c r="I1931" i="2" s="1"/>
  <c r="J1931" i="2" s="1"/>
  <c r="I1932" i="2" a="1"/>
  <c r="I1932" i="2" s="1"/>
  <c r="I1933" i="2" a="1"/>
  <c r="I1933" i="2" s="1"/>
  <c r="L1933" i="2" s="1"/>
  <c r="I1934" i="2" a="1"/>
  <c r="I1934" i="2" s="1"/>
  <c r="I1935" i="2" a="1"/>
  <c r="I1935" i="2" s="1"/>
  <c r="I1936" i="2" a="1"/>
  <c r="I1936" i="2" s="1"/>
  <c r="I1937" i="2" a="1"/>
  <c r="I1937" i="2" s="1"/>
  <c r="J1937" i="2" s="1"/>
  <c r="I1938" i="2" a="1"/>
  <c r="I1938" i="2" s="1"/>
  <c r="J1938" i="2" s="1"/>
  <c r="I1939" i="2" a="1"/>
  <c r="I1939" i="2" s="1"/>
  <c r="I1940" i="2" a="1"/>
  <c r="I1940" i="2" s="1"/>
  <c r="I1941" i="2" a="1"/>
  <c r="I1941" i="2" s="1"/>
  <c r="L1941" i="2" s="1"/>
  <c r="I1942" i="2" a="1"/>
  <c r="I1942" i="2" s="1"/>
  <c r="J1942" i="2" s="1"/>
  <c r="I1943" i="2" a="1"/>
  <c r="I1943" i="2" s="1"/>
  <c r="J1943" i="2" s="1"/>
  <c r="I1944" i="2" a="1"/>
  <c r="I1944" i="2" s="1"/>
  <c r="I1945" i="2" a="1"/>
  <c r="I1945" i="2" s="1"/>
  <c r="I1946" i="2" a="1"/>
  <c r="I1946" i="2" s="1"/>
  <c r="I1947" i="2" a="1"/>
  <c r="I1947" i="2" s="1"/>
  <c r="I1948" i="2" a="1"/>
  <c r="I1948" i="2" s="1"/>
  <c r="I1949" i="2" a="1"/>
  <c r="I1949" i="2" s="1"/>
  <c r="L1949" i="2" s="1"/>
  <c r="I1950" i="2" a="1"/>
  <c r="I1950" i="2" s="1"/>
  <c r="I1951" i="2" a="1"/>
  <c r="I1951" i="2" s="1"/>
  <c r="I1952" i="2" a="1"/>
  <c r="I1952" i="2" s="1"/>
  <c r="I1953" i="2" a="1"/>
  <c r="I1953" i="2" s="1"/>
  <c r="J1953" i="2" s="1"/>
  <c r="I1954" i="2" a="1"/>
  <c r="I1954" i="2" s="1"/>
  <c r="J1954" i="2" s="1"/>
  <c r="I1955" i="2" a="1"/>
  <c r="I1955" i="2" s="1"/>
  <c r="I1956" i="2" a="1"/>
  <c r="I1956" i="2" s="1"/>
  <c r="I1957" i="2" a="1"/>
  <c r="I1957" i="2" s="1"/>
  <c r="L1957" i="2" s="1"/>
  <c r="I1958" i="2" a="1"/>
  <c r="I1958" i="2" s="1"/>
  <c r="J1958" i="2" s="1"/>
  <c r="I1959" i="2" a="1"/>
  <c r="I1959" i="2" s="1"/>
  <c r="J1959" i="2" s="1"/>
  <c r="I1960" i="2" a="1"/>
  <c r="I1960" i="2" s="1"/>
  <c r="I1961" i="2" a="1"/>
  <c r="I1961" i="2" s="1"/>
  <c r="I1962" i="2" a="1"/>
  <c r="I1962" i="2" s="1"/>
  <c r="I1963" i="2" a="1"/>
  <c r="I1963" i="2" s="1"/>
  <c r="J1963" i="2" s="1"/>
  <c r="I1964" i="2" a="1"/>
  <c r="I1964" i="2" s="1"/>
  <c r="I1965" i="2" a="1"/>
  <c r="I1965" i="2" s="1"/>
  <c r="L1965" i="2" s="1"/>
  <c r="I1966" i="2" a="1"/>
  <c r="I1966" i="2" s="1"/>
  <c r="I1967" i="2" a="1"/>
  <c r="I1967" i="2" s="1"/>
  <c r="I1968" i="2" a="1"/>
  <c r="I1968" i="2" s="1"/>
  <c r="I1969" i="2" a="1"/>
  <c r="I1969" i="2" s="1"/>
  <c r="J1969" i="2" s="1"/>
  <c r="I1970" i="2" a="1"/>
  <c r="I1970" i="2" s="1"/>
  <c r="J1970" i="2" s="1"/>
  <c r="I1971" i="2" a="1"/>
  <c r="I1971" i="2" s="1"/>
  <c r="I1972" i="2" a="1"/>
  <c r="I1972" i="2" s="1"/>
  <c r="I1973" i="2" a="1"/>
  <c r="I1973" i="2" s="1"/>
  <c r="L1973" i="2" s="1"/>
  <c r="I1974" i="2" a="1"/>
  <c r="I1974" i="2" s="1"/>
  <c r="J1974" i="2" s="1"/>
  <c r="I1975" i="2" a="1"/>
  <c r="I1975" i="2" s="1"/>
  <c r="J1975" i="2" s="1"/>
  <c r="I1976" i="2" a="1"/>
  <c r="I1976" i="2" s="1"/>
  <c r="I1977" i="2" a="1"/>
  <c r="I1977" i="2" s="1"/>
  <c r="I1978" i="2" a="1"/>
  <c r="I1978" i="2" s="1"/>
  <c r="I1979" i="2" a="1"/>
  <c r="I1979" i="2" s="1"/>
  <c r="J1979" i="2" s="1"/>
  <c r="I1980" i="2" a="1"/>
  <c r="I1980" i="2" s="1"/>
  <c r="I1981" i="2" a="1"/>
  <c r="I1981" i="2" s="1"/>
  <c r="L1981" i="2" s="1"/>
  <c r="I1982" i="2" a="1"/>
  <c r="I1982" i="2" s="1"/>
  <c r="I1983" i="2" a="1"/>
  <c r="I1983" i="2" s="1"/>
  <c r="J1983" i="2" s="1"/>
  <c r="I1984" i="2" a="1"/>
  <c r="I1984" i="2" s="1"/>
  <c r="I1985" i="2" a="1"/>
  <c r="I1985" i="2" s="1"/>
  <c r="J1985" i="2" s="1"/>
  <c r="I1986" i="2" a="1"/>
  <c r="I1986" i="2" s="1"/>
  <c r="J1986" i="2" s="1"/>
  <c r="I1987" i="2" a="1"/>
  <c r="I1987" i="2" s="1"/>
  <c r="I1988" i="2" a="1"/>
  <c r="I1988" i="2" s="1"/>
  <c r="I1989" i="2" a="1"/>
  <c r="I1989" i="2" s="1"/>
  <c r="L1989" i="2" s="1"/>
  <c r="I1990" i="2" a="1"/>
  <c r="I1990" i="2" s="1"/>
  <c r="J1990" i="2" s="1"/>
  <c r="I1991" i="2" a="1"/>
  <c r="I1991" i="2" s="1"/>
  <c r="I1992" i="2" a="1"/>
  <c r="I1992" i="2" s="1"/>
  <c r="I1993" i="2" a="1"/>
  <c r="I1993" i="2" s="1"/>
  <c r="I1994" i="2" a="1"/>
  <c r="I1994" i="2" s="1"/>
  <c r="I1995" i="2" a="1"/>
  <c r="I1995" i="2" s="1"/>
  <c r="J1995" i="2" s="1"/>
  <c r="I1996" i="2" a="1"/>
  <c r="I1996" i="2" s="1"/>
  <c r="I1997" i="2" a="1"/>
  <c r="I1997" i="2" s="1"/>
  <c r="L1997" i="2" s="1"/>
  <c r="I1998" i="2" a="1"/>
  <c r="I1998" i="2" s="1"/>
  <c r="I1999" i="2" a="1"/>
  <c r="I1999" i="2" s="1"/>
  <c r="I2000" i="2" a="1"/>
  <c r="I2000" i="2" s="1"/>
  <c r="I2001" i="2" a="1"/>
  <c r="I2001" i="2" s="1"/>
  <c r="J2001" i="2" s="1"/>
  <c r="I2002" i="2" a="1"/>
  <c r="I2002" i="2" s="1"/>
  <c r="I2003" i="2" a="1"/>
  <c r="I2003" i="2" s="1"/>
  <c r="I2004" i="2" a="1"/>
  <c r="I2004" i="2" s="1"/>
  <c r="I2005" i="2" a="1"/>
  <c r="I2005" i="2" s="1"/>
  <c r="L2005" i="2" s="1"/>
  <c r="I2006" i="2" a="1"/>
  <c r="I2006" i="2" s="1"/>
  <c r="J2006" i="2" s="1"/>
  <c r="I2007" i="2" a="1"/>
  <c r="I2007" i="2" s="1"/>
  <c r="J2007" i="2" s="1"/>
  <c r="I2008" i="2" a="1"/>
  <c r="I2008" i="2" s="1"/>
  <c r="I2009" i="2" a="1"/>
  <c r="I2009" i="2" s="1"/>
  <c r="I2010" i="2" a="1"/>
  <c r="I2010" i="2" s="1"/>
  <c r="I2011" i="2" a="1"/>
  <c r="I2011" i="2" s="1"/>
  <c r="J2011" i="2" s="1"/>
  <c r="I2012" i="2" a="1"/>
  <c r="I2012" i="2" s="1"/>
  <c r="I2013" i="2" a="1"/>
  <c r="I2013" i="2" s="1"/>
  <c r="L2013" i="2" s="1"/>
  <c r="I2014" i="2" a="1"/>
  <c r="I2014" i="2" s="1"/>
  <c r="I2015" i="2" a="1"/>
  <c r="I2015" i="2" s="1"/>
  <c r="J2015" i="2" s="1"/>
  <c r="I2016" i="2" a="1"/>
  <c r="I2016" i="2" s="1"/>
  <c r="I2017" i="2" a="1"/>
  <c r="I2017" i="2" s="1"/>
  <c r="I2018" i="2" a="1"/>
  <c r="I2018" i="2" s="1"/>
  <c r="I2019" i="2" a="1"/>
  <c r="I2019" i="2" s="1"/>
  <c r="I2020" i="2" a="1"/>
  <c r="I2020" i="2" s="1"/>
  <c r="I2021" i="2" a="1"/>
  <c r="I2021" i="2" s="1"/>
  <c r="L2021" i="2" s="1"/>
  <c r="I2022" i="2" a="1"/>
  <c r="I2022" i="2" s="1"/>
  <c r="J2022" i="2" s="1"/>
  <c r="I2023" i="2" a="1"/>
  <c r="I2023" i="2" s="1"/>
  <c r="J2023" i="2" s="1"/>
  <c r="I2024" i="2" a="1"/>
  <c r="I2024" i="2" s="1"/>
  <c r="I2025" i="2" a="1"/>
  <c r="I2025" i="2" s="1"/>
  <c r="I2026" i="2" a="1"/>
  <c r="I2026" i="2" s="1"/>
  <c r="I2027" i="2" a="1"/>
  <c r="I2027" i="2" s="1"/>
  <c r="J2027" i="2" s="1"/>
  <c r="I2028" i="2" a="1"/>
  <c r="I2028" i="2" s="1"/>
  <c r="I2029" i="2" a="1"/>
  <c r="I2029" i="2" s="1"/>
  <c r="L2029" i="2" s="1"/>
  <c r="I2030" i="2" a="1"/>
  <c r="I2030" i="2" s="1"/>
  <c r="I2031" i="2" a="1"/>
  <c r="I2031" i="2" s="1"/>
  <c r="I2032" i="2" a="1"/>
  <c r="I2032" i="2" s="1"/>
  <c r="I2033" i="2" a="1"/>
  <c r="I2033" i="2" s="1"/>
  <c r="J2033" i="2" s="1"/>
  <c r="I2034" i="2" a="1"/>
  <c r="I2034" i="2" s="1"/>
  <c r="J2034" i="2" s="1"/>
  <c r="I2035" i="2" a="1"/>
  <c r="I2035" i="2" s="1"/>
  <c r="I2036" i="2" a="1"/>
  <c r="I2036" i="2" s="1"/>
  <c r="I2037" i="2" a="1"/>
  <c r="I2037" i="2" s="1"/>
  <c r="L2037" i="2" s="1"/>
  <c r="I2038" i="2" a="1"/>
  <c r="I2038" i="2" s="1"/>
  <c r="J2038" i="2" s="1"/>
  <c r="I2039" i="2" a="1"/>
  <c r="I2039" i="2" s="1"/>
  <c r="J2039" i="2" s="1"/>
  <c r="I2040" i="2" a="1"/>
  <c r="I2040" i="2" s="1"/>
  <c r="I2041" i="2" a="1"/>
  <c r="I2041" i="2" s="1"/>
  <c r="I2042" i="2" a="1"/>
  <c r="I2042" i="2" s="1"/>
  <c r="J2042" i="2" s="1"/>
  <c r="I2043" i="2" a="1"/>
  <c r="I2043" i="2" s="1"/>
  <c r="J2043" i="2" s="1"/>
  <c r="I2044" i="2" a="1"/>
  <c r="I2044" i="2" s="1"/>
  <c r="I2045" i="2" a="1"/>
  <c r="I2045" i="2" s="1"/>
  <c r="L2045" i="2" s="1"/>
  <c r="I2046" i="2" a="1"/>
  <c r="I2046" i="2" s="1"/>
  <c r="I2047" i="2" a="1"/>
  <c r="I2047" i="2" s="1"/>
  <c r="I2048" i="2" a="1"/>
  <c r="I2048" i="2" s="1"/>
  <c r="I2049" i="2" a="1"/>
  <c r="I2049" i="2" s="1"/>
  <c r="J2049" i="2" s="1"/>
  <c r="I2050" i="2" a="1"/>
  <c r="I2050" i="2" s="1"/>
  <c r="J2050" i="2" s="1"/>
  <c r="I2051" i="2" a="1"/>
  <c r="I2051" i="2" s="1"/>
  <c r="I2052" i="2" a="1"/>
  <c r="I2052" i="2" s="1"/>
  <c r="I2053" i="2" a="1"/>
  <c r="I2053" i="2" s="1"/>
  <c r="L2053" i="2" s="1"/>
  <c r="I2054" i="2" a="1"/>
  <c r="I2054" i="2" s="1"/>
  <c r="J2054" i="2" s="1"/>
  <c r="I2055" i="2" a="1"/>
  <c r="I2055" i="2" s="1"/>
  <c r="J2055" i="2" s="1"/>
  <c r="I2056" i="2" a="1"/>
  <c r="I2056" i="2" s="1"/>
  <c r="I2057" i="2" a="1"/>
  <c r="I2057" i="2" s="1"/>
  <c r="I2058" i="2" a="1"/>
  <c r="I2058" i="2" s="1"/>
  <c r="J2058" i="2" s="1"/>
  <c r="I2059" i="2" a="1"/>
  <c r="I2059" i="2" s="1"/>
  <c r="J2059" i="2" s="1"/>
  <c r="I2060" i="2" a="1"/>
  <c r="I2060" i="2" s="1"/>
  <c r="I2061" i="2" a="1"/>
  <c r="I2061" i="2" s="1"/>
  <c r="L2061" i="2" s="1"/>
  <c r="I2062" i="2" a="1"/>
  <c r="I2062" i="2" s="1"/>
  <c r="I2063" i="2" a="1"/>
  <c r="I2063" i="2" s="1"/>
  <c r="I2064" i="2" a="1"/>
  <c r="I2064" i="2" s="1"/>
  <c r="I2065" i="2" a="1"/>
  <c r="I2065" i="2" s="1"/>
  <c r="J2065" i="2" s="1"/>
  <c r="I2066" i="2" a="1"/>
  <c r="I2066" i="2" s="1"/>
  <c r="J2066" i="2" s="1"/>
  <c r="I2067" i="2" a="1"/>
  <c r="I2067" i="2" s="1"/>
  <c r="I2068" i="2" a="1"/>
  <c r="I2068" i="2" s="1"/>
  <c r="I2069" i="2" a="1"/>
  <c r="I2069" i="2" s="1"/>
  <c r="L2069" i="2" s="1"/>
  <c r="I2070" i="2" a="1"/>
  <c r="I2070" i="2" s="1"/>
  <c r="J2070" i="2" s="1"/>
  <c r="I2071" i="2" a="1"/>
  <c r="I2071" i="2" s="1"/>
  <c r="J2071" i="2" s="1"/>
  <c r="I2072" i="2" a="1"/>
  <c r="I2072" i="2" s="1"/>
  <c r="I2073" i="2" a="1"/>
  <c r="I2073" i="2" s="1"/>
  <c r="I2074" i="2" a="1"/>
  <c r="I2074" i="2" s="1"/>
  <c r="I2075" i="2" a="1"/>
  <c r="I2075" i="2" s="1"/>
  <c r="J2075" i="2" s="1"/>
  <c r="I2076" i="2" a="1"/>
  <c r="I2076" i="2" s="1"/>
  <c r="I2077" i="2" a="1"/>
  <c r="I2077" i="2" s="1"/>
  <c r="L2077" i="2" s="1"/>
  <c r="I2078" i="2" a="1"/>
  <c r="I2078" i="2" s="1"/>
  <c r="I2079" i="2" a="1"/>
  <c r="I2079" i="2" s="1"/>
  <c r="I2080" i="2" a="1"/>
  <c r="I2080" i="2" s="1"/>
  <c r="L2080" i="2" s="1"/>
  <c r="I2081" i="2" a="1"/>
  <c r="I2081" i="2" s="1"/>
  <c r="J2081" i="2" s="1"/>
  <c r="I2082" i="2" a="1"/>
  <c r="I2082" i="2" s="1"/>
  <c r="J2082" i="2" s="1"/>
  <c r="I2083" i="2" a="1"/>
  <c r="I2083" i="2" s="1"/>
  <c r="I2084" i="2" a="1"/>
  <c r="I2084" i="2" s="1"/>
  <c r="I2085" i="2" a="1"/>
  <c r="I2085" i="2" s="1"/>
  <c r="L2085" i="2" s="1"/>
  <c r="I2086" i="2" a="1"/>
  <c r="I2086" i="2" s="1"/>
  <c r="J2086" i="2" s="1"/>
  <c r="I2087" i="2" a="1"/>
  <c r="I2087" i="2" s="1"/>
  <c r="J2087" i="2" s="1"/>
  <c r="I2088" i="2" a="1"/>
  <c r="I2088" i="2" s="1"/>
  <c r="I2089" i="2" a="1"/>
  <c r="I2089" i="2" s="1"/>
  <c r="I2090" i="2" a="1"/>
  <c r="I2090" i="2" s="1"/>
  <c r="I2091" i="2" a="1"/>
  <c r="I2091" i="2" s="1"/>
  <c r="J2091" i="2" s="1"/>
  <c r="I2092" i="2" a="1"/>
  <c r="I2092" i="2" s="1"/>
  <c r="I2093" i="2" a="1"/>
  <c r="I2093" i="2" s="1"/>
  <c r="L2093" i="2" s="1"/>
  <c r="I2094" i="2" a="1"/>
  <c r="I2094" i="2" s="1"/>
  <c r="I2095" i="2" a="1"/>
  <c r="I2095" i="2" s="1"/>
  <c r="I2096" i="2" a="1"/>
  <c r="I2096" i="2" s="1"/>
  <c r="I2097" i="2" a="1"/>
  <c r="I2097" i="2" s="1"/>
  <c r="J2097" i="2" s="1"/>
  <c r="I2098" i="2" a="1"/>
  <c r="I2098" i="2" s="1"/>
  <c r="J2098" i="2" s="1"/>
  <c r="I2099" i="2" a="1"/>
  <c r="I2099" i="2" s="1"/>
  <c r="I2100" i="2" a="1"/>
  <c r="I2100" i="2" s="1"/>
  <c r="I2101" i="2" a="1"/>
  <c r="I2101" i="2" s="1"/>
  <c r="L2101" i="2" s="1"/>
  <c r="I2102" i="2" a="1"/>
  <c r="I2102" i="2" s="1"/>
  <c r="J2102" i="2" s="1"/>
  <c r="I2103" i="2" a="1"/>
  <c r="I2103" i="2" s="1"/>
  <c r="I2104" i="2" a="1"/>
  <c r="I2104" i="2" s="1"/>
  <c r="I2105" i="2" a="1"/>
  <c r="I2105" i="2" s="1"/>
  <c r="I2106" i="2" a="1"/>
  <c r="I2106" i="2" s="1"/>
  <c r="J2106" i="2" s="1"/>
  <c r="I2107" i="2" a="1"/>
  <c r="I2107" i="2" s="1"/>
  <c r="J2107" i="2" s="1"/>
  <c r="I2108" i="2" a="1"/>
  <c r="I2108" i="2" s="1"/>
  <c r="J2108" i="2" s="1"/>
  <c r="I2109" i="2" a="1"/>
  <c r="I2109" i="2" s="1"/>
  <c r="L2109" i="2" s="1"/>
  <c r="I2110" i="2" a="1"/>
  <c r="I2110" i="2" s="1"/>
  <c r="I2111" i="2" a="1"/>
  <c r="I2111" i="2" s="1"/>
  <c r="I2112" i="2" a="1"/>
  <c r="I2112" i="2" s="1"/>
  <c r="J2112" i="2" s="1"/>
  <c r="I2113" i="2" a="1"/>
  <c r="I2113" i="2" s="1"/>
  <c r="I2114" i="2" a="1"/>
  <c r="I2114" i="2" s="1"/>
  <c r="I2115" i="2" a="1"/>
  <c r="I2115" i="2" s="1"/>
  <c r="J2115" i="2" s="1"/>
  <c r="I2116" i="2" a="1"/>
  <c r="I2116" i="2" s="1"/>
  <c r="J2116" i="2" s="1"/>
  <c r="I2117" i="2" a="1"/>
  <c r="I2117" i="2" s="1"/>
  <c r="L2117" i="2" s="1"/>
  <c r="I2118" i="2" a="1"/>
  <c r="I2118" i="2" s="1"/>
  <c r="I2119" i="2" a="1"/>
  <c r="I2119" i="2" s="1"/>
  <c r="J2119" i="2" s="1"/>
  <c r="I2120" i="2" a="1"/>
  <c r="I2120" i="2" s="1"/>
  <c r="J2120" i="2" s="1"/>
  <c r="I2121" i="2" a="1"/>
  <c r="I2121" i="2" s="1"/>
  <c r="I2122" i="2" a="1"/>
  <c r="I2122" i="2" s="1"/>
  <c r="J2122" i="2" s="1"/>
  <c r="I2123" i="2" a="1"/>
  <c r="I2123" i="2" s="1"/>
  <c r="I2124" i="2" a="1"/>
  <c r="I2124" i="2" s="1"/>
  <c r="J2124" i="2" s="1"/>
  <c r="I2125" i="2" a="1"/>
  <c r="I2125" i="2" s="1"/>
  <c r="L2125" i="2" s="1"/>
  <c r="I2126" i="2" a="1"/>
  <c r="I2126" i="2" s="1"/>
  <c r="I2127" i="2" a="1"/>
  <c r="I2127" i="2" s="1"/>
  <c r="J2127" i="2" s="1"/>
  <c r="I2128" i="2" a="1"/>
  <c r="I2128" i="2" s="1"/>
  <c r="J2128" i="2" s="1"/>
  <c r="I2129" i="2" a="1"/>
  <c r="I2129" i="2" s="1"/>
  <c r="I2130" i="2" a="1"/>
  <c r="I2130" i="2" s="1"/>
  <c r="J2130" i="2" s="1"/>
  <c r="I2131" i="2" a="1"/>
  <c r="I2131" i="2" s="1"/>
  <c r="J2131" i="2" s="1"/>
  <c r="I2132" i="2" a="1"/>
  <c r="I2132" i="2" s="1"/>
  <c r="J2132" i="2" s="1"/>
  <c r="I2133" i="2" a="1"/>
  <c r="I2133" i="2" s="1"/>
  <c r="L2133" i="2" s="1"/>
  <c r="I2134" i="2" a="1"/>
  <c r="I2134" i="2" s="1"/>
  <c r="I2135" i="2" a="1"/>
  <c r="I2135" i="2" s="1"/>
  <c r="J2135" i="2" s="1"/>
  <c r="I2136" i="2" a="1"/>
  <c r="I2136" i="2" s="1"/>
  <c r="J2136" i="2" s="1"/>
  <c r="I2137" i="2" a="1"/>
  <c r="I2137" i="2" s="1"/>
  <c r="I2138" i="2" a="1"/>
  <c r="I2138" i="2" s="1"/>
  <c r="I2139" i="2" a="1"/>
  <c r="I2139" i="2" s="1"/>
  <c r="J2139" i="2" s="1"/>
  <c r="I2140" i="2" a="1"/>
  <c r="I2140" i="2" s="1"/>
  <c r="J2140" i="2" s="1"/>
  <c r="I2141" i="2" a="1"/>
  <c r="I2141" i="2" s="1"/>
  <c r="L2141" i="2" s="1"/>
  <c r="I2142" i="2" a="1"/>
  <c r="I2142" i="2" s="1"/>
  <c r="J2142" i="2" s="1"/>
  <c r="I2143" i="2" a="1"/>
  <c r="I2143" i="2" s="1"/>
  <c r="J2143" i="2" s="1"/>
  <c r="I2144" i="2" a="1"/>
  <c r="I2144" i="2" s="1"/>
  <c r="K2144" i="2" s="1"/>
  <c r="I2145" i="2" a="1"/>
  <c r="I2145" i="2" s="1"/>
  <c r="I2146" i="2" a="1"/>
  <c r="I2146" i="2" s="1"/>
  <c r="I2147" i="2" a="1"/>
  <c r="I2147" i="2" s="1"/>
  <c r="J2147" i="2" s="1"/>
  <c r="I2148" i="2" a="1"/>
  <c r="I2148" i="2" s="1"/>
  <c r="J2148" i="2" s="1"/>
  <c r="I2149" i="2" a="1"/>
  <c r="I2149" i="2" s="1"/>
  <c r="L2149" i="2" s="1"/>
  <c r="I2150" i="2" a="1"/>
  <c r="I2150" i="2" s="1"/>
  <c r="J2150" i="2" s="1"/>
  <c r="I2151" i="2" a="1"/>
  <c r="I2151" i="2" s="1"/>
  <c r="J2151" i="2" s="1"/>
  <c r="I2152" i="2" a="1"/>
  <c r="I2152" i="2" s="1"/>
  <c r="J2152" i="2" s="1"/>
  <c r="I2153" i="2" a="1"/>
  <c r="I2153" i="2" s="1"/>
  <c r="I2154" i="2" a="1"/>
  <c r="I2154" i="2" s="1"/>
  <c r="J2154" i="2" s="1"/>
  <c r="I2155" i="2" a="1"/>
  <c r="I2155" i="2" s="1"/>
  <c r="J2155" i="2" s="1"/>
  <c r="I2156" i="2" a="1"/>
  <c r="I2156" i="2" s="1"/>
  <c r="J2156" i="2" s="1"/>
  <c r="I2157" i="2" a="1"/>
  <c r="I2157" i="2" s="1"/>
  <c r="L2157" i="2" s="1"/>
  <c r="I2158" i="2" a="1"/>
  <c r="I2158" i="2" s="1"/>
  <c r="J2158" i="2" s="1"/>
  <c r="I2159" i="2" a="1"/>
  <c r="I2159" i="2" s="1"/>
  <c r="J2159" i="2" s="1"/>
  <c r="I2160" i="2" a="1"/>
  <c r="I2160" i="2" s="1"/>
  <c r="J2160" i="2" s="1"/>
  <c r="I2161" i="2" a="1"/>
  <c r="I2161" i="2" s="1"/>
  <c r="I2162" i="2" a="1"/>
  <c r="I2162" i="2" s="1"/>
  <c r="J2162" i="2" s="1"/>
  <c r="I2163" i="2" a="1"/>
  <c r="I2163" i="2" s="1"/>
  <c r="J2163" i="2" s="1"/>
  <c r="I2164" i="2" a="1"/>
  <c r="I2164" i="2" s="1"/>
  <c r="J2164" i="2" s="1"/>
  <c r="I2165" i="2" a="1"/>
  <c r="I2165" i="2" s="1"/>
  <c r="L2165" i="2" s="1"/>
  <c r="I2166" i="2" a="1"/>
  <c r="I2166" i="2" s="1"/>
  <c r="J2166" i="2" s="1"/>
  <c r="I2167" i="2" a="1"/>
  <c r="I2167" i="2" s="1"/>
  <c r="J2167" i="2" s="1"/>
  <c r="I2168" i="2" a="1"/>
  <c r="I2168" i="2" s="1"/>
  <c r="J2168" i="2" s="1"/>
  <c r="I2169" i="2" a="1"/>
  <c r="I2169" i="2" s="1"/>
  <c r="I2170" i="2" a="1"/>
  <c r="I2170" i="2" s="1"/>
  <c r="J2170" i="2" s="1"/>
  <c r="I2171" i="2" a="1"/>
  <c r="I2171" i="2" s="1"/>
  <c r="J2171" i="2" s="1"/>
  <c r="I2172" i="2" a="1"/>
  <c r="I2172" i="2" s="1"/>
  <c r="J2172" i="2" s="1"/>
  <c r="I2173" i="2" a="1"/>
  <c r="I2173" i="2" s="1"/>
  <c r="L2173" i="2" s="1"/>
  <c r="I2174" i="2" a="1"/>
  <c r="I2174" i="2" s="1"/>
  <c r="J2174" i="2" s="1"/>
  <c r="I2175" i="2" a="1"/>
  <c r="I2175" i="2" s="1"/>
  <c r="J2175" i="2" s="1"/>
  <c r="I2176" i="2" a="1"/>
  <c r="I2176" i="2" s="1"/>
  <c r="I2177" i="2" a="1"/>
  <c r="I2177" i="2" s="1"/>
  <c r="I2178" i="2" a="1"/>
  <c r="I2178" i="2" s="1"/>
  <c r="I2179" i="2" a="1"/>
  <c r="I2179" i="2" s="1"/>
  <c r="J2179" i="2" s="1"/>
  <c r="I2180" i="2" a="1"/>
  <c r="I2180" i="2" s="1"/>
  <c r="I2181" i="2" a="1"/>
  <c r="I2181" i="2" s="1"/>
  <c r="L2181" i="2" s="1"/>
  <c r="I2182" i="2" a="1"/>
  <c r="I2182" i="2" s="1"/>
  <c r="I2183" i="2" a="1"/>
  <c r="I2183" i="2" s="1"/>
  <c r="J2183" i="2" s="1"/>
  <c r="I2184" i="2" a="1"/>
  <c r="I2184" i="2" s="1"/>
  <c r="J2184" i="2" s="1"/>
  <c r="I2185" i="2" a="1"/>
  <c r="I2185" i="2" s="1"/>
  <c r="I2186" i="2" a="1"/>
  <c r="I2186" i="2" s="1"/>
  <c r="I2187" i="2" a="1"/>
  <c r="I2187" i="2" s="1"/>
  <c r="J2187" i="2" s="1"/>
  <c r="I2188" i="2" a="1"/>
  <c r="I2188" i="2" s="1"/>
  <c r="I2189" i="2" a="1"/>
  <c r="I2189" i="2" s="1"/>
  <c r="L2189" i="2" s="1"/>
  <c r="I2190" i="2" a="1"/>
  <c r="I2190" i="2" s="1"/>
  <c r="I2191" i="2" a="1"/>
  <c r="I2191" i="2" s="1"/>
  <c r="I2192" i="2" a="1"/>
  <c r="I2192" i="2" s="1"/>
  <c r="J2192" i="2" s="1"/>
  <c r="I2193" i="2" a="1"/>
  <c r="I2193" i="2" s="1"/>
  <c r="I2194" i="2" a="1"/>
  <c r="I2194" i="2" s="1"/>
  <c r="I2195" i="2" a="1"/>
  <c r="I2195" i="2" s="1"/>
  <c r="J2195" i="2" s="1"/>
  <c r="I2196" i="2" a="1"/>
  <c r="I2196" i="2" s="1"/>
  <c r="I2197" i="2" a="1"/>
  <c r="I2197" i="2" s="1"/>
  <c r="L2197" i="2" s="1"/>
  <c r="I2198" i="2" a="1"/>
  <c r="I2198" i="2" s="1"/>
  <c r="I2199" i="2" a="1"/>
  <c r="I2199" i="2" s="1"/>
  <c r="J2199" i="2" s="1"/>
  <c r="I2200" i="2" a="1"/>
  <c r="I2200" i="2" s="1"/>
  <c r="I2201" i="2" a="1"/>
  <c r="I2201" i="2" s="1"/>
  <c r="I2202" i="2" a="1"/>
  <c r="I2202" i="2" s="1"/>
  <c r="I2203" i="2" a="1"/>
  <c r="I2203" i="2" s="1"/>
  <c r="J2203" i="2" s="1"/>
  <c r="I2204" i="2" a="1"/>
  <c r="I2204" i="2" s="1"/>
  <c r="J2204" i="2" s="1"/>
  <c r="I2205" i="2" a="1"/>
  <c r="I2205" i="2" s="1"/>
  <c r="L2205" i="2" s="1"/>
  <c r="I2206" i="2" a="1"/>
  <c r="I2206" i="2" s="1"/>
  <c r="J2206" i="2" s="1"/>
  <c r="I2207" i="2" a="1"/>
  <c r="I2207" i="2" s="1"/>
  <c r="J2207" i="2" s="1"/>
  <c r="I2208" i="2" a="1"/>
  <c r="I2208" i="2" s="1"/>
  <c r="K2208" i="2" s="1"/>
  <c r="I2209" i="2" a="1"/>
  <c r="I2209" i="2" s="1"/>
  <c r="I2210" i="2" a="1"/>
  <c r="I2210" i="2" s="1"/>
  <c r="I2211" i="2" a="1"/>
  <c r="I2211" i="2" s="1"/>
  <c r="J2211" i="2" s="1"/>
  <c r="I2212" i="2" a="1"/>
  <c r="I2212" i="2" s="1"/>
  <c r="J2212" i="2" s="1"/>
  <c r="I2213" i="2" a="1"/>
  <c r="I2213" i="2" s="1"/>
  <c r="L2213" i="2" s="1"/>
  <c r="I2214" i="2" a="1"/>
  <c r="I2214" i="2" s="1"/>
  <c r="I2215" i="2" a="1"/>
  <c r="I2215" i="2" s="1"/>
  <c r="J2215" i="2" s="1"/>
  <c r="I2216" i="2" a="1"/>
  <c r="I2216" i="2" s="1"/>
  <c r="J2216" i="2" s="1"/>
  <c r="I2217" i="2" a="1"/>
  <c r="I2217" i="2" s="1"/>
  <c r="I2218" i="2" a="1"/>
  <c r="I2218" i="2" s="1"/>
  <c r="J2218" i="2" s="1"/>
  <c r="I2219" i="2" a="1"/>
  <c r="I2219" i="2" s="1"/>
  <c r="J2219" i="2" s="1"/>
  <c r="I2220" i="2" a="1"/>
  <c r="I2220" i="2" s="1"/>
  <c r="J2220" i="2" s="1"/>
  <c r="I2221" i="2" a="1"/>
  <c r="I2221" i="2" s="1"/>
  <c r="L2221" i="2" s="1"/>
  <c r="I2222" i="2" a="1"/>
  <c r="I2222" i="2" s="1"/>
  <c r="I2223" i="2" a="1"/>
  <c r="I2223" i="2" s="1"/>
  <c r="I2224" i="2" a="1"/>
  <c r="I2224" i="2" s="1"/>
  <c r="J2224" i="2" s="1"/>
  <c r="I2225" i="2" a="1"/>
  <c r="I2225" i="2" s="1"/>
  <c r="I2226" i="2" a="1"/>
  <c r="I2226" i="2" s="1"/>
  <c r="J2226" i="2" s="1"/>
  <c r="I2227" i="2" a="1"/>
  <c r="I2227" i="2" s="1"/>
  <c r="J2227" i="2" s="1"/>
  <c r="I2228" i="2" a="1"/>
  <c r="I2228" i="2" s="1"/>
  <c r="J2228" i="2" s="1"/>
  <c r="I2229" i="2" a="1"/>
  <c r="I2229" i="2" s="1"/>
  <c r="L2229" i="2" s="1"/>
  <c r="I2230" i="2" a="1"/>
  <c r="I2230" i="2" s="1"/>
  <c r="I2231" i="2" a="1"/>
  <c r="I2231" i="2" s="1"/>
  <c r="J2231" i="2" s="1"/>
  <c r="I2232" i="2" a="1"/>
  <c r="I2232" i="2" s="1"/>
  <c r="J2232" i="2" s="1"/>
  <c r="I2233" i="2" a="1"/>
  <c r="I2233" i="2" s="1"/>
  <c r="I2234" i="2" a="1"/>
  <c r="I2234" i="2" s="1"/>
  <c r="I2235" i="2" a="1"/>
  <c r="I2235" i="2" s="1"/>
  <c r="J2235" i="2" s="1"/>
  <c r="I2236" i="2" a="1"/>
  <c r="I2236" i="2" s="1"/>
  <c r="J2236" i="2" s="1"/>
  <c r="I2237" i="2" a="1"/>
  <c r="I2237" i="2" s="1"/>
  <c r="L2237" i="2" s="1"/>
  <c r="I2238" i="2" a="1"/>
  <c r="I2238" i="2" s="1"/>
  <c r="J2238" i="2" s="1"/>
  <c r="I2239" i="2" a="1"/>
  <c r="I2239" i="2" s="1"/>
  <c r="J2239" i="2" s="1"/>
  <c r="I2240" i="2" a="1"/>
  <c r="I2240" i="2" s="1"/>
  <c r="J2240" i="2" s="1"/>
  <c r="I2241" i="2" a="1"/>
  <c r="I2241" i="2" s="1"/>
  <c r="I2242" i="2" a="1"/>
  <c r="I2242" i="2" s="1"/>
  <c r="I2243" i="2" a="1"/>
  <c r="I2243" i="2" s="1"/>
  <c r="J2243" i="2" s="1"/>
  <c r="I2244" i="2" a="1"/>
  <c r="I2244" i="2" s="1"/>
  <c r="J2244" i="2" s="1"/>
  <c r="I2245" i="2" a="1"/>
  <c r="I2245" i="2" s="1"/>
  <c r="L2245" i="2" s="1"/>
  <c r="I2246" i="2" a="1"/>
  <c r="I2246" i="2" s="1"/>
  <c r="J2246" i="2" s="1"/>
  <c r="I2247" i="2" a="1"/>
  <c r="I2247" i="2" s="1"/>
  <c r="J2247" i="2" s="1"/>
  <c r="I2248" i="2" a="1"/>
  <c r="I2248" i="2" s="1"/>
  <c r="J2248" i="2" s="1"/>
  <c r="I2249" i="2" a="1"/>
  <c r="I2249" i="2" s="1"/>
  <c r="I2250" i="2" a="1"/>
  <c r="I2250" i="2" s="1"/>
  <c r="I2251" i="2" a="1"/>
  <c r="I2251" i="2" s="1"/>
  <c r="I2252" i="2" a="1"/>
  <c r="I2252" i="2" s="1"/>
  <c r="J2252" i="2" s="1"/>
  <c r="I2253" i="2" a="1"/>
  <c r="I2253" i="2" s="1"/>
  <c r="L2253" i="2" s="1"/>
  <c r="I2254" i="2" a="1"/>
  <c r="I2254" i="2" s="1"/>
  <c r="J2254" i="2" s="1"/>
  <c r="I2255" i="2" a="1"/>
  <c r="I2255" i="2" s="1"/>
  <c r="J2255" i="2" s="1"/>
  <c r="I2256" i="2" a="1"/>
  <c r="I2256" i="2" s="1"/>
  <c r="J2256" i="2" s="1"/>
  <c r="I2257" i="2" a="1"/>
  <c r="I2257" i="2" s="1"/>
  <c r="I2258" i="2" a="1"/>
  <c r="I2258" i="2" s="1"/>
  <c r="J2258" i="2" s="1"/>
  <c r="I2259" i="2" a="1"/>
  <c r="I2259" i="2" s="1"/>
  <c r="J2259" i="2" s="1"/>
  <c r="I2260" i="2" a="1"/>
  <c r="I2260" i="2" s="1"/>
  <c r="J2260" i="2" s="1"/>
  <c r="I2261" i="2" a="1"/>
  <c r="I2261" i="2" s="1"/>
  <c r="L2261" i="2" s="1"/>
  <c r="I2262" i="2" a="1"/>
  <c r="I2262" i="2" s="1"/>
  <c r="J2262" i="2" s="1"/>
  <c r="I2263" i="2" a="1"/>
  <c r="I2263" i="2" s="1"/>
  <c r="J2263" i="2" s="1"/>
  <c r="I2264" i="2" a="1"/>
  <c r="I2264" i="2" s="1"/>
  <c r="J2264" i="2" s="1"/>
  <c r="I2265" i="2" a="1"/>
  <c r="I2265" i="2" s="1"/>
  <c r="I2266" i="2" a="1"/>
  <c r="I2266" i="2" s="1"/>
  <c r="J2266" i="2" s="1"/>
  <c r="I2267" i="2" a="1"/>
  <c r="I2267" i="2" s="1"/>
  <c r="J2267" i="2" s="1"/>
  <c r="I2268" i="2" a="1"/>
  <c r="I2268" i="2" s="1"/>
  <c r="J2268" i="2" s="1"/>
  <c r="I2269" i="2" a="1"/>
  <c r="I2269" i="2" s="1"/>
  <c r="L2269" i="2" s="1"/>
  <c r="I2270" i="2" a="1"/>
  <c r="I2270" i="2" s="1"/>
  <c r="J2270" i="2" s="1"/>
  <c r="I2271" i="2" a="1"/>
  <c r="I2271" i="2" s="1"/>
  <c r="J2271" i="2" s="1"/>
  <c r="I2272" i="2" a="1"/>
  <c r="I2272" i="2" s="1"/>
  <c r="K2272" i="2" s="1"/>
  <c r="I2273" i="2" a="1"/>
  <c r="I2273" i="2" s="1"/>
  <c r="I2274" i="2" a="1"/>
  <c r="I2274" i="2" s="1"/>
  <c r="J2274" i="2" s="1"/>
  <c r="I2275" i="2" a="1"/>
  <c r="I2275" i="2" s="1"/>
  <c r="J2275" i="2" s="1"/>
  <c r="I2276" i="2" a="1"/>
  <c r="I2276" i="2" s="1"/>
  <c r="J2276" i="2" s="1"/>
  <c r="I2277" i="2" a="1"/>
  <c r="I2277" i="2" s="1"/>
  <c r="I2278" i="2" a="1"/>
  <c r="I2278" i="2" s="1"/>
  <c r="I2279" i="2" a="1"/>
  <c r="I2279" i="2" s="1"/>
  <c r="J2279" i="2" s="1"/>
  <c r="I2280" i="2" a="1"/>
  <c r="I2280" i="2" s="1"/>
  <c r="I2281" i="2" a="1"/>
  <c r="I2281" i="2" s="1"/>
  <c r="I2282" i="2" a="1"/>
  <c r="I2282" i="2" s="1"/>
  <c r="I2283" i="2" a="1"/>
  <c r="I2283" i="2" s="1"/>
  <c r="J2283" i="2" s="1"/>
  <c r="I2284" i="2" a="1"/>
  <c r="I2284" i="2" s="1"/>
  <c r="J2284" i="2" s="1"/>
  <c r="I2285" i="2" a="1"/>
  <c r="I2285" i="2" s="1"/>
  <c r="L2285" i="2" s="1"/>
  <c r="I2286" i="2" a="1"/>
  <c r="I2286" i="2" s="1"/>
  <c r="I2287" i="2" a="1"/>
  <c r="I2287" i="2" s="1"/>
  <c r="J2287" i="2" s="1"/>
  <c r="I2288" i="2" a="1"/>
  <c r="I2288" i="2" s="1"/>
  <c r="I2289" i="2" a="1"/>
  <c r="I2289" i="2" s="1"/>
  <c r="I2290" i="2" a="1"/>
  <c r="I2290" i="2" s="1"/>
  <c r="I2291" i="2" a="1"/>
  <c r="I2291" i="2" s="1"/>
  <c r="I2292" i="2" a="1"/>
  <c r="I2292" i="2" s="1"/>
  <c r="J2292" i="2" s="1"/>
  <c r="I2293" i="2" a="1"/>
  <c r="I2293" i="2" s="1"/>
  <c r="L2293" i="2" s="1"/>
  <c r="I2294" i="2" a="1"/>
  <c r="I2294" i="2" s="1"/>
  <c r="I2295" i="2" a="1"/>
  <c r="I2295" i="2" s="1"/>
  <c r="J2295" i="2" s="1"/>
  <c r="I2296" i="2" a="1"/>
  <c r="I2296" i="2" s="1"/>
  <c r="J2296" i="2" s="1"/>
  <c r="I2297" i="2" a="1"/>
  <c r="I2297" i="2" s="1"/>
  <c r="I2298" i="2" a="1"/>
  <c r="I2298" i="2" s="1"/>
  <c r="I2299" i="2" a="1"/>
  <c r="I2299" i="2" s="1"/>
  <c r="J2299" i="2" s="1"/>
  <c r="I2300" i="2" a="1"/>
  <c r="I2300" i="2" s="1"/>
  <c r="I2301" i="2" a="1"/>
  <c r="I2301" i="2" s="1"/>
  <c r="L2301" i="2" s="1"/>
  <c r="I2302" i="2" a="1"/>
  <c r="I2302" i="2" s="1"/>
  <c r="I2303" i="2" a="1"/>
  <c r="I2303" i="2" s="1"/>
  <c r="J2303" i="2" s="1"/>
  <c r="I2304" i="2" a="1"/>
  <c r="I2304" i="2" s="1"/>
  <c r="J2304" i="2" s="1"/>
  <c r="I2305" i="2" a="1"/>
  <c r="I2305" i="2" s="1"/>
  <c r="I2306" i="2" a="1"/>
  <c r="I2306" i="2" s="1"/>
  <c r="J2306" i="2" s="1"/>
  <c r="I2307" i="2" a="1"/>
  <c r="I2307" i="2" s="1"/>
  <c r="J2307" i="2" s="1"/>
  <c r="I2308" i="2" a="1"/>
  <c r="I2308" i="2" s="1"/>
  <c r="J2308" i="2" s="1"/>
  <c r="I2309" i="2" a="1"/>
  <c r="I2309" i="2" s="1"/>
  <c r="L2309" i="2" s="1"/>
  <c r="I2310" i="2" a="1"/>
  <c r="I2310" i="2" s="1"/>
  <c r="I2311" i="2" a="1"/>
  <c r="I2311" i="2" s="1"/>
  <c r="I2312" i="2" a="1"/>
  <c r="I2312" i="2" s="1"/>
  <c r="J2312" i="2" s="1"/>
  <c r="I2313" i="2" a="1"/>
  <c r="I2313" i="2" s="1"/>
  <c r="I2314" i="2" a="1"/>
  <c r="I2314" i="2" s="1"/>
  <c r="J2314" i="2" s="1"/>
  <c r="I2315" i="2" a="1"/>
  <c r="I2315" i="2" s="1"/>
  <c r="J2315" i="2" s="1"/>
  <c r="I2316" i="2" a="1"/>
  <c r="I2316" i="2" s="1"/>
  <c r="J2316" i="2" s="1"/>
  <c r="I2317" i="2" a="1"/>
  <c r="I2317" i="2" s="1"/>
  <c r="L2317" i="2" s="1"/>
  <c r="I2318" i="2" a="1"/>
  <c r="I2318" i="2" s="1"/>
  <c r="I2319" i="2" a="1"/>
  <c r="I2319" i="2" s="1"/>
  <c r="J2319" i="2" s="1"/>
  <c r="I2320" i="2" a="1"/>
  <c r="I2320" i="2" s="1"/>
  <c r="J2320" i="2" s="1"/>
  <c r="I2321" i="2" a="1"/>
  <c r="I2321" i="2" s="1"/>
  <c r="I2322" i="2" a="1"/>
  <c r="I2322" i="2" s="1"/>
  <c r="J2322" i="2" s="1"/>
  <c r="I2323" i="2" a="1"/>
  <c r="I2323" i="2" s="1"/>
  <c r="I2324" i="2" a="1"/>
  <c r="I2324" i="2" s="1"/>
  <c r="J2324" i="2" s="1"/>
  <c r="I2325" i="2" a="1"/>
  <c r="I2325" i="2" s="1"/>
  <c r="L2325" i="2" s="1"/>
  <c r="I2326" i="2" a="1"/>
  <c r="I2326" i="2" s="1"/>
  <c r="I2327" i="2" a="1"/>
  <c r="I2327" i="2" s="1"/>
  <c r="J2327" i="2" s="1"/>
  <c r="I2328" i="2" a="1"/>
  <c r="I2328" i="2" s="1"/>
  <c r="J2328" i="2" s="1"/>
  <c r="I2329" i="2" a="1"/>
  <c r="I2329" i="2" s="1"/>
  <c r="I2330" i="2" a="1"/>
  <c r="I2330" i="2" s="1"/>
  <c r="I2331" i="2" a="1"/>
  <c r="I2331" i="2" s="1"/>
  <c r="I2332" i="2" a="1"/>
  <c r="I2332" i="2" s="1"/>
  <c r="J2332" i="2" s="1"/>
  <c r="I2333" i="2" a="1"/>
  <c r="I2333" i="2" s="1"/>
  <c r="L2333" i="2" s="1"/>
  <c r="I2334" i="2" a="1"/>
  <c r="I2334" i="2" s="1"/>
  <c r="I2335" i="2" a="1"/>
  <c r="I2335" i="2" s="1"/>
  <c r="J2335" i="2" s="1"/>
  <c r="I2336" i="2" a="1"/>
  <c r="I2336" i="2" s="1"/>
  <c r="K2336" i="2" s="1"/>
  <c r="I2337" i="2" a="1"/>
  <c r="I2337" i="2" s="1"/>
  <c r="I2338" i="2" a="1"/>
  <c r="I2338" i="2" s="1"/>
  <c r="J2338" i="2" s="1"/>
  <c r="I2339" i="2" a="1"/>
  <c r="I2339" i="2" s="1"/>
  <c r="J2339" i="2" s="1"/>
  <c r="I2340" i="2" a="1"/>
  <c r="I2340" i="2" s="1"/>
  <c r="J2340" i="2" s="1"/>
  <c r="I2341" i="2" a="1"/>
  <c r="I2341" i="2" s="1"/>
  <c r="L2341" i="2" s="1"/>
  <c r="I2342" i="2" a="1"/>
  <c r="I2342" i="2" s="1"/>
  <c r="I2343" i="2" a="1"/>
  <c r="I2343" i="2" s="1"/>
  <c r="J2343" i="2" s="1"/>
  <c r="I2344" i="2" a="1"/>
  <c r="I2344" i="2" s="1"/>
  <c r="J2344" i="2" s="1"/>
  <c r="I2345" i="2" a="1"/>
  <c r="I2345" i="2" s="1"/>
  <c r="I2346" i="2" a="1"/>
  <c r="I2346" i="2" s="1"/>
  <c r="I2347" i="2" a="1"/>
  <c r="I2347" i="2" s="1"/>
  <c r="J2347" i="2" s="1"/>
  <c r="I2348" i="2" a="1"/>
  <c r="I2348" i="2" s="1"/>
  <c r="J2348" i="2" s="1"/>
  <c r="I2349" i="2" a="1"/>
  <c r="I2349" i="2" s="1"/>
  <c r="L2349" i="2" s="1"/>
  <c r="I2350" i="2" a="1"/>
  <c r="I2350" i="2" s="1"/>
  <c r="J2350" i="2" s="1"/>
  <c r="I2351" i="2" a="1"/>
  <c r="I2351" i="2" s="1"/>
  <c r="J2351" i="2" s="1"/>
  <c r="I2352" i="2" a="1"/>
  <c r="I2352" i="2" s="1"/>
  <c r="J2352" i="2" s="1"/>
  <c r="I2353" i="2" a="1"/>
  <c r="I2353" i="2" s="1"/>
  <c r="I2354" i="2" a="1"/>
  <c r="I2354" i="2" s="1"/>
  <c r="I2355" i="2" a="1"/>
  <c r="I2355" i="2" s="1"/>
  <c r="J2355" i="2" s="1"/>
  <c r="I2356" i="2" a="1"/>
  <c r="I2356" i="2" s="1"/>
  <c r="J2356" i="2" s="1"/>
  <c r="I2357" i="2" a="1"/>
  <c r="I2357" i="2" s="1"/>
  <c r="L2357" i="2" s="1"/>
  <c r="I2358" i="2" a="1"/>
  <c r="I2358" i="2" s="1"/>
  <c r="J2358" i="2" s="1"/>
  <c r="I2359" i="2" a="1"/>
  <c r="I2359" i="2" s="1"/>
  <c r="J2359" i="2" s="1"/>
  <c r="I2360" i="2" a="1"/>
  <c r="I2360" i="2" s="1"/>
  <c r="J2360" i="2" s="1"/>
  <c r="I2361" i="2" a="1"/>
  <c r="I2361" i="2" s="1"/>
  <c r="I2362" i="2" a="1"/>
  <c r="I2362" i="2" s="1"/>
  <c r="I2363" i="2" a="1"/>
  <c r="I2363" i="2" s="1"/>
  <c r="J2363" i="2" s="1"/>
  <c r="I2364" i="2" a="1"/>
  <c r="I2364" i="2" s="1"/>
  <c r="J2364" i="2" s="1"/>
  <c r="I2365" i="2" a="1"/>
  <c r="I2365" i="2" s="1"/>
  <c r="L2365" i="2" s="1"/>
  <c r="I2366" i="2" a="1"/>
  <c r="I2366" i="2" s="1"/>
  <c r="J2366" i="2" s="1"/>
  <c r="I2367" i="2" a="1"/>
  <c r="I2367" i="2" s="1"/>
  <c r="J2367" i="2" s="1"/>
  <c r="I2368" i="2" a="1"/>
  <c r="I2368" i="2" s="1"/>
  <c r="J2368" i="2" s="1"/>
  <c r="I2369" i="2" a="1"/>
  <c r="I2369" i="2" s="1"/>
  <c r="I2370" i="2" a="1"/>
  <c r="I2370" i="2" s="1"/>
  <c r="J2370" i="2" s="1"/>
  <c r="I2371" i="2" a="1"/>
  <c r="I2371" i="2" s="1"/>
  <c r="J2371" i="2" s="1"/>
  <c r="I2372" i="2" a="1"/>
  <c r="I2372" i="2" s="1"/>
  <c r="J2372" i="2" s="1"/>
  <c r="I2373" i="2" a="1"/>
  <c r="I2373" i="2" s="1"/>
  <c r="L2373" i="2" s="1"/>
  <c r="I2374" i="2" a="1"/>
  <c r="I2374" i="2" s="1"/>
  <c r="J2374" i="2" s="1"/>
  <c r="I2375" i="2" a="1"/>
  <c r="I2375" i="2" s="1"/>
  <c r="J2375" i="2" s="1"/>
  <c r="I2376" i="2" a="1"/>
  <c r="I2376" i="2" s="1"/>
  <c r="J2376" i="2" s="1"/>
  <c r="I2377" i="2" a="1"/>
  <c r="I2377" i="2" s="1"/>
  <c r="I2378" i="2" a="1"/>
  <c r="I2378" i="2" s="1"/>
  <c r="J2378" i="2" s="1"/>
  <c r="I2379" i="2" a="1"/>
  <c r="I2379" i="2" s="1"/>
  <c r="J2379" i="2" s="1"/>
  <c r="I2380" i="2" a="1"/>
  <c r="I2380" i="2" s="1"/>
  <c r="J2380" i="2" s="1"/>
  <c r="H2361" i="2"/>
  <c r="H2362" i="2"/>
  <c r="H2363" i="2"/>
  <c r="H2364" i="2"/>
  <c r="H2365" i="2"/>
  <c r="H2366" i="2"/>
  <c r="H2367" i="2"/>
  <c r="H2368" i="2"/>
  <c r="H2369" i="2"/>
  <c r="H2370" i="2"/>
  <c r="H2371" i="2"/>
  <c r="H2372" i="2"/>
  <c r="H2373" i="2"/>
  <c r="H2374" i="2"/>
  <c r="H2375" i="2"/>
  <c r="H2376" i="2"/>
  <c r="H2377" i="2"/>
  <c r="H2378" i="2"/>
  <c r="H2379" i="2"/>
  <c r="H2380" i="2"/>
  <c r="H2340" i="2"/>
  <c r="H2341" i="2"/>
  <c r="H2342" i="2"/>
  <c r="H2343" i="2"/>
  <c r="H2344" i="2"/>
  <c r="H2345" i="2"/>
  <c r="H2346" i="2"/>
  <c r="H2347" i="2"/>
  <c r="H2348" i="2"/>
  <c r="H2349" i="2"/>
  <c r="H2350" i="2"/>
  <c r="H2351" i="2"/>
  <c r="H2352" i="2"/>
  <c r="H2353" i="2"/>
  <c r="H2354" i="2"/>
  <c r="H2355" i="2"/>
  <c r="H2356" i="2"/>
  <c r="H2357" i="2"/>
  <c r="H2358" i="2"/>
  <c r="H2359" i="2"/>
  <c r="H2360" i="2"/>
  <c r="H2308" i="2"/>
  <c r="H2309" i="2"/>
  <c r="H2310" i="2"/>
  <c r="H2311" i="2"/>
  <c r="H2312" i="2"/>
  <c r="H2313" i="2"/>
  <c r="H2314" i="2"/>
  <c r="H2315" i="2"/>
  <c r="H2316" i="2"/>
  <c r="H2317" i="2"/>
  <c r="H2318" i="2"/>
  <c r="H2319" i="2"/>
  <c r="H2320" i="2"/>
  <c r="H2321" i="2"/>
  <c r="H2322" i="2"/>
  <c r="H2323" i="2"/>
  <c r="H2324" i="2"/>
  <c r="H2325" i="2"/>
  <c r="H2326" i="2"/>
  <c r="H2327" i="2"/>
  <c r="H2328" i="2"/>
  <c r="H2329" i="2"/>
  <c r="H2330" i="2"/>
  <c r="H2331" i="2"/>
  <c r="H2332" i="2"/>
  <c r="H2333" i="2"/>
  <c r="H2334" i="2"/>
  <c r="H2335" i="2"/>
  <c r="H2336" i="2"/>
  <c r="H2337" i="2"/>
  <c r="H2338" i="2"/>
  <c r="H2339" i="2"/>
  <c r="H2293" i="2"/>
  <c r="H2294" i="2"/>
  <c r="H2295" i="2"/>
  <c r="H2296" i="2"/>
  <c r="H2297" i="2"/>
  <c r="H2298" i="2"/>
  <c r="H2299" i="2"/>
  <c r="H2300" i="2"/>
  <c r="H2301" i="2"/>
  <c r="H2302" i="2"/>
  <c r="H2303" i="2"/>
  <c r="H2304" i="2"/>
  <c r="H2305" i="2"/>
  <c r="H2306" i="2"/>
  <c r="H2307" i="2"/>
  <c r="H2281" i="2"/>
  <c r="H2282" i="2"/>
  <c r="H2283" i="2"/>
  <c r="H2284" i="2"/>
  <c r="H2285" i="2"/>
  <c r="H2286" i="2"/>
  <c r="H2287" i="2"/>
  <c r="H2288" i="2"/>
  <c r="H2289" i="2"/>
  <c r="H2290" i="2"/>
  <c r="H2291" i="2"/>
  <c r="H2292" i="2"/>
  <c r="H2265" i="2"/>
  <c r="H2266" i="2"/>
  <c r="H2267" i="2"/>
  <c r="H2268" i="2"/>
  <c r="H2269" i="2"/>
  <c r="H2270" i="2"/>
  <c r="H2271" i="2"/>
  <c r="H2272" i="2"/>
  <c r="H2273" i="2"/>
  <c r="H2274" i="2"/>
  <c r="H2275" i="2"/>
  <c r="H2276" i="2"/>
  <c r="H2277" i="2"/>
  <c r="H2278" i="2"/>
  <c r="H2279" i="2"/>
  <c r="H2280" i="2"/>
  <c r="H2250" i="2"/>
  <c r="H2251" i="2"/>
  <c r="H2252" i="2"/>
  <c r="H2253" i="2"/>
  <c r="H2254" i="2"/>
  <c r="H2255" i="2"/>
  <c r="H2256" i="2"/>
  <c r="H2257" i="2"/>
  <c r="H2258" i="2"/>
  <c r="H2259" i="2"/>
  <c r="H2260" i="2"/>
  <c r="H2261" i="2"/>
  <c r="H2262" i="2"/>
  <c r="H2263" i="2"/>
  <c r="H2264" i="2"/>
  <c r="H2225" i="2"/>
  <c r="H2226" i="2"/>
  <c r="H2227" i="2"/>
  <c r="H2228" i="2"/>
  <c r="H2229" i="2"/>
  <c r="H2230" i="2"/>
  <c r="H2231" i="2"/>
  <c r="H2232" i="2"/>
  <c r="H2233" i="2"/>
  <c r="H2234" i="2"/>
  <c r="H2235" i="2"/>
  <c r="H2236" i="2"/>
  <c r="H2237" i="2"/>
  <c r="H2238" i="2"/>
  <c r="H2239" i="2"/>
  <c r="H2240" i="2"/>
  <c r="H2241" i="2"/>
  <c r="H2242" i="2"/>
  <c r="H2243" i="2"/>
  <c r="H2244" i="2"/>
  <c r="H2245" i="2"/>
  <c r="H2246" i="2"/>
  <c r="H2247" i="2"/>
  <c r="H2248" i="2"/>
  <c r="H2249" i="2"/>
  <c r="H2194" i="2"/>
  <c r="H2195" i="2"/>
  <c r="H2196" i="2"/>
  <c r="H2197" i="2"/>
  <c r="H2198" i="2"/>
  <c r="H2199" i="2"/>
  <c r="H2200" i="2"/>
  <c r="H2201" i="2"/>
  <c r="H2202" i="2"/>
  <c r="H2203" i="2"/>
  <c r="H2204" i="2"/>
  <c r="H2205" i="2"/>
  <c r="H2206" i="2"/>
  <c r="H2207" i="2"/>
  <c r="H2208" i="2"/>
  <c r="H2209" i="2"/>
  <c r="H2210" i="2"/>
  <c r="H2211" i="2"/>
  <c r="H2212" i="2"/>
  <c r="H2213" i="2"/>
  <c r="H2214" i="2"/>
  <c r="H2215" i="2"/>
  <c r="H2216" i="2"/>
  <c r="H2217" i="2"/>
  <c r="H2218" i="2"/>
  <c r="H2219" i="2"/>
  <c r="H2220" i="2"/>
  <c r="H2221" i="2"/>
  <c r="H2222" i="2"/>
  <c r="H2223" i="2"/>
  <c r="H2224" i="2"/>
  <c r="H2155" i="2"/>
  <c r="H2156" i="2"/>
  <c r="H2157" i="2"/>
  <c r="H2158" i="2"/>
  <c r="H2159" i="2"/>
  <c r="H2160" i="2"/>
  <c r="H2161" i="2"/>
  <c r="H2162" i="2"/>
  <c r="H2163" i="2"/>
  <c r="H2164" i="2"/>
  <c r="H2165" i="2"/>
  <c r="H2166" i="2"/>
  <c r="H2167" i="2"/>
  <c r="H2168" i="2"/>
  <c r="H2169" i="2"/>
  <c r="H2170" i="2"/>
  <c r="H2171" i="2"/>
  <c r="H2172" i="2"/>
  <c r="H2173" i="2"/>
  <c r="H2174" i="2"/>
  <c r="H2175" i="2"/>
  <c r="H2176" i="2"/>
  <c r="H2177" i="2"/>
  <c r="H2178" i="2"/>
  <c r="H2179" i="2"/>
  <c r="H2180" i="2"/>
  <c r="H2181" i="2"/>
  <c r="H2182" i="2"/>
  <c r="H2183" i="2"/>
  <c r="H2184" i="2"/>
  <c r="H2185" i="2"/>
  <c r="H2186" i="2"/>
  <c r="H2187" i="2"/>
  <c r="H2188" i="2"/>
  <c r="H2189" i="2"/>
  <c r="H2190" i="2"/>
  <c r="H2191" i="2"/>
  <c r="H2192" i="2"/>
  <c r="H2193" i="2"/>
  <c r="H2108" i="2"/>
  <c r="H2109" i="2"/>
  <c r="H2110" i="2"/>
  <c r="H2111" i="2"/>
  <c r="H2112" i="2"/>
  <c r="H2113" i="2"/>
  <c r="H2114" i="2"/>
  <c r="H2115" i="2"/>
  <c r="H2116" i="2"/>
  <c r="H2117" i="2"/>
  <c r="H2118" i="2"/>
  <c r="H2119" i="2"/>
  <c r="H2120" i="2"/>
  <c r="H2121" i="2"/>
  <c r="H2122" i="2"/>
  <c r="H2123" i="2"/>
  <c r="H2124" i="2"/>
  <c r="H2125" i="2"/>
  <c r="H2126" i="2"/>
  <c r="H2127" i="2"/>
  <c r="H2128" i="2"/>
  <c r="H2129" i="2"/>
  <c r="H2130" i="2"/>
  <c r="H2131" i="2"/>
  <c r="H2132" i="2"/>
  <c r="H2133" i="2"/>
  <c r="H2134" i="2"/>
  <c r="H2135" i="2"/>
  <c r="H2136" i="2"/>
  <c r="H2137" i="2"/>
  <c r="H2138" i="2"/>
  <c r="H2139" i="2"/>
  <c r="H2140" i="2"/>
  <c r="H2141" i="2"/>
  <c r="H2142" i="2"/>
  <c r="H2143" i="2"/>
  <c r="H2144" i="2"/>
  <c r="H2145" i="2"/>
  <c r="H2146" i="2"/>
  <c r="H2147" i="2"/>
  <c r="H2148" i="2"/>
  <c r="H2149" i="2"/>
  <c r="H2150" i="2"/>
  <c r="H2151" i="2"/>
  <c r="H2152" i="2"/>
  <c r="H2153" i="2"/>
  <c r="H2154" i="2"/>
  <c r="H2075" i="2"/>
  <c r="H2076" i="2"/>
  <c r="H2077" i="2"/>
  <c r="H2078" i="2"/>
  <c r="H2079" i="2"/>
  <c r="H2080" i="2"/>
  <c r="H2081" i="2"/>
  <c r="H2082" i="2"/>
  <c r="H2083" i="2"/>
  <c r="H2084" i="2"/>
  <c r="H2085" i="2"/>
  <c r="H2086" i="2"/>
  <c r="H2087" i="2"/>
  <c r="H2088" i="2"/>
  <c r="H2089" i="2"/>
  <c r="H2090" i="2"/>
  <c r="H2091" i="2"/>
  <c r="H2092" i="2"/>
  <c r="H2093" i="2"/>
  <c r="H2094" i="2"/>
  <c r="H2095" i="2"/>
  <c r="H2096" i="2"/>
  <c r="H2097" i="2"/>
  <c r="H2098" i="2"/>
  <c r="H2099" i="2"/>
  <c r="H2100" i="2"/>
  <c r="H2101" i="2"/>
  <c r="H2102" i="2"/>
  <c r="H2103" i="2"/>
  <c r="H2104" i="2"/>
  <c r="H2105" i="2"/>
  <c r="H2106" i="2"/>
  <c r="H2107" i="2"/>
  <c r="H2061" i="2"/>
  <c r="H2062" i="2"/>
  <c r="H2063" i="2"/>
  <c r="H2064" i="2"/>
  <c r="H2065" i="2"/>
  <c r="H2066" i="2"/>
  <c r="H2067" i="2"/>
  <c r="H2068" i="2"/>
  <c r="H2069" i="2"/>
  <c r="H2070" i="2"/>
  <c r="H2071" i="2"/>
  <c r="H2072" i="2"/>
  <c r="H2073" i="2"/>
  <c r="H2074" i="2"/>
  <c r="H2037" i="2"/>
  <c r="H2038" i="2"/>
  <c r="H2039" i="2"/>
  <c r="H2040" i="2"/>
  <c r="H2041" i="2"/>
  <c r="H2042" i="2"/>
  <c r="H2043" i="2"/>
  <c r="H2044" i="2"/>
  <c r="H2045" i="2"/>
  <c r="H2046" i="2"/>
  <c r="H2047" i="2"/>
  <c r="H2048" i="2"/>
  <c r="H2049" i="2"/>
  <c r="H2050" i="2"/>
  <c r="H2051" i="2"/>
  <c r="H2052" i="2"/>
  <c r="H2053" i="2"/>
  <c r="H2054" i="2"/>
  <c r="H2055" i="2"/>
  <c r="H2056" i="2"/>
  <c r="H2057" i="2"/>
  <c r="H2058" i="2"/>
  <c r="H2059" i="2"/>
  <c r="H2060" i="2"/>
  <c r="H2020" i="2"/>
  <c r="H2021" i="2"/>
  <c r="H2022" i="2"/>
  <c r="H2023" i="2"/>
  <c r="H2024" i="2"/>
  <c r="H2025" i="2"/>
  <c r="H2026" i="2"/>
  <c r="H2027" i="2"/>
  <c r="H2028" i="2"/>
  <c r="H2029" i="2"/>
  <c r="H2030" i="2"/>
  <c r="H2031" i="2"/>
  <c r="H2032" i="2"/>
  <c r="H2033" i="2"/>
  <c r="H2034" i="2"/>
  <c r="H2035" i="2"/>
  <c r="H2036" i="2"/>
  <c r="H2017" i="2"/>
  <c r="H2018" i="2"/>
  <c r="H2019" i="2"/>
  <c r="H2015" i="2"/>
  <c r="H2016" i="2"/>
  <c r="H1985" i="2"/>
  <c r="H1986" i="2"/>
  <c r="H1987" i="2"/>
  <c r="H1988" i="2"/>
  <c r="H1989" i="2"/>
  <c r="H1990" i="2"/>
  <c r="H1991" i="2"/>
  <c r="H1992" i="2"/>
  <c r="H1993" i="2"/>
  <c r="H1994" i="2"/>
  <c r="H1995" i="2"/>
  <c r="H1996" i="2"/>
  <c r="H1997" i="2"/>
  <c r="H1998" i="2"/>
  <c r="H1999" i="2"/>
  <c r="H2000" i="2"/>
  <c r="H2001" i="2"/>
  <c r="H2002" i="2"/>
  <c r="H2003" i="2"/>
  <c r="H2004" i="2"/>
  <c r="H2005" i="2"/>
  <c r="H2006" i="2"/>
  <c r="H2007" i="2"/>
  <c r="H2008" i="2"/>
  <c r="H2009" i="2"/>
  <c r="H2010" i="2"/>
  <c r="H2011" i="2"/>
  <c r="H2012" i="2"/>
  <c r="H2013" i="2"/>
  <c r="H2014" i="2"/>
  <c r="H1952" i="2"/>
  <c r="H1953" i="2"/>
  <c r="H1954" i="2"/>
  <c r="H1955" i="2"/>
  <c r="H1956" i="2"/>
  <c r="H1957" i="2"/>
  <c r="H1958" i="2"/>
  <c r="H1959" i="2"/>
  <c r="H1960" i="2"/>
  <c r="H1961" i="2"/>
  <c r="H1962" i="2"/>
  <c r="H1963" i="2"/>
  <c r="H1964" i="2"/>
  <c r="H1965" i="2"/>
  <c r="H1966" i="2"/>
  <c r="H1967" i="2"/>
  <c r="H1968" i="2"/>
  <c r="H1969" i="2"/>
  <c r="H1970" i="2"/>
  <c r="H1971" i="2"/>
  <c r="H1972" i="2"/>
  <c r="H1973" i="2"/>
  <c r="H1974" i="2"/>
  <c r="H1975" i="2"/>
  <c r="H1976" i="2"/>
  <c r="H1977" i="2"/>
  <c r="H1978" i="2"/>
  <c r="H1979" i="2"/>
  <c r="H1980" i="2"/>
  <c r="H1981" i="2"/>
  <c r="H1982" i="2"/>
  <c r="H1983" i="2"/>
  <c r="H1984" i="2"/>
  <c r="H1930" i="2"/>
  <c r="H1931" i="2"/>
  <c r="H1932" i="2"/>
  <c r="H1933" i="2"/>
  <c r="H1934" i="2"/>
  <c r="H1935" i="2"/>
  <c r="H1936" i="2"/>
  <c r="H1937" i="2"/>
  <c r="H1938" i="2"/>
  <c r="H1939" i="2"/>
  <c r="H1940" i="2"/>
  <c r="H1941" i="2"/>
  <c r="H1942" i="2"/>
  <c r="H1943" i="2"/>
  <c r="H1944" i="2"/>
  <c r="H1945" i="2"/>
  <c r="H1946" i="2"/>
  <c r="H1947" i="2"/>
  <c r="H1948" i="2"/>
  <c r="H1949" i="2"/>
  <c r="H1950" i="2"/>
  <c r="H1951" i="2"/>
  <c r="H1881" i="2"/>
  <c r="H1882" i="2"/>
  <c r="H1883" i="2"/>
  <c r="H1884" i="2"/>
  <c r="H1885" i="2"/>
  <c r="H1886" i="2"/>
  <c r="H1887" i="2"/>
  <c r="H1888" i="2"/>
  <c r="H1889" i="2"/>
  <c r="H1890" i="2"/>
  <c r="H1891" i="2"/>
  <c r="H1892" i="2"/>
  <c r="H1893" i="2"/>
  <c r="H1894" i="2"/>
  <c r="H1895" i="2"/>
  <c r="H1896" i="2"/>
  <c r="H1897" i="2"/>
  <c r="H1898" i="2"/>
  <c r="H1899" i="2"/>
  <c r="H1900" i="2"/>
  <c r="H1901" i="2"/>
  <c r="H1902" i="2"/>
  <c r="H1903" i="2"/>
  <c r="H1904" i="2"/>
  <c r="H1905" i="2"/>
  <c r="H1906" i="2"/>
  <c r="H1907" i="2"/>
  <c r="H1908" i="2"/>
  <c r="H1909" i="2"/>
  <c r="H1910" i="2"/>
  <c r="H1911" i="2"/>
  <c r="H1912" i="2"/>
  <c r="H1913" i="2"/>
  <c r="H1914" i="2"/>
  <c r="H1915" i="2"/>
  <c r="H1916" i="2"/>
  <c r="H1917" i="2"/>
  <c r="H1918" i="2"/>
  <c r="H1919" i="2"/>
  <c r="H1920" i="2"/>
  <c r="H1921" i="2"/>
  <c r="H1922" i="2"/>
  <c r="H1923" i="2"/>
  <c r="H1924" i="2"/>
  <c r="H1925" i="2"/>
  <c r="H1926" i="2"/>
  <c r="H1927" i="2"/>
  <c r="H1928" i="2"/>
  <c r="H1929" i="2"/>
  <c r="H1840" i="2"/>
  <c r="H1841" i="2"/>
  <c r="H1842" i="2"/>
  <c r="H1843" i="2"/>
  <c r="H1844" i="2"/>
  <c r="H1845" i="2"/>
  <c r="H1846" i="2"/>
  <c r="H1847" i="2"/>
  <c r="H1848" i="2"/>
  <c r="H1849" i="2"/>
  <c r="H1850" i="2"/>
  <c r="H1851" i="2"/>
  <c r="H1852" i="2"/>
  <c r="H1853" i="2"/>
  <c r="H1854" i="2"/>
  <c r="H1855" i="2"/>
  <c r="H1856" i="2"/>
  <c r="H1857" i="2"/>
  <c r="H1858" i="2"/>
  <c r="H1859" i="2"/>
  <c r="H1860" i="2"/>
  <c r="H1861" i="2"/>
  <c r="H1862" i="2"/>
  <c r="H1863" i="2"/>
  <c r="H1864" i="2"/>
  <c r="H1865" i="2"/>
  <c r="H1866" i="2"/>
  <c r="H1867" i="2"/>
  <c r="H1868" i="2"/>
  <c r="H1869" i="2"/>
  <c r="H1870" i="2"/>
  <c r="H1871" i="2"/>
  <c r="H1872" i="2"/>
  <c r="H1873" i="2"/>
  <c r="H1874" i="2"/>
  <c r="H1875" i="2"/>
  <c r="H1876" i="2"/>
  <c r="H1877" i="2"/>
  <c r="H1878" i="2"/>
  <c r="H1879" i="2"/>
  <c r="H1880" i="2"/>
  <c r="H1778" i="2"/>
  <c r="H1779" i="2"/>
  <c r="H1780" i="2"/>
  <c r="H1781" i="2"/>
  <c r="H1782" i="2"/>
  <c r="H1783" i="2"/>
  <c r="H1784" i="2"/>
  <c r="H1785" i="2"/>
  <c r="H1786" i="2"/>
  <c r="H1787" i="2"/>
  <c r="H1788" i="2"/>
  <c r="H1789" i="2"/>
  <c r="H1790" i="2"/>
  <c r="H1791" i="2"/>
  <c r="H1792" i="2"/>
  <c r="H1793" i="2"/>
  <c r="H1794" i="2"/>
  <c r="H1795" i="2"/>
  <c r="H1796" i="2"/>
  <c r="H1797" i="2"/>
  <c r="H1798" i="2"/>
  <c r="H1799" i="2"/>
  <c r="H1800" i="2"/>
  <c r="H1801" i="2"/>
  <c r="H1802" i="2"/>
  <c r="H1803" i="2"/>
  <c r="H1804" i="2"/>
  <c r="H1805" i="2"/>
  <c r="H1806" i="2"/>
  <c r="H1807" i="2"/>
  <c r="H1808" i="2"/>
  <c r="H1809" i="2"/>
  <c r="H1810" i="2"/>
  <c r="H1811" i="2"/>
  <c r="H1812" i="2"/>
  <c r="H1813" i="2"/>
  <c r="H1814" i="2"/>
  <c r="H1815" i="2"/>
  <c r="H1816" i="2"/>
  <c r="H1817" i="2"/>
  <c r="H1818" i="2"/>
  <c r="H1819" i="2"/>
  <c r="H1820" i="2"/>
  <c r="H1821" i="2"/>
  <c r="H1822" i="2"/>
  <c r="H1823" i="2"/>
  <c r="H1824" i="2"/>
  <c r="H1825" i="2"/>
  <c r="H1826" i="2"/>
  <c r="H1827" i="2"/>
  <c r="H1828" i="2"/>
  <c r="H1829" i="2"/>
  <c r="H1830" i="2"/>
  <c r="H1831" i="2"/>
  <c r="H1832" i="2"/>
  <c r="H1833" i="2"/>
  <c r="H1834" i="2"/>
  <c r="H1835" i="2"/>
  <c r="H1836" i="2"/>
  <c r="H1837" i="2"/>
  <c r="H1838" i="2"/>
  <c r="H1839" i="2"/>
  <c r="H1748" i="2"/>
  <c r="H1749" i="2"/>
  <c r="H1750" i="2"/>
  <c r="H1751" i="2"/>
  <c r="H1752" i="2"/>
  <c r="H1753" i="2"/>
  <c r="H1754" i="2"/>
  <c r="H1755" i="2"/>
  <c r="H1756" i="2"/>
  <c r="H1757" i="2"/>
  <c r="H1758" i="2"/>
  <c r="H1759" i="2"/>
  <c r="H1760" i="2"/>
  <c r="H1761" i="2"/>
  <c r="H1762" i="2"/>
  <c r="H1763" i="2"/>
  <c r="H1764" i="2"/>
  <c r="H1765" i="2"/>
  <c r="H1766" i="2"/>
  <c r="H1767" i="2"/>
  <c r="H1768" i="2"/>
  <c r="H1769" i="2"/>
  <c r="H1770" i="2"/>
  <c r="H1771" i="2"/>
  <c r="H1772" i="2"/>
  <c r="H1773" i="2"/>
  <c r="H1774" i="2"/>
  <c r="H1775" i="2"/>
  <c r="H1776" i="2"/>
  <c r="H1777" i="2"/>
  <c r="H1718" i="2"/>
  <c r="H1719" i="2"/>
  <c r="H1720" i="2"/>
  <c r="H1721" i="2"/>
  <c r="H1722" i="2"/>
  <c r="H1723" i="2"/>
  <c r="H1724" i="2"/>
  <c r="H1725" i="2"/>
  <c r="H1726" i="2"/>
  <c r="H1727" i="2"/>
  <c r="H1728" i="2"/>
  <c r="H1729" i="2"/>
  <c r="H1730" i="2"/>
  <c r="H1731" i="2"/>
  <c r="H1732" i="2"/>
  <c r="H1733" i="2"/>
  <c r="H1734" i="2"/>
  <c r="H1735" i="2"/>
  <c r="H1736" i="2"/>
  <c r="H1737" i="2"/>
  <c r="H1738" i="2"/>
  <c r="H1739" i="2"/>
  <c r="H1740" i="2"/>
  <c r="H1741" i="2"/>
  <c r="H1742" i="2"/>
  <c r="H1743" i="2"/>
  <c r="H1744" i="2"/>
  <c r="H1745" i="2"/>
  <c r="H1746" i="2"/>
  <c r="H1747" i="2"/>
  <c r="H1673" i="2"/>
  <c r="H1674" i="2"/>
  <c r="H1675" i="2"/>
  <c r="H1676" i="2"/>
  <c r="H1677" i="2"/>
  <c r="H1678" i="2"/>
  <c r="H1679" i="2"/>
  <c r="H1680" i="2"/>
  <c r="H1681" i="2"/>
  <c r="H1682" i="2"/>
  <c r="H1683" i="2"/>
  <c r="H1684" i="2"/>
  <c r="H1685" i="2"/>
  <c r="H1686" i="2"/>
  <c r="H1687" i="2"/>
  <c r="H1688" i="2"/>
  <c r="H1689" i="2"/>
  <c r="H1690" i="2"/>
  <c r="H1691" i="2"/>
  <c r="H1692" i="2"/>
  <c r="H1693" i="2"/>
  <c r="H1694" i="2"/>
  <c r="H1695" i="2"/>
  <c r="H1696" i="2"/>
  <c r="H1697" i="2"/>
  <c r="H1698" i="2"/>
  <c r="H1699" i="2"/>
  <c r="H1700" i="2"/>
  <c r="H1701" i="2"/>
  <c r="H1702" i="2"/>
  <c r="H1703" i="2"/>
  <c r="H1704" i="2"/>
  <c r="H1705" i="2"/>
  <c r="H1706" i="2"/>
  <c r="H1707" i="2"/>
  <c r="H1708" i="2"/>
  <c r="H1709" i="2"/>
  <c r="H1710" i="2"/>
  <c r="H1711" i="2"/>
  <c r="H1712" i="2"/>
  <c r="H1713" i="2"/>
  <c r="H1714" i="2"/>
  <c r="H1715" i="2"/>
  <c r="H1716" i="2"/>
  <c r="H1717" i="2"/>
  <c r="H1670" i="2"/>
  <c r="H1671" i="2"/>
  <c r="H1672" i="2"/>
  <c r="H1624" i="2"/>
  <c r="H1625" i="2"/>
  <c r="H1626" i="2"/>
  <c r="H1627" i="2"/>
  <c r="H1628" i="2"/>
  <c r="H1629" i="2"/>
  <c r="H1630" i="2"/>
  <c r="H1631" i="2"/>
  <c r="H1632" i="2"/>
  <c r="H1633" i="2"/>
  <c r="H1634" i="2"/>
  <c r="H1635" i="2"/>
  <c r="H1636" i="2"/>
  <c r="H1637" i="2"/>
  <c r="H1638" i="2"/>
  <c r="H1639" i="2"/>
  <c r="H1640" i="2"/>
  <c r="H1641" i="2"/>
  <c r="H1642" i="2"/>
  <c r="H1643" i="2"/>
  <c r="H1644" i="2"/>
  <c r="H1645" i="2"/>
  <c r="H1646" i="2"/>
  <c r="H1647" i="2"/>
  <c r="H1648" i="2"/>
  <c r="H1649" i="2"/>
  <c r="H1650" i="2"/>
  <c r="H1651" i="2"/>
  <c r="H1652" i="2"/>
  <c r="H1653" i="2"/>
  <c r="H1654" i="2"/>
  <c r="H1655" i="2"/>
  <c r="H1656" i="2"/>
  <c r="H1657" i="2"/>
  <c r="H1658" i="2"/>
  <c r="H1659" i="2"/>
  <c r="H1660" i="2"/>
  <c r="H1661" i="2"/>
  <c r="H1662" i="2"/>
  <c r="H1663" i="2"/>
  <c r="H1664" i="2"/>
  <c r="H1665" i="2"/>
  <c r="H1666" i="2"/>
  <c r="H1667" i="2"/>
  <c r="H1668" i="2"/>
  <c r="H1669" i="2"/>
  <c r="H1613" i="2"/>
  <c r="H1614" i="2"/>
  <c r="H1615" i="2"/>
  <c r="H1616" i="2"/>
  <c r="H1617" i="2"/>
  <c r="H1618" i="2"/>
  <c r="H1619" i="2"/>
  <c r="H1620" i="2"/>
  <c r="H1621" i="2"/>
  <c r="H1622" i="2"/>
  <c r="H1623" i="2"/>
  <c r="H1580" i="2"/>
  <c r="H1581" i="2"/>
  <c r="H1582" i="2"/>
  <c r="H1583" i="2"/>
  <c r="H1584" i="2"/>
  <c r="H1585" i="2"/>
  <c r="H1586" i="2"/>
  <c r="H1587" i="2"/>
  <c r="H1588" i="2"/>
  <c r="H1589" i="2"/>
  <c r="H1590" i="2"/>
  <c r="H1591" i="2"/>
  <c r="H1592" i="2"/>
  <c r="H1593" i="2"/>
  <c r="H1594" i="2"/>
  <c r="H1595" i="2"/>
  <c r="H1596" i="2"/>
  <c r="H1597" i="2"/>
  <c r="H1598" i="2"/>
  <c r="H1599" i="2"/>
  <c r="H1600" i="2"/>
  <c r="H1601" i="2"/>
  <c r="H1602" i="2"/>
  <c r="H1603" i="2"/>
  <c r="H1604" i="2"/>
  <c r="H1605" i="2"/>
  <c r="H1606" i="2"/>
  <c r="H1607" i="2"/>
  <c r="H1608" i="2"/>
  <c r="H1609" i="2"/>
  <c r="H1610" i="2"/>
  <c r="H1611" i="2"/>
  <c r="H1612" i="2"/>
  <c r="H1543" i="2"/>
  <c r="H1544" i="2"/>
  <c r="H1545" i="2"/>
  <c r="H1546" i="2"/>
  <c r="H1547" i="2"/>
  <c r="H1548" i="2"/>
  <c r="H1549" i="2"/>
  <c r="H1550" i="2"/>
  <c r="H1551" i="2"/>
  <c r="H1552" i="2"/>
  <c r="H1553" i="2"/>
  <c r="H1554" i="2"/>
  <c r="H1555" i="2"/>
  <c r="H1556" i="2"/>
  <c r="H1557" i="2"/>
  <c r="H1558" i="2"/>
  <c r="H1559" i="2"/>
  <c r="H1560" i="2"/>
  <c r="H1561" i="2"/>
  <c r="H1562" i="2"/>
  <c r="H1563" i="2"/>
  <c r="H1564" i="2"/>
  <c r="H1565" i="2"/>
  <c r="H1566" i="2"/>
  <c r="H1567" i="2"/>
  <c r="H1568" i="2"/>
  <c r="H1569" i="2"/>
  <c r="H1570" i="2"/>
  <c r="H1571" i="2"/>
  <c r="H1572" i="2"/>
  <c r="H1573" i="2"/>
  <c r="H1574" i="2"/>
  <c r="H1575" i="2"/>
  <c r="H1576" i="2"/>
  <c r="H1577" i="2"/>
  <c r="H1578" i="2"/>
  <c r="H1579" i="2"/>
  <c r="H1503" i="2"/>
  <c r="H1504" i="2"/>
  <c r="H1505" i="2"/>
  <c r="H1506" i="2"/>
  <c r="H1507" i="2"/>
  <c r="H1508" i="2"/>
  <c r="H1509" i="2"/>
  <c r="H1510" i="2"/>
  <c r="H1511" i="2"/>
  <c r="H1512" i="2"/>
  <c r="H1513" i="2"/>
  <c r="H1514" i="2"/>
  <c r="H1515" i="2"/>
  <c r="H1516" i="2"/>
  <c r="H1517" i="2"/>
  <c r="H1518" i="2"/>
  <c r="H1519" i="2"/>
  <c r="H1520" i="2"/>
  <c r="H1521" i="2"/>
  <c r="H1522" i="2"/>
  <c r="H1523" i="2"/>
  <c r="H1524" i="2"/>
  <c r="H1525" i="2"/>
  <c r="H1526" i="2"/>
  <c r="H1527" i="2"/>
  <c r="H1528" i="2"/>
  <c r="H1529" i="2"/>
  <c r="H1530" i="2"/>
  <c r="H1531" i="2"/>
  <c r="H1532" i="2"/>
  <c r="H1533" i="2"/>
  <c r="H1534" i="2"/>
  <c r="H1535" i="2"/>
  <c r="H1536" i="2"/>
  <c r="H1537" i="2"/>
  <c r="H1538" i="2"/>
  <c r="H1539" i="2"/>
  <c r="H1540" i="2"/>
  <c r="H1541" i="2"/>
  <c r="H154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392" i="2"/>
  <c r="H1393" i="2"/>
  <c r="H1394" i="2"/>
  <c r="H1395" i="2"/>
  <c r="H1396" i="2"/>
  <c r="H1397" i="2"/>
  <c r="H1398" i="2"/>
  <c r="H1399" i="2"/>
  <c r="H1400" i="2"/>
  <c r="H1401" i="2"/>
  <c r="H1402" i="2"/>
  <c r="H1403" i="2"/>
  <c r="H1404" i="2"/>
  <c r="H1405" i="2"/>
  <c r="H1406" i="2"/>
  <c r="H1407" i="2"/>
  <c r="H1408" i="2"/>
  <c r="H1409" i="2"/>
  <c r="H1410" i="2"/>
  <c r="H1411" i="2"/>
  <c r="H1412" i="2"/>
  <c r="H1413"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16" i="2"/>
  <c r="H917" i="2"/>
  <c r="H918" i="2"/>
  <c r="H919" i="2"/>
  <c r="H920"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61" i="2"/>
  <c r="H662" i="2"/>
  <c r="H663" i="2"/>
  <c r="H664"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466" i="2"/>
  <c r="H467" i="2"/>
  <c r="H468" i="2"/>
  <c r="H469" i="2"/>
  <c r="H470"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Q2" i="3"/>
  <c r="J2" i="3"/>
  <c r="K2" i="3"/>
  <c r="P2" i="3"/>
  <c r="L2" i="3"/>
  <c r="M2" i="3"/>
  <c r="O2" i="3"/>
  <c r="I2" i="3"/>
  <c r="N2" i="3"/>
  <c r="D121" i="3" l="1"/>
  <c r="D119" i="3" s="1"/>
  <c r="D118" i="3" s="1" a="1"/>
  <c r="D118" i="3" s="1"/>
  <c r="D122" i="3"/>
  <c r="D123" i="3"/>
  <c r="C121" i="3"/>
  <c r="C122" i="3"/>
  <c r="C123" i="3"/>
  <c r="J2144" i="2"/>
  <c r="J1949" i="2"/>
  <c r="J1917" i="2"/>
  <c r="K2309" i="2"/>
  <c r="K2117" i="2"/>
  <c r="K1957" i="2"/>
  <c r="K1797" i="2"/>
  <c r="K1605" i="2"/>
  <c r="K1467" i="2"/>
  <c r="K1147" i="2"/>
  <c r="K891" i="2"/>
  <c r="K635" i="2"/>
  <c r="J2336" i="2"/>
  <c r="J2029" i="2"/>
  <c r="J1997" i="2"/>
  <c r="J1965" i="2"/>
  <c r="K2245" i="2"/>
  <c r="K2085" i="2"/>
  <c r="K1893" i="2"/>
  <c r="K1701" i="2"/>
  <c r="K1573" i="2"/>
  <c r="K1403" i="2"/>
  <c r="K1083" i="2"/>
  <c r="K827" i="2"/>
  <c r="J2077" i="2"/>
  <c r="K2213" i="2"/>
  <c r="K2021" i="2"/>
  <c r="K1861" i="2"/>
  <c r="K1669" i="2"/>
  <c r="K1541" i="2"/>
  <c r="K1275" i="2"/>
  <c r="K1019" i="2"/>
  <c r="K763" i="2"/>
  <c r="J2272" i="2"/>
  <c r="J2208" i="2"/>
  <c r="J2093" i="2"/>
  <c r="J2013" i="2"/>
  <c r="J1981" i="2"/>
  <c r="K2341" i="2"/>
  <c r="K2181" i="2"/>
  <c r="K1989" i="2"/>
  <c r="K1829" i="2"/>
  <c r="K1637" i="2"/>
  <c r="K1509" i="2"/>
  <c r="K1211" i="2"/>
  <c r="K955" i="2"/>
  <c r="K699" i="2"/>
  <c r="L2144" i="2"/>
  <c r="L1903" i="2"/>
  <c r="K1903" i="2"/>
  <c r="J1903" i="2"/>
  <c r="L1592" i="2"/>
  <c r="K1592" i="2"/>
  <c r="J1592" i="2"/>
  <c r="L822" i="2"/>
  <c r="K822" i="2"/>
  <c r="J822" i="2"/>
  <c r="L1356" i="2"/>
  <c r="K1356" i="2"/>
  <c r="J1356" i="2"/>
  <c r="L1316" i="2"/>
  <c r="K1316" i="2"/>
  <c r="J1316" i="2"/>
  <c r="L457" i="2"/>
  <c r="K457" i="2"/>
  <c r="J457" i="2"/>
  <c r="L381" i="2"/>
  <c r="K381" i="2"/>
  <c r="J381" i="2"/>
  <c r="L2277" i="2"/>
  <c r="J2277" i="2"/>
  <c r="K2277" i="2"/>
  <c r="L2031" i="2"/>
  <c r="K2031" i="2"/>
  <c r="J2031" i="2"/>
  <c r="L1999" i="2"/>
  <c r="K1999" i="2"/>
  <c r="J1999" i="2"/>
  <c r="L1839" i="2"/>
  <c r="K1839" i="2"/>
  <c r="J1839" i="2"/>
  <c r="L1815" i="2"/>
  <c r="K1815" i="2"/>
  <c r="J1815" i="2"/>
  <c r="L1482" i="2"/>
  <c r="K1482" i="2"/>
  <c r="J1482" i="2"/>
  <c r="L632" i="2"/>
  <c r="K632" i="2"/>
  <c r="J632" i="2"/>
  <c r="L2251" i="2"/>
  <c r="K2251" i="2"/>
  <c r="J2251" i="2"/>
  <c r="L2123" i="2"/>
  <c r="K2123" i="2"/>
  <c r="J2123" i="2"/>
  <c r="L1923" i="2"/>
  <c r="K1923" i="2"/>
  <c r="J1923" i="2"/>
  <c r="L1672" i="2"/>
  <c r="K1672" i="2"/>
  <c r="J1672" i="2"/>
  <c r="L2331" i="2"/>
  <c r="K2331" i="2"/>
  <c r="J2331" i="2"/>
  <c r="L2369" i="2"/>
  <c r="K2369" i="2"/>
  <c r="L2342" i="2"/>
  <c r="K2342" i="2"/>
  <c r="L2323" i="2"/>
  <c r="K2323" i="2"/>
  <c r="L2311" i="2"/>
  <c r="K2311" i="2"/>
  <c r="K2288" i="2"/>
  <c r="L2288" i="2"/>
  <c r="L2234" i="2"/>
  <c r="K2234" i="2"/>
  <c r="L2223" i="2"/>
  <c r="K2223" i="2"/>
  <c r="K2200" i="2"/>
  <c r="L2200" i="2"/>
  <c r="L2180" i="2"/>
  <c r="K2180" i="2"/>
  <c r="L2161" i="2"/>
  <c r="K2161" i="2"/>
  <c r="L2134" i="2"/>
  <c r="K2134" i="2"/>
  <c r="L2111" i="2"/>
  <c r="K2111" i="2"/>
  <c r="L2084" i="2"/>
  <c r="K2084" i="2"/>
  <c r="J2084" i="2"/>
  <c r="L2010" i="2"/>
  <c r="K2010" i="2"/>
  <c r="L1991" i="2"/>
  <c r="K1991" i="2"/>
  <c r="L1971" i="2"/>
  <c r="K1971" i="2"/>
  <c r="L1967" i="2"/>
  <c r="K1967" i="2"/>
  <c r="L1922" i="2"/>
  <c r="K1922" i="2"/>
  <c r="L1883" i="2"/>
  <c r="K1883" i="2"/>
  <c r="L1879" i="2"/>
  <c r="K1879" i="2"/>
  <c r="L1860" i="2"/>
  <c r="K1860" i="2"/>
  <c r="J1860" i="2"/>
  <c r="L1838" i="2"/>
  <c r="K1838" i="2"/>
  <c r="J1838" i="2"/>
  <c r="K1818" i="2"/>
  <c r="L1818" i="2"/>
  <c r="J1818" i="2"/>
  <c r="L1799" i="2"/>
  <c r="K1799" i="2"/>
  <c r="L1795" i="2"/>
  <c r="K1795" i="2"/>
  <c r="L1745" i="2"/>
  <c r="K1745" i="2"/>
  <c r="L1698" i="2"/>
  <c r="K1698" i="2"/>
  <c r="J1698" i="2"/>
  <c r="L1678" i="2"/>
  <c r="K1678" i="2"/>
  <c r="J1678" i="2"/>
  <c r="L1659" i="2"/>
  <c r="K1659" i="2"/>
  <c r="L1631" i="2"/>
  <c r="K1631" i="2"/>
  <c r="L1603" i="2"/>
  <c r="K1603" i="2"/>
  <c r="L1572" i="2"/>
  <c r="K1572" i="2"/>
  <c r="J1572" i="2"/>
  <c r="L1552" i="2"/>
  <c r="K1552" i="2"/>
  <c r="J1552" i="2"/>
  <c r="L1532" i="2"/>
  <c r="K1532" i="2"/>
  <c r="J1532" i="2"/>
  <c r="L1504" i="2"/>
  <c r="K1504" i="2"/>
  <c r="J1504" i="2"/>
  <c r="L1484" i="2"/>
  <c r="K1484" i="2"/>
  <c r="J1484" i="2"/>
  <c r="L1457" i="2"/>
  <c r="K1457" i="2"/>
  <c r="L1437" i="2"/>
  <c r="K1437" i="2"/>
  <c r="L1425" i="2"/>
  <c r="K1425" i="2"/>
  <c r="L1401" i="2"/>
  <c r="K1401" i="2"/>
  <c r="L1378" i="2"/>
  <c r="K1378" i="2"/>
  <c r="J1378" i="2"/>
  <c r="L1358" i="2"/>
  <c r="K1358" i="2"/>
  <c r="J1358" i="2"/>
  <c r="L1343" i="2"/>
  <c r="K1343" i="2"/>
  <c r="L1296" i="2"/>
  <c r="K1296" i="2"/>
  <c r="J1296" i="2"/>
  <c r="L1280" i="2"/>
  <c r="K1280" i="2"/>
  <c r="J1280" i="2"/>
  <c r="L1256" i="2"/>
  <c r="K1256" i="2"/>
  <c r="J1256" i="2"/>
  <c r="L1232" i="2"/>
  <c r="K1232" i="2"/>
  <c r="J1232" i="2"/>
  <c r="L1209" i="2"/>
  <c r="K1209" i="2"/>
  <c r="L1181" i="2"/>
  <c r="K1181" i="2"/>
  <c r="J1181" i="2"/>
  <c r="L1161" i="2"/>
  <c r="K1161" i="2"/>
  <c r="J1161" i="2"/>
  <c r="L1141" i="2"/>
  <c r="K1141" i="2"/>
  <c r="J1141" i="2"/>
  <c r="L1113" i="2"/>
  <c r="K1113" i="2"/>
  <c r="J1113" i="2"/>
  <c r="L1093" i="2"/>
  <c r="K1093" i="2"/>
  <c r="J1093" i="2"/>
  <c r="L1073" i="2"/>
  <c r="K1073" i="2"/>
  <c r="J1073" i="2"/>
  <c r="L1045" i="2"/>
  <c r="K1045" i="2"/>
  <c r="J1045" i="2"/>
  <c r="L1033" i="2"/>
  <c r="K1033" i="2"/>
  <c r="J1033" i="2"/>
  <c r="L1013" i="2"/>
  <c r="K1013" i="2"/>
  <c r="J1013" i="2"/>
  <c r="L1001" i="2"/>
  <c r="K1001" i="2"/>
  <c r="J1001" i="2"/>
  <c r="L973" i="2"/>
  <c r="K973" i="2"/>
  <c r="J973" i="2"/>
  <c r="L945" i="2"/>
  <c r="K945" i="2"/>
  <c r="J945" i="2"/>
  <c r="L917" i="2"/>
  <c r="K917" i="2"/>
  <c r="J917" i="2"/>
  <c r="L897" i="2"/>
  <c r="K897" i="2"/>
  <c r="J897" i="2"/>
  <c r="L877" i="2"/>
  <c r="K877" i="2"/>
  <c r="J877" i="2"/>
  <c r="L857" i="2"/>
  <c r="K857" i="2"/>
  <c r="J857" i="2"/>
  <c r="L829" i="2"/>
  <c r="K829" i="2"/>
  <c r="J829" i="2"/>
  <c r="L810" i="2"/>
  <c r="K810" i="2"/>
  <c r="J810" i="2"/>
  <c r="L782" i="2"/>
  <c r="K782" i="2"/>
  <c r="J782" i="2"/>
  <c r="L770" i="2"/>
  <c r="K770" i="2"/>
  <c r="J770" i="2"/>
  <c r="L750" i="2"/>
  <c r="K750" i="2"/>
  <c r="J750" i="2"/>
  <c r="L730" i="2"/>
  <c r="K730" i="2"/>
  <c r="J730" i="2"/>
  <c r="L702" i="2"/>
  <c r="K702" i="2"/>
  <c r="J702" i="2"/>
  <c r="L682" i="2"/>
  <c r="K682" i="2"/>
  <c r="J682" i="2"/>
  <c r="L654" i="2"/>
  <c r="K654" i="2"/>
  <c r="J654" i="2"/>
  <c r="L627" i="2"/>
  <c r="K627" i="2"/>
  <c r="L603" i="2"/>
  <c r="K603" i="2"/>
  <c r="L571" i="2"/>
  <c r="K571" i="2"/>
  <c r="L547" i="2"/>
  <c r="K547" i="2"/>
  <c r="L519" i="2"/>
  <c r="K519" i="2"/>
  <c r="L495" i="2"/>
  <c r="K495" i="2"/>
  <c r="L475" i="2"/>
  <c r="K475" i="2"/>
  <c r="L452" i="2"/>
  <c r="K452" i="2"/>
  <c r="J452" i="2"/>
  <c r="L432" i="2"/>
  <c r="K432" i="2"/>
  <c r="J432" i="2"/>
  <c r="L404" i="2"/>
  <c r="K404" i="2"/>
  <c r="J404" i="2"/>
  <c r="L384" i="2"/>
  <c r="K384" i="2"/>
  <c r="J384" i="2"/>
  <c r="L357" i="2"/>
  <c r="J357" i="2"/>
  <c r="K357" i="2"/>
  <c r="L345" i="2"/>
  <c r="K345" i="2"/>
  <c r="J345" i="2"/>
  <c r="L325" i="2"/>
  <c r="J325" i="2"/>
  <c r="K325" i="2"/>
  <c r="L305" i="2"/>
  <c r="J305" i="2"/>
  <c r="K305" i="2"/>
  <c r="L277" i="2"/>
  <c r="J277" i="2"/>
  <c r="K277" i="2"/>
  <c r="L257" i="2"/>
  <c r="J257" i="2"/>
  <c r="K257" i="2"/>
  <c r="L229" i="2"/>
  <c r="J229" i="2"/>
  <c r="K229" i="2"/>
  <c r="L209" i="2"/>
  <c r="J209" i="2"/>
  <c r="K209" i="2"/>
  <c r="L189" i="2"/>
  <c r="J189" i="2"/>
  <c r="K189" i="2"/>
  <c r="L169" i="2"/>
  <c r="J169" i="2"/>
  <c r="K169" i="2"/>
  <c r="L149" i="2"/>
  <c r="J149" i="2"/>
  <c r="K149" i="2"/>
  <c r="L129" i="2"/>
  <c r="J129" i="2"/>
  <c r="K129" i="2"/>
  <c r="L109" i="2"/>
  <c r="J109" i="2"/>
  <c r="L81" i="2"/>
  <c r="J81" i="2"/>
  <c r="K81" i="2"/>
  <c r="L61" i="2"/>
  <c r="J61" i="2"/>
  <c r="K61" i="2"/>
  <c r="L41" i="2"/>
  <c r="J41" i="2"/>
  <c r="K41" i="2"/>
  <c r="L13" i="2"/>
  <c r="J13" i="2"/>
  <c r="J2200" i="2"/>
  <c r="J2061" i="2"/>
  <c r="J1991" i="2"/>
  <c r="J1799" i="2"/>
  <c r="J547" i="2"/>
  <c r="K1339" i="2"/>
  <c r="K2376" i="2"/>
  <c r="L2376" i="2"/>
  <c r="K2368" i="2"/>
  <c r="L2368" i="2"/>
  <c r="L2353" i="2"/>
  <c r="K2353" i="2"/>
  <c r="L2330" i="2"/>
  <c r="K2330" i="2"/>
  <c r="L2291" i="2"/>
  <c r="K2291" i="2"/>
  <c r="K2252" i="2"/>
  <c r="L2252" i="2"/>
  <c r="L2241" i="2"/>
  <c r="K2241" i="2"/>
  <c r="L2214" i="2"/>
  <c r="K2214" i="2"/>
  <c r="L2191" i="2"/>
  <c r="K2191" i="2"/>
  <c r="K2172" i="2"/>
  <c r="L2172" i="2"/>
  <c r="K2160" i="2"/>
  <c r="L2160" i="2"/>
  <c r="L2145" i="2"/>
  <c r="K2145" i="2"/>
  <c r="L2114" i="2"/>
  <c r="K2114" i="2"/>
  <c r="L2095" i="2"/>
  <c r="K2095" i="2"/>
  <c r="L2067" i="2"/>
  <c r="K2067" i="2"/>
  <c r="L2063" i="2"/>
  <c r="K2063" i="2"/>
  <c r="L2036" i="2"/>
  <c r="K2036" i="2"/>
  <c r="J2036" i="2"/>
  <c r="L2017" i="2"/>
  <c r="K2017" i="2"/>
  <c r="L1994" i="2"/>
  <c r="K1994" i="2"/>
  <c r="L1970" i="2"/>
  <c r="K1970" i="2"/>
  <c r="L1947" i="2"/>
  <c r="K1947" i="2"/>
  <c r="L1943" i="2"/>
  <c r="K1943" i="2"/>
  <c r="L1921" i="2"/>
  <c r="K1921" i="2"/>
  <c r="L1898" i="2"/>
  <c r="K1898" i="2"/>
  <c r="J1898" i="2"/>
  <c r="L1848" i="2"/>
  <c r="K1848" i="2"/>
  <c r="J1848" i="2"/>
  <c r="L1825" i="2"/>
  <c r="K1825" i="2"/>
  <c r="L1798" i="2"/>
  <c r="K1798" i="2"/>
  <c r="J1798" i="2"/>
  <c r="L1787" i="2"/>
  <c r="K1787" i="2"/>
  <c r="L1768" i="2"/>
  <c r="K1768" i="2"/>
  <c r="J1768" i="2"/>
  <c r="L1752" i="2"/>
  <c r="K1752" i="2"/>
  <c r="J1752" i="2"/>
  <c r="L1732" i="2"/>
  <c r="K1732" i="2"/>
  <c r="J1732" i="2"/>
  <c r="L1716" i="2"/>
  <c r="K1716" i="2"/>
  <c r="J1716" i="2"/>
  <c r="L1658" i="2"/>
  <c r="K1658" i="2"/>
  <c r="J1658" i="2"/>
  <c r="K1638" i="2"/>
  <c r="L1638" i="2"/>
  <c r="J1638" i="2"/>
  <c r="L1618" i="2"/>
  <c r="K1618" i="2"/>
  <c r="J1618" i="2"/>
  <c r="L1606" i="2"/>
  <c r="K1606" i="2"/>
  <c r="J1606" i="2"/>
  <c r="L1587" i="2"/>
  <c r="K1587" i="2"/>
  <c r="L1563" i="2"/>
  <c r="K1563" i="2"/>
  <c r="L1539" i="2"/>
  <c r="K1539" i="2"/>
  <c r="L1511" i="2"/>
  <c r="K1511" i="2"/>
  <c r="L1487" i="2"/>
  <c r="K1487" i="2"/>
  <c r="L1468" i="2"/>
  <c r="K1468" i="2"/>
  <c r="J1468" i="2"/>
  <c r="L1456" i="2"/>
  <c r="K1456" i="2"/>
  <c r="J1456" i="2"/>
  <c r="L1452" i="2"/>
  <c r="K1452" i="2"/>
  <c r="J1452" i="2"/>
  <c r="L1448" i="2"/>
  <c r="K1448" i="2"/>
  <c r="J1448" i="2"/>
  <c r="L1444" i="2"/>
  <c r="K1444" i="2"/>
  <c r="J1444" i="2"/>
  <c r="L1440" i="2"/>
  <c r="K1440" i="2"/>
  <c r="J1440" i="2"/>
  <c r="L1436" i="2"/>
  <c r="K1436" i="2"/>
  <c r="J1436" i="2"/>
  <c r="L1424" i="2"/>
  <c r="K1424" i="2"/>
  <c r="J1424" i="2"/>
  <c r="L1420" i="2"/>
  <c r="K1420" i="2"/>
  <c r="J1420" i="2"/>
  <c r="L1416" i="2"/>
  <c r="K1416" i="2"/>
  <c r="J1416" i="2"/>
  <c r="L1412" i="2"/>
  <c r="K1412" i="2"/>
  <c r="J1412" i="2"/>
  <c r="L1408" i="2"/>
  <c r="K1408" i="2"/>
  <c r="J1408" i="2"/>
  <c r="L1404" i="2"/>
  <c r="K1404" i="2"/>
  <c r="J1404" i="2"/>
  <c r="L1400" i="2"/>
  <c r="K1400" i="2"/>
  <c r="J1400" i="2"/>
  <c r="L1396" i="2"/>
  <c r="K1396" i="2"/>
  <c r="J1396" i="2"/>
  <c r="L1393" i="2"/>
  <c r="K1393" i="2"/>
  <c r="L1389" i="2"/>
  <c r="K1389" i="2"/>
  <c r="L1385" i="2"/>
  <c r="K1385" i="2"/>
  <c r="L1381" i="2"/>
  <c r="K1381" i="2"/>
  <c r="L1377" i="2"/>
  <c r="K1377" i="2"/>
  <c r="L1373" i="2"/>
  <c r="K1373" i="2"/>
  <c r="L1369" i="2"/>
  <c r="K1369" i="2"/>
  <c r="L1365" i="2"/>
  <c r="K1365" i="2"/>
  <c r="L1361" i="2"/>
  <c r="K1361" i="2"/>
  <c r="L1357" i="2"/>
  <c r="K1357" i="2"/>
  <c r="L1354" i="2"/>
  <c r="K1354" i="2"/>
  <c r="J1354" i="2"/>
  <c r="L1350" i="2"/>
  <c r="K1350" i="2"/>
  <c r="J1350" i="2"/>
  <c r="L1346" i="2"/>
  <c r="K1346" i="2"/>
  <c r="J1346" i="2"/>
  <c r="L1342" i="2"/>
  <c r="K1342" i="2"/>
  <c r="J1342" i="2"/>
  <c r="L1338" i="2"/>
  <c r="K1338" i="2"/>
  <c r="J1338" i="2"/>
  <c r="L1334" i="2"/>
  <c r="K1334" i="2"/>
  <c r="J1334" i="2"/>
  <c r="L1330" i="2"/>
  <c r="K1330" i="2"/>
  <c r="J1330" i="2"/>
  <c r="L1326" i="2"/>
  <c r="K1326" i="2"/>
  <c r="J1326" i="2"/>
  <c r="L1322" i="2"/>
  <c r="K1322" i="2"/>
  <c r="J1322" i="2"/>
  <c r="K1318" i="2"/>
  <c r="L1318" i="2"/>
  <c r="J1318" i="2"/>
  <c r="L1315" i="2"/>
  <c r="K1315" i="2"/>
  <c r="L1311" i="2"/>
  <c r="K1311" i="2"/>
  <c r="L1303" i="2"/>
  <c r="K1303" i="2"/>
  <c r="L1299" i="2"/>
  <c r="K1299" i="2"/>
  <c r="L1295" i="2"/>
  <c r="K1295" i="2"/>
  <c r="L1287" i="2"/>
  <c r="K1287" i="2"/>
  <c r="L1283" i="2"/>
  <c r="K1283" i="2"/>
  <c r="L1279" i="2"/>
  <c r="K1279" i="2"/>
  <c r="L1271" i="2"/>
  <c r="K1271" i="2"/>
  <c r="L1267" i="2"/>
  <c r="K1267" i="2"/>
  <c r="L1263" i="2"/>
  <c r="K1263" i="2"/>
  <c r="L1255" i="2"/>
  <c r="K1255" i="2"/>
  <c r="L1251" i="2"/>
  <c r="K1251" i="2"/>
  <c r="L1247" i="2"/>
  <c r="K1247" i="2"/>
  <c r="L1239" i="2"/>
  <c r="K1239" i="2"/>
  <c r="L1235" i="2"/>
  <c r="K1235" i="2"/>
  <c r="L1231" i="2"/>
  <c r="K1231" i="2"/>
  <c r="L1223" i="2"/>
  <c r="K1223" i="2"/>
  <c r="L1219" i="2"/>
  <c r="K1219" i="2"/>
  <c r="L1216" i="2"/>
  <c r="K1216" i="2"/>
  <c r="J1216" i="2"/>
  <c r="L1212" i="2"/>
  <c r="K1212" i="2"/>
  <c r="J1212" i="2"/>
  <c r="L1208" i="2"/>
  <c r="K1208" i="2"/>
  <c r="J1208" i="2"/>
  <c r="L1204" i="2"/>
  <c r="K1204" i="2"/>
  <c r="J1204" i="2"/>
  <c r="L1200" i="2"/>
  <c r="K1200" i="2"/>
  <c r="J1200" i="2"/>
  <c r="L1196" i="2"/>
  <c r="K1196" i="2"/>
  <c r="J1196" i="2"/>
  <c r="L1192" i="2"/>
  <c r="K1192" i="2"/>
  <c r="J1192" i="2"/>
  <c r="L1188" i="2"/>
  <c r="K1188" i="2"/>
  <c r="J1188" i="2"/>
  <c r="L1184" i="2"/>
  <c r="K1184" i="2"/>
  <c r="J1184" i="2"/>
  <c r="L1180" i="2"/>
  <c r="K1180" i="2"/>
  <c r="J1180" i="2"/>
  <c r="L1176" i="2"/>
  <c r="K1176" i="2"/>
  <c r="J1176" i="2"/>
  <c r="L1172" i="2"/>
  <c r="K1172" i="2"/>
  <c r="J1172" i="2"/>
  <c r="L1168" i="2"/>
  <c r="K1168" i="2"/>
  <c r="J1168" i="2"/>
  <c r="L1164" i="2"/>
  <c r="K1164" i="2"/>
  <c r="J1164" i="2"/>
  <c r="L1160" i="2"/>
  <c r="K1160" i="2"/>
  <c r="J1160" i="2"/>
  <c r="L1156" i="2"/>
  <c r="K1156" i="2"/>
  <c r="J1156" i="2"/>
  <c r="L1152" i="2"/>
  <c r="K1152" i="2"/>
  <c r="J1152" i="2"/>
  <c r="L1148" i="2"/>
  <c r="K1148" i="2"/>
  <c r="J1148" i="2"/>
  <c r="L1144" i="2"/>
  <c r="K1144" i="2"/>
  <c r="J1144" i="2"/>
  <c r="L1140" i="2"/>
  <c r="K1140" i="2"/>
  <c r="J1140" i="2"/>
  <c r="L1136" i="2"/>
  <c r="K1136" i="2"/>
  <c r="J1136" i="2"/>
  <c r="L1132" i="2"/>
  <c r="K1132" i="2"/>
  <c r="J1132" i="2"/>
  <c r="L1128" i="2"/>
  <c r="K1128" i="2"/>
  <c r="J1128" i="2"/>
  <c r="L1124" i="2"/>
  <c r="K1124" i="2"/>
  <c r="J1124" i="2"/>
  <c r="L1120" i="2"/>
  <c r="K1120" i="2"/>
  <c r="J1120" i="2"/>
  <c r="L1116" i="2"/>
  <c r="K1116" i="2"/>
  <c r="J1116" i="2"/>
  <c r="L1112" i="2"/>
  <c r="K1112" i="2"/>
  <c r="J1112" i="2"/>
  <c r="L1108" i="2"/>
  <c r="K1108" i="2"/>
  <c r="J1108" i="2"/>
  <c r="L1104" i="2"/>
  <c r="K1104" i="2"/>
  <c r="J1104" i="2"/>
  <c r="L1100" i="2"/>
  <c r="K1100" i="2"/>
  <c r="J1100" i="2"/>
  <c r="L1096" i="2"/>
  <c r="K1096" i="2"/>
  <c r="J1096" i="2"/>
  <c r="L1092" i="2"/>
  <c r="K1092" i="2"/>
  <c r="J1092" i="2"/>
  <c r="L1088" i="2"/>
  <c r="K1088" i="2"/>
  <c r="J1088" i="2"/>
  <c r="L1084" i="2"/>
  <c r="K1084" i="2"/>
  <c r="J1084" i="2"/>
  <c r="L1080" i="2"/>
  <c r="K1080" i="2"/>
  <c r="J1080" i="2"/>
  <c r="L1076" i="2"/>
  <c r="K1076" i="2"/>
  <c r="J1076" i="2"/>
  <c r="L1072" i="2"/>
  <c r="K1072" i="2"/>
  <c r="J1072" i="2"/>
  <c r="L1068" i="2"/>
  <c r="K1068" i="2"/>
  <c r="J1068" i="2"/>
  <c r="L1064" i="2"/>
  <c r="K1064" i="2"/>
  <c r="J1064" i="2"/>
  <c r="L1060" i="2"/>
  <c r="K1060" i="2"/>
  <c r="J1060" i="2"/>
  <c r="L1056" i="2"/>
  <c r="K1056" i="2"/>
  <c r="J1056" i="2"/>
  <c r="L1052" i="2"/>
  <c r="K1052" i="2"/>
  <c r="J1052" i="2"/>
  <c r="L1048" i="2"/>
  <c r="K1048" i="2"/>
  <c r="J1048" i="2"/>
  <c r="L1044" i="2"/>
  <c r="K1044" i="2"/>
  <c r="J1044" i="2"/>
  <c r="L1040" i="2"/>
  <c r="K1040" i="2"/>
  <c r="J1040" i="2"/>
  <c r="L1036" i="2"/>
  <c r="K1036" i="2"/>
  <c r="J1036" i="2"/>
  <c r="L1032" i="2"/>
  <c r="K1032" i="2"/>
  <c r="J1032" i="2"/>
  <c r="L1028" i="2"/>
  <c r="K1028" i="2"/>
  <c r="J1028" i="2"/>
  <c r="L1024" i="2"/>
  <c r="K1024" i="2"/>
  <c r="J1024" i="2"/>
  <c r="L1020" i="2"/>
  <c r="K1020" i="2"/>
  <c r="J1020" i="2"/>
  <c r="L1016" i="2"/>
  <c r="K1016" i="2"/>
  <c r="J1016" i="2"/>
  <c r="L1012" i="2"/>
  <c r="K1012" i="2"/>
  <c r="J1012" i="2"/>
  <c r="L1008" i="2"/>
  <c r="K1008" i="2"/>
  <c r="J1008" i="2"/>
  <c r="L1004" i="2"/>
  <c r="K1004" i="2"/>
  <c r="J1004" i="2"/>
  <c r="L1000" i="2"/>
  <c r="K1000" i="2"/>
  <c r="J1000" i="2"/>
  <c r="L996" i="2"/>
  <c r="K996" i="2"/>
  <c r="J996" i="2"/>
  <c r="L992" i="2"/>
  <c r="K992" i="2"/>
  <c r="J992" i="2"/>
  <c r="L988" i="2"/>
  <c r="K988" i="2"/>
  <c r="J988" i="2"/>
  <c r="L984" i="2"/>
  <c r="K984" i="2"/>
  <c r="J984" i="2"/>
  <c r="L980" i="2"/>
  <c r="K980" i="2"/>
  <c r="J980" i="2"/>
  <c r="L976" i="2"/>
  <c r="K976" i="2"/>
  <c r="J976" i="2"/>
  <c r="L972" i="2"/>
  <c r="K972" i="2"/>
  <c r="J972" i="2"/>
  <c r="L968" i="2"/>
  <c r="K968" i="2"/>
  <c r="J968" i="2"/>
  <c r="L964" i="2"/>
  <c r="K964" i="2"/>
  <c r="J964" i="2"/>
  <c r="L960" i="2"/>
  <c r="K960" i="2"/>
  <c r="J960" i="2"/>
  <c r="L956" i="2"/>
  <c r="K956" i="2"/>
  <c r="J956" i="2"/>
  <c r="L952" i="2"/>
  <c r="K952" i="2"/>
  <c r="J952" i="2"/>
  <c r="L948" i="2"/>
  <c r="K948" i="2"/>
  <c r="J948" i="2"/>
  <c r="L944" i="2"/>
  <c r="K944" i="2"/>
  <c r="J944" i="2"/>
  <c r="L940" i="2"/>
  <c r="K940" i="2"/>
  <c r="J940" i="2"/>
  <c r="L936" i="2"/>
  <c r="K936" i="2"/>
  <c r="J936" i="2"/>
  <c r="L932" i="2"/>
  <c r="K932" i="2"/>
  <c r="J932" i="2"/>
  <c r="L928" i="2"/>
  <c r="K928" i="2"/>
  <c r="J928" i="2"/>
  <c r="L924" i="2"/>
  <c r="K924" i="2"/>
  <c r="J924" i="2"/>
  <c r="L920" i="2"/>
  <c r="K920" i="2"/>
  <c r="J920" i="2"/>
  <c r="L916" i="2"/>
  <c r="K916" i="2"/>
  <c r="J916" i="2"/>
  <c r="L912" i="2"/>
  <c r="K912" i="2"/>
  <c r="J912" i="2"/>
  <c r="L908" i="2"/>
  <c r="K908" i="2"/>
  <c r="J908" i="2"/>
  <c r="L904" i="2"/>
  <c r="K904" i="2"/>
  <c r="J904" i="2"/>
  <c r="L900" i="2"/>
  <c r="K900" i="2"/>
  <c r="J900" i="2"/>
  <c r="L896" i="2"/>
  <c r="K896" i="2"/>
  <c r="J896" i="2"/>
  <c r="L892" i="2"/>
  <c r="K892" i="2"/>
  <c r="J892" i="2"/>
  <c r="L888" i="2"/>
  <c r="K888" i="2"/>
  <c r="J888" i="2"/>
  <c r="L884" i="2"/>
  <c r="K884" i="2"/>
  <c r="J884" i="2"/>
  <c r="L880" i="2"/>
  <c r="K880" i="2"/>
  <c r="J880" i="2"/>
  <c r="L876" i="2"/>
  <c r="K876" i="2"/>
  <c r="J876" i="2"/>
  <c r="L872" i="2"/>
  <c r="K872" i="2"/>
  <c r="J872" i="2"/>
  <c r="L868" i="2"/>
  <c r="K868" i="2"/>
  <c r="J868" i="2"/>
  <c r="L864" i="2"/>
  <c r="K864" i="2"/>
  <c r="J864" i="2"/>
  <c r="L860" i="2"/>
  <c r="K860" i="2"/>
  <c r="J860" i="2"/>
  <c r="L856" i="2"/>
  <c r="K856" i="2"/>
  <c r="J856" i="2"/>
  <c r="L852" i="2"/>
  <c r="K852" i="2"/>
  <c r="J852" i="2"/>
  <c r="L848" i="2"/>
  <c r="K848" i="2"/>
  <c r="J848" i="2"/>
  <c r="L844" i="2"/>
  <c r="K844" i="2"/>
  <c r="J844" i="2"/>
  <c r="L840" i="2"/>
  <c r="K840" i="2"/>
  <c r="J840" i="2"/>
  <c r="L836" i="2"/>
  <c r="K836" i="2"/>
  <c r="J836" i="2"/>
  <c r="L832" i="2"/>
  <c r="K832" i="2"/>
  <c r="J832" i="2"/>
  <c r="L828" i="2"/>
  <c r="K828" i="2"/>
  <c r="J828" i="2"/>
  <c r="L824" i="2"/>
  <c r="K824" i="2"/>
  <c r="J824" i="2"/>
  <c r="L821" i="2"/>
  <c r="K821" i="2"/>
  <c r="J821" i="2"/>
  <c r="L817" i="2"/>
  <c r="K817" i="2"/>
  <c r="J817" i="2"/>
  <c r="L813" i="2"/>
  <c r="K813" i="2"/>
  <c r="J813" i="2"/>
  <c r="L809" i="2"/>
  <c r="K809" i="2"/>
  <c r="J809" i="2"/>
  <c r="L805" i="2"/>
  <c r="K805" i="2"/>
  <c r="J805" i="2"/>
  <c r="L801" i="2"/>
  <c r="K801" i="2"/>
  <c r="J801" i="2"/>
  <c r="L797" i="2"/>
  <c r="K797" i="2"/>
  <c r="J797" i="2"/>
  <c r="L793" i="2"/>
  <c r="K793" i="2"/>
  <c r="J793" i="2"/>
  <c r="L789" i="2"/>
  <c r="K789" i="2"/>
  <c r="J789" i="2"/>
  <c r="L785" i="2"/>
  <c r="K785" i="2"/>
  <c r="J785" i="2"/>
  <c r="L781" i="2"/>
  <c r="K781" i="2"/>
  <c r="J781" i="2"/>
  <c r="L777" i="2"/>
  <c r="K777" i="2"/>
  <c r="J777" i="2"/>
  <c r="L773" i="2"/>
  <c r="K773" i="2"/>
  <c r="J773" i="2"/>
  <c r="L769" i="2"/>
  <c r="K769" i="2"/>
  <c r="J769" i="2"/>
  <c r="L765" i="2"/>
  <c r="K765" i="2"/>
  <c r="J765" i="2"/>
  <c r="L761" i="2"/>
  <c r="K761" i="2"/>
  <c r="J761" i="2"/>
  <c r="L757" i="2"/>
  <c r="K757" i="2"/>
  <c r="J757" i="2"/>
  <c r="L753" i="2"/>
  <c r="K753" i="2"/>
  <c r="J753" i="2"/>
  <c r="L749" i="2"/>
  <c r="K749" i="2"/>
  <c r="J749" i="2"/>
  <c r="L745" i="2"/>
  <c r="K745" i="2"/>
  <c r="J745" i="2"/>
  <c r="L741" i="2"/>
  <c r="K741" i="2"/>
  <c r="J741" i="2"/>
  <c r="L737" i="2"/>
  <c r="K737" i="2"/>
  <c r="J737" i="2"/>
  <c r="L733" i="2"/>
  <c r="K733" i="2"/>
  <c r="J733" i="2"/>
  <c r="L729" i="2"/>
  <c r="K729" i="2"/>
  <c r="J729" i="2"/>
  <c r="L725" i="2"/>
  <c r="K725" i="2"/>
  <c r="J725" i="2"/>
  <c r="L721" i="2"/>
  <c r="K721" i="2"/>
  <c r="J721" i="2"/>
  <c r="L717" i="2"/>
  <c r="K717" i="2"/>
  <c r="J717" i="2"/>
  <c r="L713" i="2"/>
  <c r="K713" i="2"/>
  <c r="J713" i="2"/>
  <c r="L709" i="2"/>
  <c r="K709" i="2"/>
  <c r="J709" i="2"/>
  <c r="L705" i="2"/>
  <c r="K705" i="2"/>
  <c r="J705" i="2"/>
  <c r="L701" i="2"/>
  <c r="K701" i="2"/>
  <c r="J701" i="2"/>
  <c r="L697" i="2"/>
  <c r="K697" i="2"/>
  <c r="J697" i="2"/>
  <c r="L693" i="2"/>
  <c r="K693" i="2"/>
  <c r="J693" i="2"/>
  <c r="L689" i="2"/>
  <c r="K689" i="2"/>
  <c r="J689" i="2"/>
  <c r="L685" i="2"/>
  <c r="K685" i="2"/>
  <c r="J685" i="2"/>
  <c r="L681" i="2"/>
  <c r="K681" i="2"/>
  <c r="J681" i="2"/>
  <c r="L677" i="2"/>
  <c r="K677" i="2"/>
  <c r="J677" i="2"/>
  <c r="L673" i="2"/>
  <c r="K673" i="2"/>
  <c r="J673" i="2"/>
  <c r="L669" i="2"/>
  <c r="K669" i="2"/>
  <c r="J669" i="2"/>
  <c r="L665" i="2"/>
  <c r="K665" i="2"/>
  <c r="J665" i="2"/>
  <c r="L661" i="2"/>
  <c r="K661" i="2"/>
  <c r="J661" i="2"/>
  <c r="L657" i="2"/>
  <c r="K657" i="2"/>
  <c r="J657" i="2"/>
  <c r="L653" i="2"/>
  <c r="K653" i="2"/>
  <c r="J653" i="2"/>
  <c r="L649" i="2"/>
  <c r="K649" i="2"/>
  <c r="J649" i="2"/>
  <c r="L645" i="2"/>
  <c r="K645" i="2"/>
  <c r="J645" i="2"/>
  <c r="L641" i="2"/>
  <c r="K641" i="2"/>
  <c r="J641" i="2"/>
  <c r="L637" i="2"/>
  <c r="K637" i="2"/>
  <c r="J637" i="2"/>
  <c r="L633" i="2"/>
  <c r="K633" i="2"/>
  <c r="J633" i="2"/>
  <c r="L630" i="2"/>
  <c r="K630" i="2"/>
  <c r="J630" i="2"/>
  <c r="L626" i="2"/>
  <c r="K626" i="2"/>
  <c r="J626" i="2"/>
  <c r="L622" i="2"/>
  <c r="K622" i="2"/>
  <c r="J622" i="2"/>
  <c r="L618" i="2"/>
  <c r="K618" i="2"/>
  <c r="J618" i="2"/>
  <c r="L614" i="2"/>
  <c r="K614" i="2"/>
  <c r="J614" i="2"/>
  <c r="L610" i="2"/>
  <c r="K610" i="2"/>
  <c r="J610" i="2"/>
  <c r="L606" i="2"/>
  <c r="K606" i="2"/>
  <c r="J606" i="2"/>
  <c r="L602" i="2"/>
  <c r="K602" i="2"/>
  <c r="J602" i="2"/>
  <c r="L598" i="2"/>
  <c r="K598" i="2"/>
  <c r="J598" i="2"/>
  <c r="L594" i="2"/>
  <c r="K594" i="2"/>
  <c r="J594" i="2"/>
  <c r="L590" i="2"/>
  <c r="K590" i="2"/>
  <c r="J590" i="2"/>
  <c r="L586" i="2"/>
  <c r="K586" i="2"/>
  <c r="J586" i="2"/>
  <c r="L582" i="2"/>
  <c r="K582" i="2"/>
  <c r="J582" i="2"/>
  <c r="L578" i="2"/>
  <c r="K578" i="2"/>
  <c r="J578" i="2"/>
  <c r="L574" i="2"/>
  <c r="K574" i="2"/>
  <c r="J574" i="2"/>
  <c r="L570" i="2"/>
  <c r="K570" i="2"/>
  <c r="J570" i="2"/>
  <c r="L566" i="2"/>
  <c r="K566" i="2"/>
  <c r="J566" i="2"/>
  <c r="L562" i="2"/>
  <c r="K562" i="2"/>
  <c r="J562" i="2"/>
  <c r="L558" i="2"/>
  <c r="K558" i="2"/>
  <c r="J558" i="2"/>
  <c r="L554" i="2"/>
  <c r="K554" i="2"/>
  <c r="J554" i="2"/>
  <c r="L550" i="2"/>
  <c r="K550" i="2"/>
  <c r="J550" i="2"/>
  <c r="L546" i="2"/>
  <c r="K546" i="2"/>
  <c r="J546" i="2"/>
  <c r="L542" i="2"/>
  <c r="K542" i="2"/>
  <c r="J542" i="2"/>
  <c r="L538" i="2"/>
  <c r="K538" i="2"/>
  <c r="J538" i="2"/>
  <c r="L534" i="2"/>
  <c r="K534" i="2"/>
  <c r="J534" i="2"/>
  <c r="L530" i="2"/>
  <c r="K530" i="2"/>
  <c r="J530" i="2"/>
  <c r="L526" i="2"/>
  <c r="K526" i="2"/>
  <c r="J526" i="2"/>
  <c r="L522" i="2"/>
  <c r="K522" i="2"/>
  <c r="J522" i="2"/>
  <c r="L518" i="2"/>
  <c r="K518" i="2"/>
  <c r="J518" i="2"/>
  <c r="L514" i="2"/>
  <c r="K514" i="2"/>
  <c r="J514" i="2"/>
  <c r="L510" i="2"/>
  <c r="K510" i="2"/>
  <c r="J510" i="2"/>
  <c r="L506" i="2"/>
  <c r="K506" i="2"/>
  <c r="J506" i="2"/>
  <c r="L502" i="2"/>
  <c r="K502" i="2"/>
  <c r="J502" i="2"/>
  <c r="L498" i="2"/>
  <c r="K498" i="2"/>
  <c r="J498" i="2"/>
  <c r="L494" i="2"/>
  <c r="K494" i="2"/>
  <c r="J494" i="2"/>
  <c r="L490" i="2"/>
  <c r="K490" i="2"/>
  <c r="J490" i="2"/>
  <c r="L486" i="2"/>
  <c r="K486" i="2"/>
  <c r="J486" i="2"/>
  <c r="L482" i="2"/>
  <c r="K482" i="2"/>
  <c r="J482" i="2"/>
  <c r="L478" i="2"/>
  <c r="K478" i="2"/>
  <c r="J478" i="2"/>
  <c r="L474" i="2"/>
  <c r="K474" i="2"/>
  <c r="J474" i="2"/>
  <c r="L470" i="2"/>
  <c r="K470" i="2"/>
  <c r="J470" i="2"/>
  <c r="L466" i="2"/>
  <c r="K466" i="2"/>
  <c r="J466" i="2"/>
  <c r="L462" i="2"/>
  <c r="K462" i="2"/>
  <c r="J462" i="2"/>
  <c r="L458" i="2"/>
  <c r="K458" i="2"/>
  <c r="J458" i="2"/>
  <c r="L455" i="2"/>
  <c r="K455" i="2"/>
  <c r="L451" i="2"/>
  <c r="K451" i="2"/>
  <c r="L447" i="2"/>
  <c r="K447" i="2"/>
  <c r="L443" i="2"/>
  <c r="K443" i="2"/>
  <c r="L439" i="2"/>
  <c r="K439" i="2"/>
  <c r="L435" i="2"/>
  <c r="K435" i="2"/>
  <c r="L431" i="2"/>
  <c r="K431" i="2"/>
  <c r="L427" i="2"/>
  <c r="K427" i="2"/>
  <c r="L423" i="2"/>
  <c r="K423" i="2"/>
  <c r="L419" i="2"/>
  <c r="K419" i="2"/>
  <c r="L415" i="2"/>
  <c r="K415" i="2"/>
  <c r="L411" i="2"/>
  <c r="K411" i="2"/>
  <c r="L407" i="2"/>
  <c r="K407" i="2"/>
  <c r="L403" i="2"/>
  <c r="K403" i="2"/>
  <c r="L399" i="2"/>
  <c r="K399" i="2"/>
  <c r="L395" i="2"/>
  <c r="K395" i="2"/>
  <c r="L391" i="2"/>
  <c r="K391" i="2"/>
  <c r="L387" i="2"/>
  <c r="K387" i="2"/>
  <c r="L383" i="2"/>
  <c r="K383" i="2"/>
  <c r="L380" i="2"/>
  <c r="K380" i="2"/>
  <c r="J380" i="2"/>
  <c r="L376" i="2"/>
  <c r="K376" i="2"/>
  <c r="J376" i="2"/>
  <c r="L372" i="2"/>
  <c r="K372" i="2"/>
  <c r="J372" i="2"/>
  <c r="L368" i="2"/>
  <c r="K368" i="2"/>
  <c r="J368" i="2"/>
  <c r="L364" i="2"/>
  <c r="K364" i="2"/>
  <c r="J364" i="2"/>
  <c r="L360" i="2"/>
  <c r="K360" i="2"/>
  <c r="J360" i="2"/>
  <c r="L356" i="2"/>
  <c r="K356" i="2"/>
  <c r="J356" i="2"/>
  <c r="L352" i="2"/>
  <c r="K352" i="2"/>
  <c r="J352" i="2"/>
  <c r="L348" i="2"/>
  <c r="K348" i="2"/>
  <c r="J348" i="2"/>
  <c r="L344" i="2"/>
  <c r="K344" i="2"/>
  <c r="J344" i="2"/>
  <c r="L340" i="2"/>
  <c r="K340" i="2"/>
  <c r="J340" i="2"/>
  <c r="L336" i="2"/>
  <c r="K336" i="2"/>
  <c r="J336" i="2"/>
  <c r="L332" i="2"/>
  <c r="K332" i="2"/>
  <c r="J332" i="2"/>
  <c r="L328" i="2"/>
  <c r="K328" i="2"/>
  <c r="J328" i="2"/>
  <c r="L324" i="2"/>
  <c r="K324" i="2"/>
  <c r="J324" i="2"/>
  <c r="L320" i="2"/>
  <c r="K320" i="2"/>
  <c r="J320" i="2"/>
  <c r="L316" i="2"/>
  <c r="K316" i="2"/>
  <c r="J316" i="2"/>
  <c r="L312" i="2"/>
  <c r="K312" i="2"/>
  <c r="J312" i="2"/>
  <c r="L308" i="2"/>
  <c r="K308" i="2"/>
  <c r="J308" i="2"/>
  <c r="L304" i="2"/>
  <c r="K304" i="2"/>
  <c r="J304" i="2"/>
  <c r="L300" i="2"/>
  <c r="K300" i="2"/>
  <c r="J300" i="2"/>
  <c r="L296" i="2"/>
  <c r="K296" i="2"/>
  <c r="J296" i="2"/>
  <c r="L292" i="2"/>
  <c r="K292" i="2"/>
  <c r="J292" i="2"/>
  <c r="L288" i="2"/>
  <c r="K288" i="2"/>
  <c r="J288" i="2"/>
  <c r="L284" i="2"/>
  <c r="K284" i="2"/>
  <c r="J284" i="2"/>
  <c r="L280" i="2"/>
  <c r="K280" i="2"/>
  <c r="J280" i="2"/>
  <c r="L276" i="2"/>
  <c r="K276" i="2"/>
  <c r="J276" i="2"/>
  <c r="L272" i="2"/>
  <c r="K272" i="2"/>
  <c r="J272" i="2"/>
  <c r="L268" i="2"/>
  <c r="K268" i="2"/>
  <c r="J268" i="2"/>
  <c r="L264" i="2"/>
  <c r="K264" i="2"/>
  <c r="J264" i="2"/>
  <c r="L260" i="2"/>
  <c r="K260" i="2"/>
  <c r="J260" i="2"/>
  <c r="L256" i="2"/>
  <c r="K256" i="2"/>
  <c r="J256" i="2"/>
  <c r="L252" i="2"/>
  <c r="K252" i="2"/>
  <c r="J252" i="2"/>
  <c r="L248" i="2"/>
  <c r="K248" i="2"/>
  <c r="J248" i="2"/>
  <c r="L244" i="2"/>
  <c r="K244" i="2"/>
  <c r="J244" i="2"/>
  <c r="L240" i="2"/>
  <c r="K240" i="2"/>
  <c r="J240" i="2"/>
  <c r="L236" i="2"/>
  <c r="K236" i="2"/>
  <c r="J236" i="2"/>
  <c r="L232" i="2"/>
  <c r="K232" i="2"/>
  <c r="J232" i="2"/>
  <c r="L228" i="2"/>
  <c r="K228" i="2"/>
  <c r="J228" i="2"/>
  <c r="L224" i="2"/>
  <c r="K224" i="2"/>
  <c r="J224" i="2"/>
  <c r="L220" i="2"/>
  <c r="K220" i="2"/>
  <c r="J220" i="2"/>
  <c r="L216" i="2"/>
  <c r="K216" i="2"/>
  <c r="J216" i="2"/>
  <c r="L212" i="2"/>
  <c r="K212" i="2"/>
  <c r="J212" i="2"/>
  <c r="L208" i="2"/>
  <c r="K208" i="2"/>
  <c r="J208" i="2"/>
  <c r="L204" i="2"/>
  <c r="K204" i="2"/>
  <c r="J204" i="2"/>
  <c r="L200" i="2"/>
  <c r="K200" i="2"/>
  <c r="J200" i="2"/>
  <c r="L196" i="2"/>
  <c r="K196" i="2"/>
  <c r="J196" i="2"/>
  <c r="L192" i="2"/>
  <c r="K192" i="2"/>
  <c r="J192" i="2"/>
  <c r="L188" i="2"/>
  <c r="K188" i="2"/>
  <c r="J188" i="2"/>
  <c r="L184" i="2"/>
  <c r="K184" i="2"/>
  <c r="J184" i="2"/>
  <c r="L180" i="2"/>
  <c r="K180" i="2"/>
  <c r="J180" i="2"/>
  <c r="L176" i="2"/>
  <c r="K176" i="2"/>
  <c r="J176" i="2"/>
  <c r="L172" i="2"/>
  <c r="K172" i="2"/>
  <c r="J172" i="2"/>
  <c r="L168" i="2"/>
  <c r="K168" i="2"/>
  <c r="J168" i="2"/>
  <c r="L164" i="2"/>
  <c r="K164" i="2"/>
  <c r="J164" i="2"/>
  <c r="L160" i="2"/>
  <c r="K160" i="2"/>
  <c r="J160" i="2"/>
  <c r="L156" i="2"/>
  <c r="K156" i="2"/>
  <c r="J156" i="2"/>
  <c r="L152" i="2"/>
  <c r="K152" i="2"/>
  <c r="J152" i="2"/>
  <c r="L148" i="2"/>
  <c r="K148" i="2"/>
  <c r="J148" i="2"/>
  <c r="L144" i="2"/>
  <c r="K144" i="2"/>
  <c r="J144" i="2"/>
  <c r="L140" i="2"/>
  <c r="K140" i="2"/>
  <c r="J140" i="2"/>
  <c r="L136" i="2"/>
  <c r="K136" i="2"/>
  <c r="J136" i="2"/>
  <c r="L132" i="2"/>
  <c r="K132" i="2"/>
  <c r="J132" i="2"/>
  <c r="L128" i="2"/>
  <c r="K128" i="2"/>
  <c r="J128" i="2"/>
  <c r="L124" i="2"/>
  <c r="K124" i="2"/>
  <c r="J124" i="2"/>
  <c r="L120" i="2"/>
  <c r="K120" i="2"/>
  <c r="J120" i="2"/>
  <c r="L116" i="2"/>
  <c r="K116" i="2"/>
  <c r="J116" i="2"/>
  <c r="L112" i="2"/>
  <c r="K112" i="2"/>
  <c r="J112" i="2"/>
  <c r="L108" i="2"/>
  <c r="K108" i="2"/>
  <c r="J108" i="2"/>
  <c r="L104" i="2"/>
  <c r="K104" i="2"/>
  <c r="J104" i="2"/>
  <c r="L100" i="2"/>
  <c r="K100" i="2"/>
  <c r="J100" i="2"/>
  <c r="L96" i="2"/>
  <c r="K96" i="2"/>
  <c r="J96" i="2"/>
  <c r="L92" i="2"/>
  <c r="K92" i="2"/>
  <c r="J92" i="2"/>
  <c r="L88" i="2"/>
  <c r="K88" i="2"/>
  <c r="J88" i="2"/>
  <c r="L84" i="2"/>
  <c r="K84" i="2"/>
  <c r="J84" i="2"/>
  <c r="L80" i="2"/>
  <c r="K80" i="2"/>
  <c r="J80" i="2"/>
  <c r="L76" i="2"/>
  <c r="K76" i="2"/>
  <c r="J76" i="2"/>
  <c r="L72" i="2"/>
  <c r="K72" i="2"/>
  <c r="J72" i="2"/>
  <c r="L68" i="2"/>
  <c r="K68" i="2"/>
  <c r="J68" i="2"/>
  <c r="L64" i="2"/>
  <c r="K64" i="2"/>
  <c r="J64" i="2"/>
  <c r="L60" i="2"/>
  <c r="K60" i="2"/>
  <c r="J60" i="2"/>
  <c r="L56" i="2"/>
  <c r="K56" i="2"/>
  <c r="J56" i="2"/>
  <c r="L52" i="2"/>
  <c r="K52" i="2"/>
  <c r="J52" i="2"/>
  <c r="L48" i="2"/>
  <c r="K48" i="2"/>
  <c r="J48" i="2"/>
  <c r="L44" i="2"/>
  <c r="K44" i="2"/>
  <c r="J44" i="2"/>
  <c r="L40" i="2"/>
  <c r="K40" i="2"/>
  <c r="J40" i="2"/>
  <c r="L36" i="2"/>
  <c r="K36" i="2"/>
  <c r="J36" i="2"/>
  <c r="L32" i="2"/>
  <c r="K32" i="2"/>
  <c r="J32" i="2"/>
  <c r="L28" i="2"/>
  <c r="K28" i="2"/>
  <c r="J28" i="2"/>
  <c r="L24" i="2"/>
  <c r="K24" i="2"/>
  <c r="J24" i="2"/>
  <c r="L20" i="2"/>
  <c r="K20" i="2"/>
  <c r="J20" i="2"/>
  <c r="L16" i="2"/>
  <c r="K16" i="2"/>
  <c r="J16" i="2"/>
  <c r="L12" i="2"/>
  <c r="K12" i="2"/>
  <c r="J12" i="2"/>
  <c r="L8" i="2"/>
  <c r="K8" i="2"/>
  <c r="J8" i="2"/>
  <c r="L4" i="2"/>
  <c r="K4" i="2"/>
  <c r="J4" i="2"/>
  <c r="J2323" i="2"/>
  <c r="J2311" i="2"/>
  <c r="J2291" i="2"/>
  <c r="J2223" i="2"/>
  <c r="J2191" i="2"/>
  <c r="J2111" i="2"/>
  <c r="J2017" i="2"/>
  <c r="J1947" i="2"/>
  <c r="J1921" i="2"/>
  <c r="J1909" i="2"/>
  <c r="J1901" i="2"/>
  <c r="J1893" i="2"/>
  <c r="J1885" i="2"/>
  <c r="J1877" i="2"/>
  <c r="J1869" i="2"/>
  <c r="J1861" i="2"/>
  <c r="J1853" i="2"/>
  <c r="J1845" i="2"/>
  <c r="J1837" i="2"/>
  <c r="J1829" i="2"/>
  <c r="J1821" i="2"/>
  <c r="J1813" i="2"/>
  <c r="J1805" i="2"/>
  <c r="J1797" i="2"/>
  <c r="J1789" i="2"/>
  <c r="J1781" i="2"/>
  <c r="J1773" i="2"/>
  <c r="J1765" i="2"/>
  <c r="J1757" i="2"/>
  <c r="J1749" i="2"/>
  <c r="J1741" i="2"/>
  <c r="J1733" i="2"/>
  <c r="J1725" i="2"/>
  <c r="J1717" i="2"/>
  <c r="J1709" i="2"/>
  <c r="J1701" i="2"/>
  <c r="J1693" i="2"/>
  <c r="J1685" i="2"/>
  <c r="J1677" i="2"/>
  <c r="J1669" i="2"/>
  <c r="J1661" i="2"/>
  <c r="J1653" i="2"/>
  <c r="J1645" i="2"/>
  <c r="J1637" i="2"/>
  <c r="J1629" i="2"/>
  <c r="J1621" i="2"/>
  <c r="J1613" i="2"/>
  <c r="J1605" i="2"/>
  <c r="J1597" i="2"/>
  <c r="J1589" i="2"/>
  <c r="J1581" i="2"/>
  <c r="J1573" i="2"/>
  <c r="J1565" i="2"/>
  <c r="J1557" i="2"/>
  <c r="J1549" i="2"/>
  <c r="J1541" i="2"/>
  <c r="J1533" i="2"/>
  <c r="J1525" i="2"/>
  <c r="J1517" i="2"/>
  <c r="J1509" i="2"/>
  <c r="J1501" i="2"/>
  <c r="J1493" i="2"/>
  <c r="J1437" i="2"/>
  <c r="J1389" i="2"/>
  <c r="J1381" i="2"/>
  <c r="J1373" i="2"/>
  <c r="J1365" i="2"/>
  <c r="J1357" i="2"/>
  <c r="J495" i="2"/>
  <c r="J447" i="2"/>
  <c r="J431" i="2"/>
  <c r="J415" i="2"/>
  <c r="J399" i="2"/>
  <c r="J383" i="2"/>
  <c r="K2365" i="2"/>
  <c r="K2333" i="2"/>
  <c r="K2301" i="2"/>
  <c r="K2269" i="2"/>
  <c r="K2237" i="2"/>
  <c r="K2205" i="2"/>
  <c r="K2173" i="2"/>
  <c r="K2141" i="2"/>
  <c r="K2109" i="2"/>
  <c r="K2077" i="2"/>
  <c r="K2045" i="2"/>
  <c r="K2013" i="2"/>
  <c r="K1981" i="2"/>
  <c r="K1949" i="2"/>
  <c r="K1917" i="2"/>
  <c r="K1885" i="2"/>
  <c r="K1853" i="2"/>
  <c r="K1821" i="2"/>
  <c r="K1789" i="2"/>
  <c r="K1757" i="2"/>
  <c r="K1725" i="2"/>
  <c r="K1693" i="2"/>
  <c r="K1661" i="2"/>
  <c r="K1629" i="2"/>
  <c r="K1597" i="2"/>
  <c r="K1565" i="2"/>
  <c r="K1533" i="2"/>
  <c r="K1501" i="2"/>
  <c r="K1451" i="2"/>
  <c r="K1387" i="2"/>
  <c r="K1323" i="2"/>
  <c r="K1259" i="2"/>
  <c r="K1195" i="2"/>
  <c r="K1131" i="2"/>
  <c r="K1067" i="2"/>
  <c r="K1003" i="2"/>
  <c r="K939" i="2"/>
  <c r="K875" i="2"/>
  <c r="K811" i="2"/>
  <c r="K747" i="2"/>
  <c r="K683" i="2"/>
  <c r="K619" i="2"/>
  <c r="K109" i="2"/>
  <c r="L2336" i="2"/>
  <c r="L2377" i="2"/>
  <c r="K2377" i="2"/>
  <c r="L2362" i="2"/>
  <c r="K2362" i="2"/>
  <c r="L2354" i="2"/>
  <c r="K2354" i="2"/>
  <c r="L2346" i="2"/>
  <c r="K2346" i="2"/>
  <c r="L2334" i="2"/>
  <c r="K2334" i="2"/>
  <c r="L2327" i="2"/>
  <c r="K2327" i="2"/>
  <c r="L2315" i="2"/>
  <c r="K2315" i="2"/>
  <c r="K2300" i="2"/>
  <c r="L2300" i="2"/>
  <c r="L2292" i="2"/>
  <c r="K2292" i="2"/>
  <c r="K2280" i="2"/>
  <c r="L2280" i="2"/>
  <c r="L2273" i="2"/>
  <c r="K2273" i="2"/>
  <c r="L2265" i="2"/>
  <c r="K2265" i="2"/>
  <c r="L2257" i="2"/>
  <c r="K2257" i="2"/>
  <c r="L2250" i="2"/>
  <c r="K2250" i="2"/>
  <c r="L2242" i="2"/>
  <c r="K2242" i="2"/>
  <c r="L2230" i="2"/>
  <c r="K2230" i="2"/>
  <c r="L2219" i="2"/>
  <c r="K2219" i="2"/>
  <c r="L2211" i="2"/>
  <c r="K2211" i="2"/>
  <c r="L2196" i="2"/>
  <c r="K2196" i="2"/>
  <c r="K2188" i="2"/>
  <c r="L2188" i="2"/>
  <c r="K2176" i="2"/>
  <c r="L2176" i="2"/>
  <c r="L2169" i="2"/>
  <c r="K2169" i="2"/>
  <c r="L2146" i="2"/>
  <c r="K2146" i="2"/>
  <c r="L2138" i="2"/>
  <c r="K2138" i="2"/>
  <c r="L2126" i="2"/>
  <c r="K2126" i="2"/>
  <c r="L2119" i="2"/>
  <c r="K2119" i="2"/>
  <c r="L2107" i="2"/>
  <c r="K2107" i="2"/>
  <c r="K2096" i="2"/>
  <c r="L2096" i="2"/>
  <c r="J2096" i="2"/>
  <c r="K2088" i="2"/>
  <c r="L2088" i="2"/>
  <c r="J2088" i="2"/>
  <c r="K2076" i="2"/>
  <c r="L2076" i="2"/>
  <c r="J2076" i="2"/>
  <c r="L2068" i="2"/>
  <c r="K2068" i="2"/>
  <c r="J2068" i="2"/>
  <c r="L2033" i="2"/>
  <c r="K2033" i="2"/>
  <c r="L2026" i="2"/>
  <c r="K2026" i="2"/>
  <c r="L2018" i="2"/>
  <c r="K2018" i="2"/>
  <c r="L2006" i="2"/>
  <c r="K2006" i="2"/>
  <c r="L1987" i="2"/>
  <c r="K1987" i="2"/>
  <c r="L1979" i="2"/>
  <c r="K1979" i="2"/>
  <c r="K1964" i="2"/>
  <c r="L1964" i="2"/>
  <c r="J1964" i="2"/>
  <c r="L1956" i="2"/>
  <c r="K1956" i="2"/>
  <c r="J1956" i="2"/>
  <c r="K1948" i="2"/>
  <c r="L1948" i="2"/>
  <c r="J1948" i="2"/>
  <c r="K1914" i="2"/>
  <c r="L1914" i="2"/>
  <c r="L1906" i="2"/>
  <c r="K1906" i="2"/>
  <c r="J1906" i="2"/>
  <c r="L1895" i="2"/>
  <c r="K1895" i="2"/>
  <c r="L1887" i="2"/>
  <c r="K1887" i="2"/>
  <c r="L1872" i="2"/>
  <c r="K1872" i="2"/>
  <c r="J1872" i="2"/>
  <c r="L1864" i="2"/>
  <c r="K1864" i="2"/>
  <c r="J1864" i="2"/>
  <c r="L1830" i="2"/>
  <c r="K1830" i="2"/>
  <c r="J1830" i="2"/>
  <c r="L1822" i="2"/>
  <c r="K1822" i="2"/>
  <c r="J1822" i="2"/>
  <c r="L1811" i="2"/>
  <c r="K1811" i="2"/>
  <c r="L1803" i="2"/>
  <c r="K1803" i="2"/>
  <c r="L1788" i="2"/>
  <c r="K1788" i="2"/>
  <c r="J1788" i="2"/>
  <c r="L1780" i="2"/>
  <c r="K1780" i="2"/>
  <c r="J1780" i="2"/>
  <c r="L1761" i="2"/>
  <c r="K1761" i="2"/>
  <c r="L1753" i="2"/>
  <c r="K1753" i="2"/>
  <c r="L1713" i="2"/>
  <c r="K1713" i="2"/>
  <c r="L1706" i="2"/>
  <c r="K1706" i="2"/>
  <c r="J1706" i="2"/>
  <c r="L1694" i="2"/>
  <c r="K1694" i="2"/>
  <c r="J1694" i="2"/>
  <c r="L1686" i="2"/>
  <c r="K1686" i="2"/>
  <c r="J1686" i="2"/>
  <c r="L1674" i="2"/>
  <c r="K1674" i="2"/>
  <c r="J1674" i="2"/>
  <c r="L1667" i="2"/>
  <c r="K1667" i="2"/>
  <c r="L1655" i="2"/>
  <c r="K1655" i="2"/>
  <c r="L1647" i="2"/>
  <c r="K1647" i="2"/>
  <c r="L1639" i="2"/>
  <c r="K1639" i="2"/>
  <c r="L1627" i="2"/>
  <c r="K1627" i="2"/>
  <c r="L1619" i="2"/>
  <c r="K1619" i="2"/>
  <c r="L1611" i="2"/>
  <c r="K1611" i="2"/>
  <c r="L1599" i="2"/>
  <c r="K1599" i="2"/>
  <c r="L1584" i="2"/>
  <c r="K1584" i="2"/>
  <c r="J1584" i="2"/>
  <c r="L1576" i="2"/>
  <c r="K1576" i="2"/>
  <c r="J1576" i="2"/>
  <c r="L1564" i="2"/>
  <c r="K1564" i="2"/>
  <c r="J1564" i="2"/>
  <c r="L1556" i="2"/>
  <c r="K1556" i="2"/>
  <c r="J1556" i="2"/>
  <c r="L1544" i="2"/>
  <c r="K1544" i="2"/>
  <c r="J1544" i="2"/>
  <c r="L1536" i="2"/>
  <c r="K1536" i="2"/>
  <c r="J1536" i="2"/>
  <c r="L1524" i="2"/>
  <c r="K1524" i="2"/>
  <c r="J1524" i="2"/>
  <c r="L1516" i="2"/>
  <c r="K1516" i="2"/>
  <c r="J1516" i="2"/>
  <c r="L1508" i="2"/>
  <c r="K1508" i="2"/>
  <c r="J1508" i="2"/>
  <c r="L1500" i="2"/>
  <c r="K1500" i="2"/>
  <c r="J1500" i="2"/>
  <c r="L1488" i="2"/>
  <c r="K1488" i="2"/>
  <c r="J1488" i="2"/>
  <c r="L1477" i="2"/>
  <c r="K1477" i="2"/>
  <c r="L1469" i="2"/>
  <c r="K1469" i="2"/>
  <c r="L1461" i="2"/>
  <c r="K1461" i="2"/>
  <c r="L1449" i="2"/>
  <c r="K1449" i="2"/>
  <c r="L1445" i="2"/>
  <c r="K1445" i="2"/>
  <c r="L1429" i="2"/>
  <c r="K1429" i="2"/>
  <c r="L1417" i="2"/>
  <c r="K1417" i="2"/>
  <c r="L1409" i="2"/>
  <c r="K1409" i="2"/>
  <c r="L1397" i="2"/>
  <c r="K1397" i="2"/>
  <c r="L1390" i="2"/>
  <c r="K1390" i="2"/>
  <c r="J1390" i="2"/>
  <c r="K1382" i="2"/>
  <c r="L1382" i="2"/>
  <c r="J1382" i="2"/>
  <c r="L1370" i="2"/>
  <c r="K1370" i="2"/>
  <c r="J1370" i="2"/>
  <c r="L1362" i="2"/>
  <c r="K1362" i="2"/>
  <c r="J1362" i="2"/>
  <c r="L1351" i="2"/>
  <c r="K1351" i="2"/>
  <c r="L1331" i="2"/>
  <c r="K1331" i="2"/>
  <c r="L1312" i="2"/>
  <c r="K1312" i="2"/>
  <c r="J1312" i="2"/>
  <c r="L1304" i="2"/>
  <c r="K1304" i="2"/>
  <c r="J1304" i="2"/>
  <c r="L1292" i="2"/>
  <c r="K1292" i="2"/>
  <c r="J1292" i="2"/>
  <c r="L1284" i="2"/>
  <c r="K1284" i="2"/>
  <c r="J1284" i="2"/>
  <c r="L1272" i="2"/>
  <c r="K1272" i="2"/>
  <c r="J1272" i="2"/>
  <c r="L1264" i="2"/>
  <c r="K1264" i="2"/>
  <c r="J1264" i="2"/>
  <c r="L1252" i="2"/>
  <c r="K1252" i="2"/>
  <c r="J1252" i="2"/>
  <c r="L1244" i="2"/>
  <c r="K1244" i="2"/>
  <c r="J1244" i="2"/>
  <c r="L1236" i="2"/>
  <c r="K1236" i="2"/>
  <c r="J1236" i="2"/>
  <c r="L1224" i="2"/>
  <c r="K1224" i="2"/>
  <c r="J1224" i="2"/>
  <c r="L1217" i="2"/>
  <c r="K1217" i="2"/>
  <c r="L1205" i="2"/>
  <c r="K1205" i="2"/>
  <c r="L1197" i="2"/>
  <c r="K1197" i="2"/>
  <c r="L1189" i="2"/>
  <c r="K1189" i="2"/>
  <c r="J1189" i="2"/>
  <c r="L1177" i="2"/>
  <c r="K1177" i="2"/>
  <c r="J1177" i="2"/>
  <c r="L1169" i="2"/>
  <c r="K1169" i="2"/>
  <c r="J1169" i="2"/>
  <c r="L1157" i="2"/>
  <c r="K1157" i="2"/>
  <c r="J1157" i="2"/>
  <c r="L1145" i="2"/>
  <c r="K1145" i="2"/>
  <c r="J1145" i="2"/>
  <c r="L1133" i="2"/>
  <c r="K1133" i="2"/>
  <c r="J1133" i="2"/>
  <c r="L1125" i="2"/>
  <c r="K1125" i="2"/>
  <c r="J1125" i="2"/>
  <c r="L1117" i="2"/>
  <c r="K1117" i="2"/>
  <c r="J1117" i="2"/>
  <c r="L1109" i="2"/>
  <c r="K1109" i="2"/>
  <c r="J1109" i="2"/>
  <c r="L1101" i="2"/>
  <c r="K1101" i="2"/>
  <c r="J1101" i="2"/>
  <c r="L1089" i="2"/>
  <c r="K1089" i="2"/>
  <c r="J1089" i="2"/>
  <c r="L1077" i="2"/>
  <c r="K1077" i="2"/>
  <c r="J1077" i="2"/>
  <c r="L1065" i="2"/>
  <c r="K1065" i="2"/>
  <c r="J1065" i="2"/>
  <c r="L1057" i="2"/>
  <c r="K1057" i="2"/>
  <c r="J1057" i="2"/>
  <c r="L1049" i="2"/>
  <c r="K1049" i="2"/>
  <c r="J1049" i="2"/>
  <c r="L1041" i="2"/>
  <c r="K1041" i="2"/>
  <c r="J1041" i="2"/>
  <c r="L1029" i="2"/>
  <c r="K1029" i="2"/>
  <c r="J1029" i="2"/>
  <c r="L1021" i="2"/>
  <c r="K1021" i="2"/>
  <c r="J1021" i="2"/>
  <c r="L1009" i="2"/>
  <c r="K1009" i="2"/>
  <c r="J1009" i="2"/>
  <c r="L997" i="2"/>
  <c r="K997" i="2"/>
  <c r="J997" i="2"/>
  <c r="L985" i="2"/>
  <c r="K985" i="2"/>
  <c r="J985" i="2"/>
  <c r="L981" i="2"/>
  <c r="K981" i="2"/>
  <c r="J981" i="2"/>
  <c r="L969" i="2"/>
  <c r="K969" i="2"/>
  <c r="J969" i="2"/>
  <c r="L957" i="2"/>
  <c r="K957" i="2"/>
  <c r="J957" i="2"/>
  <c r="L949" i="2"/>
  <c r="K949" i="2"/>
  <c r="J949" i="2"/>
  <c r="L937" i="2"/>
  <c r="K937" i="2"/>
  <c r="J937" i="2"/>
  <c r="L929" i="2"/>
  <c r="K929" i="2"/>
  <c r="J929" i="2"/>
  <c r="L921" i="2"/>
  <c r="K921" i="2"/>
  <c r="J921" i="2"/>
  <c r="L909" i="2"/>
  <c r="K909" i="2"/>
  <c r="J909" i="2"/>
  <c r="L901" i="2"/>
  <c r="K901" i="2"/>
  <c r="J901" i="2"/>
  <c r="L889" i="2"/>
  <c r="K889" i="2"/>
  <c r="J889" i="2"/>
  <c r="L885" i="2"/>
  <c r="K885" i="2"/>
  <c r="J885" i="2"/>
  <c r="L873" i="2"/>
  <c r="K873" i="2"/>
  <c r="J873" i="2"/>
  <c r="L865" i="2"/>
  <c r="K865" i="2"/>
  <c r="J865" i="2"/>
  <c r="L853" i="2"/>
  <c r="K853" i="2"/>
  <c r="J853" i="2"/>
  <c r="L845" i="2"/>
  <c r="K845" i="2"/>
  <c r="J845" i="2"/>
  <c r="L837" i="2"/>
  <c r="K837" i="2"/>
  <c r="J837" i="2"/>
  <c r="L825" i="2"/>
  <c r="K825" i="2"/>
  <c r="J825" i="2"/>
  <c r="L818" i="2"/>
  <c r="K818" i="2"/>
  <c r="J818" i="2"/>
  <c r="L806" i="2"/>
  <c r="K806" i="2"/>
  <c r="J806" i="2"/>
  <c r="L798" i="2"/>
  <c r="K798" i="2"/>
  <c r="J798" i="2"/>
  <c r="L790" i="2"/>
  <c r="K790" i="2"/>
  <c r="J790" i="2"/>
  <c r="L774" i="2"/>
  <c r="K774" i="2"/>
  <c r="J774" i="2"/>
  <c r="L766" i="2"/>
  <c r="K766" i="2"/>
  <c r="J766" i="2"/>
  <c r="L758" i="2"/>
  <c r="K758" i="2"/>
  <c r="J758" i="2"/>
  <c r="L746" i="2"/>
  <c r="K746" i="2"/>
  <c r="J746" i="2"/>
  <c r="L738" i="2"/>
  <c r="K738" i="2"/>
  <c r="J738" i="2"/>
  <c r="L726" i="2"/>
  <c r="K726" i="2"/>
  <c r="J726" i="2"/>
  <c r="L718" i="2"/>
  <c r="K718" i="2"/>
  <c r="J718" i="2"/>
  <c r="L710" i="2"/>
  <c r="K710" i="2"/>
  <c r="J710" i="2"/>
  <c r="L698" i="2"/>
  <c r="K698" i="2"/>
  <c r="J698" i="2"/>
  <c r="L690" i="2"/>
  <c r="K690" i="2"/>
  <c r="J690" i="2"/>
  <c r="L678" i="2"/>
  <c r="K678" i="2"/>
  <c r="J678" i="2"/>
  <c r="L670" i="2"/>
  <c r="K670" i="2"/>
  <c r="J670" i="2"/>
  <c r="L662" i="2"/>
  <c r="K662" i="2"/>
  <c r="J662" i="2"/>
  <c r="L650" i="2"/>
  <c r="K650" i="2"/>
  <c r="J650" i="2"/>
  <c r="L642" i="2"/>
  <c r="K642" i="2"/>
  <c r="J642" i="2"/>
  <c r="L634" i="2"/>
  <c r="K634" i="2"/>
  <c r="J634" i="2"/>
  <c r="L623" i="2"/>
  <c r="K623" i="2"/>
  <c r="L615" i="2"/>
  <c r="K615" i="2"/>
  <c r="L607" i="2"/>
  <c r="K607" i="2"/>
  <c r="L595" i="2"/>
  <c r="K595" i="2"/>
  <c r="L587" i="2"/>
  <c r="K587" i="2"/>
  <c r="L579" i="2"/>
  <c r="K579" i="2"/>
  <c r="L567" i="2"/>
  <c r="K567" i="2"/>
  <c r="L559" i="2"/>
  <c r="K559" i="2"/>
  <c r="L551" i="2"/>
  <c r="K551" i="2"/>
  <c r="L539" i="2"/>
  <c r="K539" i="2"/>
  <c r="L531" i="2"/>
  <c r="K531" i="2"/>
  <c r="L523" i="2"/>
  <c r="K523" i="2"/>
  <c r="L511" i="2"/>
  <c r="K511" i="2"/>
  <c r="L503" i="2"/>
  <c r="K503" i="2"/>
  <c r="L491" i="2"/>
  <c r="K491" i="2"/>
  <c r="L483" i="2"/>
  <c r="K483" i="2"/>
  <c r="L471" i="2"/>
  <c r="K471" i="2"/>
  <c r="L463" i="2"/>
  <c r="K463" i="2"/>
  <c r="L456" i="2"/>
  <c r="K456" i="2"/>
  <c r="J456" i="2"/>
  <c r="L444" i="2"/>
  <c r="K444" i="2"/>
  <c r="J444" i="2"/>
  <c r="L436" i="2"/>
  <c r="K436" i="2"/>
  <c r="J436" i="2"/>
  <c r="L424" i="2"/>
  <c r="K424" i="2"/>
  <c r="J424" i="2"/>
  <c r="L416" i="2"/>
  <c r="K416" i="2"/>
  <c r="J416" i="2"/>
  <c r="L408" i="2"/>
  <c r="K408" i="2"/>
  <c r="J408" i="2"/>
  <c r="L396" i="2"/>
  <c r="K396" i="2"/>
  <c r="J396" i="2"/>
  <c r="L388" i="2"/>
  <c r="K388" i="2"/>
  <c r="J388" i="2"/>
  <c r="L377" i="2"/>
  <c r="K377" i="2"/>
  <c r="J377" i="2"/>
  <c r="L373" i="2"/>
  <c r="K373" i="2"/>
  <c r="J373" i="2"/>
  <c r="L365" i="2"/>
  <c r="J365" i="2"/>
  <c r="L353" i="2"/>
  <c r="K353" i="2"/>
  <c r="J353" i="2"/>
  <c r="L341" i="2"/>
  <c r="K341" i="2"/>
  <c r="J341" i="2"/>
  <c r="L333" i="2"/>
  <c r="J333" i="2"/>
  <c r="L321" i="2"/>
  <c r="J321" i="2"/>
  <c r="K321" i="2"/>
  <c r="L313" i="2"/>
  <c r="J313" i="2"/>
  <c r="K313" i="2"/>
  <c r="L297" i="2"/>
  <c r="J297" i="2"/>
  <c r="K297" i="2"/>
  <c r="L289" i="2"/>
  <c r="J289" i="2"/>
  <c r="K289" i="2"/>
  <c r="L281" i="2"/>
  <c r="J281" i="2"/>
  <c r="K281" i="2"/>
  <c r="L269" i="2"/>
  <c r="J269" i="2"/>
  <c r="L261" i="2"/>
  <c r="J261" i="2"/>
  <c r="K261" i="2"/>
  <c r="L249" i="2"/>
  <c r="J249" i="2"/>
  <c r="K249" i="2"/>
  <c r="L241" i="2"/>
  <c r="J241" i="2"/>
  <c r="K241" i="2"/>
  <c r="L233" i="2"/>
  <c r="J233" i="2"/>
  <c r="K233" i="2"/>
  <c r="L221" i="2"/>
  <c r="J221" i="2"/>
  <c r="K221" i="2"/>
  <c r="L213" i="2"/>
  <c r="J213" i="2"/>
  <c r="K213" i="2"/>
  <c r="L201" i="2"/>
  <c r="J201" i="2"/>
  <c r="K201" i="2"/>
  <c r="L193" i="2"/>
  <c r="J193" i="2"/>
  <c r="K193" i="2"/>
  <c r="L181" i="2"/>
  <c r="J181" i="2"/>
  <c r="K181" i="2"/>
  <c r="L173" i="2"/>
  <c r="J173" i="2"/>
  <c r="L161" i="2"/>
  <c r="J161" i="2"/>
  <c r="K161" i="2"/>
  <c r="L153" i="2"/>
  <c r="J153" i="2"/>
  <c r="K153" i="2"/>
  <c r="L141" i="2"/>
  <c r="J141" i="2"/>
  <c r="L133" i="2"/>
  <c r="J133" i="2"/>
  <c r="K133" i="2"/>
  <c r="L121" i="2"/>
  <c r="J121" i="2"/>
  <c r="K121" i="2"/>
  <c r="L113" i="2"/>
  <c r="J113" i="2"/>
  <c r="K113" i="2"/>
  <c r="L101" i="2"/>
  <c r="J101" i="2"/>
  <c r="K101" i="2"/>
  <c r="L93" i="2"/>
  <c r="J93" i="2"/>
  <c r="K93" i="2"/>
  <c r="L85" i="2"/>
  <c r="J85" i="2"/>
  <c r="K85" i="2"/>
  <c r="L73" i="2"/>
  <c r="J73" i="2"/>
  <c r="K73" i="2"/>
  <c r="L65" i="2"/>
  <c r="J65" i="2"/>
  <c r="K65" i="2"/>
  <c r="L53" i="2"/>
  <c r="J53" i="2"/>
  <c r="K53" i="2"/>
  <c r="L49" i="2"/>
  <c r="J49" i="2"/>
  <c r="K49" i="2"/>
  <c r="L37" i="2"/>
  <c r="J37" i="2"/>
  <c r="K37" i="2"/>
  <c r="L29" i="2"/>
  <c r="J29" i="2"/>
  <c r="K29" i="2"/>
  <c r="L17" i="2"/>
  <c r="J17" i="2"/>
  <c r="K17" i="2"/>
  <c r="L9" i="2"/>
  <c r="J9" i="2"/>
  <c r="K9" i="2"/>
  <c r="J2176" i="2"/>
  <c r="J1895" i="2"/>
  <c r="J1879" i="2"/>
  <c r="J1647" i="2"/>
  <c r="J1631" i="2"/>
  <c r="J1343" i="2"/>
  <c r="J627" i="2"/>
  <c r="J595" i="2"/>
  <c r="J483" i="2"/>
  <c r="K2373" i="2"/>
  <c r="K2149" i="2"/>
  <c r="K2053" i="2"/>
  <c r="K1765" i="2"/>
  <c r="K269" i="2"/>
  <c r="K13" i="2"/>
  <c r="K2380" i="2"/>
  <c r="L2380" i="2"/>
  <c r="L2337" i="2"/>
  <c r="K2337" i="2"/>
  <c r="L2326" i="2"/>
  <c r="K2326" i="2"/>
  <c r="L2318" i="2"/>
  <c r="K2318" i="2"/>
  <c r="L2310" i="2"/>
  <c r="K2310" i="2"/>
  <c r="L2299" i="2"/>
  <c r="K2299" i="2"/>
  <c r="L2287" i="2"/>
  <c r="K2287" i="2"/>
  <c r="L2279" i="2"/>
  <c r="K2279" i="2"/>
  <c r="K2264" i="2"/>
  <c r="L2264" i="2"/>
  <c r="L2260" i="2"/>
  <c r="K2260" i="2"/>
  <c r="L2249" i="2"/>
  <c r="K2249" i="2"/>
  <c r="L2222" i="2"/>
  <c r="K2222" i="2"/>
  <c r="L2210" i="2"/>
  <c r="K2210" i="2"/>
  <c r="L2195" i="2"/>
  <c r="K2195" i="2"/>
  <c r="L2183" i="2"/>
  <c r="K2183" i="2"/>
  <c r="K2168" i="2"/>
  <c r="L2168" i="2"/>
  <c r="K2156" i="2"/>
  <c r="L2156" i="2"/>
  <c r="L2137" i="2"/>
  <c r="K2137" i="2"/>
  <c r="L2129" i="2"/>
  <c r="K2129" i="2"/>
  <c r="L2118" i="2"/>
  <c r="K2118" i="2"/>
  <c r="L2110" i="2"/>
  <c r="K2110" i="2"/>
  <c r="L2102" i="2"/>
  <c r="K2102" i="2"/>
  <c r="L2091" i="2"/>
  <c r="K2091" i="2"/>
  <c r="L2079" i="2"/>
  <c r="K2079" i="2"/>
  <c r="L2071" i="2"/>
  <c r="K2071" i="2"/>
  <c r="K2056" i="2"/>
  <c r="L2056" i="2"/>
  <c r="J2056" i="2"/>
  <c r="K2048" i="2"/>
  <c r="J2048" i="2"/>
  <c r="L2048" i="2"/>
  <c r="K2040" i="2"/>
  <c r="L2040" i="2"/>
  <c r="J2040" i="2"/>
  <c r="L1998" i="2"/>
  <c r="K1998" i="2"/>
  <c r="L1986" i="2"/>
  <c r="K1986" i="2"/>
  <c r="L1978" i="2"/>
  <c r="K1978" i="2"/>
  <c r="L1959" i="2"/>
  <c r="K1959" i="2"/>
  <c r="L1951" i="2"/>
  <c r="K1951" i="2"/>
  <c r="K1936" i="2"/>
  <c r="J1936" i="2"/>
  <c r="L1936" i="2"/>
  <c r="K1928" i="2"/>
  <c r="L1928" i="2"/>
  <c r="J1928" i="2"/>
  <c r="L1924" i="2"/>
  <c r="K1924" i="2"/>
  <c r="J1924" i="2"/>
  <c r="L1913" i="2"/>
  <c r="K1913" i="2"/>
  <c r="L1905" i="2"/>
  <c r="K1905" i="2"/>
  <c r="L1894" i="2"/>
  <c r="K1894" i="2"/>
  <c r="J1894" i="2"/>
  <c r="L1886" i="2"/>
  <c r="K1886" i="2"/>
  <c r="J1886" i="2"/>
  <c r="L1875" i="2"/>
  <c r="K1875" i="2"/>
  <c r="L1867" i="2"/>
  <c r="K1867" i="2"/>
  <c r="L1856" i="2"/>
  <c r="K1856" i="2"/>
  <c r="J1856" i="2"/>
  <c r="L1844" i="2"/>
  <c r="K1844" i="2"/>
  <c r="J1844" i="2"/>
  <c r="L1840" i="2"/>
  <c r="K1840" i="2"/>
  <c r="J1840" i="2"/>
  <c r="L1817" i="2"/>
  <c r="K1817" i="2"/>
  <c r="L1810" i="2"/>
  <c r="K1810" i="2"/>
  <c r="J1810" i="2"/>
  <c r="L1802" i="2"/>
  <c r="K1802" i="2"/>
  <c r="J1802" i="2"/>
  <c r="L1783" i="2"/>
  <c r="K1783" i="2"/>
  <c r="L1772" i="2"/>
  <c r="K1772" i="2"/>
  <c r="J1772" i="2"/>
  <c r="L1760" i="2"/>
  <c r="K1760" i="2"/>
  <c r="J1760" i="2"/>
  <c r="L1748" i="2"/>
  <c r="K1748" i="2"/>
  <c r="J1748" i="2"/>
  <c r="L1740" i="2"/>
  <c r="K1740" i="2"/>
  <c r="J1740" i="2"/>
  <c r="L1728" i="2"/>
  <c r="K1728" i="2"/>
  <c r="J1728" i="2"/>
  <c r="L1670" i="2"/>
  <c r="K1670" i="2"/>
  <c r="J1670" i="2"/>
  <c r="L1662" i="2"/>
  <c r="K1662" i="2"/>
  <c r="J1662" i="2"/>
  <c r="L1650" i="2"/>
  <c r="K1650" i="2"/>
  <c r="J1650" i="2"/>
  <c r="L1642" i="2"/>
  <c r="K1642" i="2"/>
  <c r="J1642" i="2"/>
  <c r="L1630" i="2"/>
  <c r="K1630" i="2"/>
  <c r="J1630" i="2"/>
  <c r="L1622" i="2"/>
  <c r="K1622" i="2"/>
  <c r="J1622" i="2"/>
  <c r="L1610" i="2"/>
  <c r="K1610" i="2"/>
  <c r="J1610" i="2"/>
  <c r="L1598" i="2"/>
  <c r="K1598" i="2"/>
  <c r="J1598" i="2"/>
  <c r="L1591" i="2"/>
  <c r="K1591" i="2"/>
  <c r="L1579" i="2"/>
  <c r="K1579" i="2"/>
  <c r="L1571" i="2"/>
  <c r="K1571" i="2"/>
  <c r="L1559" i="2"/>
  <c r="K1559" i="2"/>
  <c r="L1551" i="2"/>
  <c r="K1551" i="2"/>
  <c r="L1543" i="2"/>
  <c r="K1543" i="2"/>
  <c r="L1531" i="2"/>
  <c r="K1531" i="2"/>
  <c r="L1523" i="2"/>
  <c r="K1523" i="2"/>
  <c r="L1515" i="2"/>
  <c r="K1515" i="2"/>
  <c r="L1503" i="2"/>
  <c r="K1503" i="2"/>
  <c r="L1495" i="2"/>
  <c r="K1495" i="2"/>
  <c r="L1476" i="2"/>
  <c r="K1476" i="2"/>
  <c r="J1476" i="2"/>
  <c r="L1460" i="2"/>
  <c r="K1460" i="2"/>
  <c r="J1460" i="2"/>
  <c r="L1428" i="2"/>
  <c r="K1428" i="2"/>
  <c r="J1428" i="2"/>
  <c r="L2379" i="2"/>
  <c r="K2379" i="2"/>
  <c r="L2375" i="2"/>
  <c r="K2375" i="2"/>
  <c r="L2371" i="2"/>
  <c r="K2371" i="2"/>
  <c r="L2367" i="2"/>
  <c r="K2367" i="2"/>
  <c r="K2364" i="2"/>
  <c r="L2364" i="2"/>
  <c r="K2360" i="2"/>
  <c r="L2360" i="2"/>
  <c r="L2356" i="2"/>
  <c r="K2356" i="2"/>
  <c r="K2352" i="2"/>
  <c r="L2352" i="2"/>
  <c r="K2348" i="2"/>
  <c r="L2348" i="2"/>
  <c r="K2344" i="2"/>
  <c r="L2344" i="2"/>
  <c r="L2340" i="2"/>
  <c r="K2340" i="2"/>
  <c r="K2332" i="2"/>
  <c r="L2332" i="2"/>
  <c r="L2329" i="2"/>
  <c r="K2329" i="2"/>
  <c r="L2321" i="2"/>
  <c r="K2321" i="2"/>
  <c r="L2313" i="2"/>
  <c r="K2313" i="2"/>
  <c r="L2305" i="2"/>
  <c r="K2305" i="2"/>
  <c r="L2302" i="2"/>
  <c r="K2302" i="2"/>
  <c r="L2298" i="2"/>
  <c r="K2298" i="2"/>
  <c r="L2294" i="2"/>
  <c r="K2294" i="2"/>
  <c r="L2290" i="2"/>
  <c r="K2290" i="2"/>
  <c r="L2286" i="2"/>
  <c r="K2286" i="2"/>
  <c r="L2282" i="2"/>
  <c r="K2282" i="2"/>
  <c r="L2278" i="2"/>
  <c r="K2278" i="2"/>
  <c r="L2275" i="2"/>
  <c r="K2275" i="2"/>
  <c r="L2271" i="2"/>
  <c r="K2271" i="2"/>
  <c r="L2267" i="2"/>
  <c r="K2267" i="2"/>
  <c r="L2263" i="2"/>
  <c r="K2263" i="2"/>
  <c r="L2259" i="2"/>
  <c r="K2259" i="2"/>
  <c r="L2255" i="2"/>
  <c r="K2255" i="2"/>
  <c r="K2248" i="2"/>
  <c r="L2248" i="2"/>
  <c r="L2244" i="2"/>
  <c r="K2244" i="2"/>
  <c r="K2240" i="2"/>
  <c r="L2240" i="2"/>
  <c r="K2236" i="2"/>
  <c r="L2236" i="2"/>
  <c r="K2232" i="2"/>
  <c r="L2232" i="2"/>
  <c r="L2225" i="2"/>
  <c r="K2225" i="2"/>
  <c r="L2217" i="2"/>
  <c r="K2217" i="2"/>
  <c r="L2209" i="2"/>
  <c r="K2209" i="2"/>
  <c r="L2202" i="2"/>
  <c r="K2202" i="2"/>
  <c r="L2198" i="2"/>
  <c r="K2198" i="2"/>
  <c r="L2194" i="2"/>
  <c r="K2194" i="2"/>
  <c r="L2190" i="2"/>
  <c r="K2190" i="2"/>
  <c r="L2186" i="2"/>
  <c r="K2186" i="2"/>
  <c r="L2182" i="2"/>
  <c r="K2182" i="2"/>
  <c r="L2178" i="2"/>
  <c r="K2178" i="2"/>
  <c r="L2171" i="2"/>
  <c r="K2171" i="2"/>
  <c r="L2167" i="2"/>
  <c r="K2167" i="2"/>
  <c r="L2163" i="2"/>
  <c r="K2163" i="2"/>
  <c r="L2159" i="2"/>
  <c r="K2159" i="2"/>
  <c r="L2155" i="2"/>
  <c r="K2155" i="2"/>
  <c r="L2151" i="2"/>
  <c r="K2151" i="2"/>
  <c r="L2148" i="2"/>
  <c r="K2148" i="2"/>
  <c r="K2140" i="2"/>
  <c r="L2140" i="2"/>
  <c r="K2136" i="2"/>
  <c r="L2136" i="2"/>
  <c r="L2132" i="2"/>
  <c r="K2132" i="2"/>
  <c r="K2128" i="2"/>
  <c r="L2128" i="2"/>
  <c r="K2124" i="2"/>
  <c r="L2124" i="2"/>
  <c r="L2121" i="2"/>
  <c r="K2121" i="2"/>
  <c r="L2113" i="2"/>
  <c r="K2113" i="2"/>
  <c r="L2105" i="2"/>
  <c r="K2105" i="2"/>
  <c r="L2098" i="2"/>
  <c r="K2098" i="2"/>
  <c r="L2094" i="2"/>
  <c r="K2094" i="2"/>
  <c r="L2090" i="2"/>
  <c r="K2090" i="2"/>
  <c r="L2086" i="2"/>
  <c r="K2086" i="2"/>
  <c r="L2082" i="2"/>
  <c r="K2082" i="2"/>
  <c r="L2078" i="2"/>
  <c r="K2078" i="2"/>
  <c r="L2074" i="2"/>
  <c r="K2074" i="2"/>
  <c r="L2070" i="2"/>
  <c r="K2070" i="2"/>
  <c r="L2066" i="2"/>
  <c r="K2066" i="2"/>
  <c r="L2059" i="2"/>
  <c r="K2059" i="2"/>
  <c r="L2055" i="2"/>
  <c r="K2055" i="2"/>
  <c r="L2051" i="2"/>
  <c r="K2051" i="2"/>
  <c r="L2047" i="2"/>
  <c r="K2047" i="2"/>
  <c r="L2043" i="2"/>
  <c r="K2043" i="2"/>
  <c r="L2039" i="2"/>
  <c r="K2039" i="2"/>
  <c r="L2035" i="2"/>
  <c r="K2035" i="2"/>
  <c r="K2028" i="2"/>
  <c r="L2028" i="2"/>
  <c r="J2028" i="2"/>
  <c r="K2024" i="2"/>
  <c r="L2024" i="2"/>
  <c r="J2024" i="2"/>
  <c r="L2020" i="2"/>
  <c r="K2020" i="2"/>
  <c r="J2020" i="2"/>
  <c r="K2016" i="2"/>
  <c r="J2016" i="2"/>
  <c r="K2012" i="2"/>
  <c r="L2012" i="2"/>
  <c r="J2012" i="2"/>
  <c r="K2008" i="2"/>
  <c r="L2008" i="2"/>
  <c r="J2008" i="2"/>
  <c r="L2004" i="2"/>
  <c r="K2004" i="2"/>
  <c r="J2004" i="2"/>
  <c r="K2000" i="2"/>
  <c r="J2000" i="2"/>
  <c r="L2000" i="2"/>
  <c r="L1993" i="2"/>
  <c r="K1993" i="2"/>
  <c r="L1985" i="2"/>
  <c r="K1985" i="2"/>
  <c r="L1977" i="2"/>
  <c r="K1977" i="2"/>
  <c r="L1969" i="2"/>
  <c r="K1969" i="2"/>
  <c r="L1966" i="2"/>
  <c r="K1966" i="2"/>
  <c r="L1962" i="2"/>
  <c r="K1962" i="2"/>
  <c r="L1958" i="2"/>
  <c r="K1958" i="2"/>
  <c r="L1954" i="2"/>
  <c r="K1954" i="2"/>
  <c r="L1950" i="2"/>
  <c r="K1950" i="2"/>
  <c r="L1946" i="2"/>
  <c r="K1946" i="2"/>
  <c r="L1939" i="2"/>
  <c r="K1939" i="2"/>
  <c r="L1935" i="2"/>
  <c r="K1935" i="2"/>
  <c r="L1931" i="2"/>
  <c r="K1931" i="2"/>
  <c r="L1927" i="2"/>
  <c r="K1927" i="2"/>
  <c r="L1920" i="2"/>
  <c r="K1920" i="2"/>
  <c r="J1920" i="2"/>
  <c r="L1916" i="2"/>
  <c r="K1916" i="2"/>
  <c r="J1916" i="2"/>
  <c r="L1912" i="2"/>
  <c r="K1912" i="2"/>
  <c r="J1912" i="2"/>
  <c r="L1908" i="2"/>
  <c r="K1908" i="2"/>
  <c r="J1908" i="2"/>
  <c r="L1904" i="2"/>
  <c r="K1904" i="2"/>
  <c r="J1904" i="2"/>
  <c r="L1897" i="2"/>
  <c r="K1897" i="2"/>
  <c r="L1889" i="2"/>
  <c r="K1889" i="2"/>
  <c r="L1881" i="2"/>
  <c r="K1881" i="2"/>
  <c r="L1878" i="2"/>
  <c r="K1878" i="2"/>
  <c r="J1878" i="2"/>
  <c r="L1874" i="2"/>
  <c r="K1874" i="2"/>
  <c r="J1874" i="2"/>
  <c r="L1870" i="2"/>
  <c r="K1870" i="2"/>
  <c r="J1870" i="2"/>
  <c r="L1866" i="2"/>
  <c r="K1866" i="2"/>
  <c r="J1866" i="2"/>
  <c r="L1862" i="2"/>
  <c r="K1862" i="2"/>
  <c r="J1862" i="2"/>
  <c r="L1855" i="2"/>
  <c r="K1855" i="2"/>
  <c r="L1851" i="2"/>
  <c r="K1851" i="2"/>
  <c r="L1847" i="2"/>
  <c r="K1847" i="2"/>
  <c r="L1843" i="2"/>
  <c r="K1843" i="2"/>
  <c r="L1836" i="2"/>
  <c r="K1836" i="2"/>
  <c r="J1836" i="2"/>
  <c r="L1832" i="2"/>
  <c r="K1832" i="2"/>
  <c r="J1832" i="2"/>
  <c r="L1828" i="2"/>
  <c r="K1828" i="2"/>
  <c r="J1828" i="2"/>
  <c r="L1824" i="2"/>
  <c r="K1824" i="2"/>
  <c r="J1824" i="2"/>
  <c r="L1820" i="2"/>
  <c r="K1820" i="2"/>
  <c r="J1820" i="2"/>
  <c r="L1816" i="2"/>
  <c r="K1816" i="2"/>
  <c r="J1816" i="2"/>
  <c r="L1809" i="2"/>
  <c r="K1809" i="2"/>
  <c r="L1801" i="2"/>
  <c r="K1801" i="2"/>
  <c r="L1794" i="2"/>
  <c r="K1794" i="2"/>
  <c r="J1794" i="2"/>
  <c r="L1790" i="2"/>
  <c r="K1790" i="2"/>
  <c r="J1790" i="2"/>
  <c r="K1786" i="2"/>
  <c r="L1786" i="2"/>
  <c r="J1786" i="2"/>
  <c r="L1782" i="2"/>
  <c r="K1782" i="2"/>
  <c r="J1782" i="2"/>
  <c r="L1778" i="2"/>
  <c r="K1778" i="2"/>
  <c r="J1778" i="2"/>
  <c r="L1771" i="2"/>
  <c r="K1771" i="2"/>
  <c r="L1767" i="2"/>
  <c r="K1767" i="2"/>
  <c r="L1763" i="2"/>
  <c r="K1763" i="2"/>
  <c r="L1759" i="2"/>
  <c r="K1759" i="2"/>
  <c r="L1755" i="2"/>
  <c r="K1755" i="2"/>
  <c r="L1751" i="2"/>
  <c r="K1751" i="2"/>
  <c r="L1747" i="2"/>
  <c r="K1747" i="2"/>
  <c r="L1743" i="2"/>
  <c r="K1743" i="2"/>
  <c r="L1739" i="2"/>
  <c r="K1739" i="2"/>
  <c r="L1735" i="2"/>
  <c r="K1735" i="2"/>
  <c r="L1731" i="2"/>
  <c r="K1731" i="2"/>
  <c r="L1727" i="2"/>
  <c r="K1727" i="2"/>
  <c r="L1723" i="2"/>
  <c r="K1723" i="2"/>
  <c r="L1719" i="2"/>
  <c r="K1719" i="2"/>
  <c r="L1715" i="2"/>
  <c r="K1715" i="2"/>
  <c r="L1708" i="2"/>
  <c r="K1708" i="2"/>
  <c r="J1708" i="2"/>
  <c r="L1704" i="2"/>
  <c r="K1704" i="2"/>
  <c r="J1704" i="2"/>
  <c r="L1700" i="2"/>
  <c r="K1700" i="2"/>
  <c r="J1700" i="2"/>
  <c r="L1696" i="2"/>
  <c r="K1696" i="2"/>
  <c r="J1696" i="2"/>
  <c r="L1692" i="2"/>
  <c r="K1692" i="2"/>
  <c r="J1692" i="2"/>
  <c r="L1688" i="2"/>
  <c r="K1688" i="2"/>
  <c r="J1688" i="2"/>
  <c r="L1684" i="2"/>
  <c r="K1684" i="2"/>
  <c r="J1684" i="2"/>
  <c r="L1680" i="2"/>
  <c r="K1680" i="2"/>
  <c r="J1680" i="2"/>
  <c r="L1676" i="2"/>
  <c r="K1676" i="2"/>
  <c r="J1676" i="2"/>
  <c r="L1665" i="2"/>
  <c r="K1665" i="2"/>
  <c r="L1657" i="2"/>
  <c r="K1657" i="2"/>
  <c r="L1649" i="2"/>
  <c r="K1649" i="2"/>
  <c r="L1641" i="2"/>
  <c r="K1641" i="2"/>
  <c r="L1633" i="2"/>
  <c r="K1633" i="2"/>
  <c r="L1625" i="2"/>
  <c r="K1625" i="2"/>
  <c r="L1617" i="2"/>
  <c r="K1617" i="2"/>
  <c r="L1609" i="2"/>
  <c r="K1609" i="2"/>
  <c r="L1601" i="2"/>
  <c r="K1601" i="2"/>
  <c r="L1593" i="2"/>
  <c r="K1593" i="2"/>
  <c r="L1590" i="2"/>
  <c r="K1590" i="2"/>
  <c r="J1590" i="2"/>
  <c r="L1586" i="2"/>
  <c r="K1586" i="2"/>
  <c r="J1586" i="2"/>
  <c r="L1582" i="2"/>
  <c r="K1582" i="2"/>
  <c r="J1582" i="2"/>
  <c r="L1578" i="2"/>
  <c r="K1578" i="2"/>
  <c r="J1578" i="2"/>
  <c r="K1574" i="2"/>
  <c r="L1574" i="2"/>
  <c r="J1574" i="2"/>
  <c r="L1570" i="2"/>
  <c r="K1570" i="2"/>
  <c r="J1570" i="2"/>
  <c r="L1566" i="2"/>
  <c r="K1566" i="2"/>
  <c r="J1566" i="2"/>
  <c r="L1562" i="2"/>
  <c r="K1562" i="2"/>
  <c r="J1562" i="2"/>
  <c r="L1558" i="2"/>
  <c r="K1558" i="2"/>
  <c r="J1558" i="2"/>
  <c r="L1554" i="2"/>
  <c r="K1554" i="2"/>
  <c r="J1554" i="2"/>
  <c r="L1550" i="2"/>
  <c r="K1550" i="2"/>
  <c r="J1550" i="2"/>
  <c r="L1546" i="2"/>
  <c r="K1546" i="2"/>
  <c r="J1546" i="2"/>
  <c r="L1542" i="2"/>
  <c r="K1542" i="2"/>
  <c r="J1542" i="2"/>
  <c r="L1538" i="2"/>
  <c r="K1538" i="2"/>
  <c r="J1538" i="2"/>
  <c r="L1534" i="2"/>
  <c r="K1534" i="2"/>
  <c r="J1534" i="2"/>
  <c r="L1530" i="2"/>
  <c r="K1530" i="2"/>
  <c r="J1530" i="2"/>
  <c r="L1526" i="2"/>
  <c r="K1526" i="2"/>
  <c r="J1526" i="2"/>
  <c r="L1522" i="2"/>
  <c r="K1522" i="2"/>
  <c r="J1522" i="2"/>
  <c r="L1518" i="2"/>
  <c r="K1518" i="2"/>
  <c r="J1518" i="2"/>
  <c r="L1514" i="2"/>
  <c r="K1514" i="2"/>
  <c r="J1514" i="2"/>
  <c r="K1510" i="2"/>
  <c r="J1510" i="2"/>
  <c r="L1506" i="2"/>
  <c r="K1506" i="2"/>
  <c r="J1506" i="2"/>
  <c r="L1502" i="2"/>
  <c r="K1502" i="2"/>
  <c r="J1502" i="2"/>
  <c r="L1498" i="2"/>
  <c r="K1498" i="2"/>
  <c r="J1498" i="2"/>
  <c r="L1494" i="2"/>
  <c r="K1494" i="2"/>
  <c r="J1494" i="2"/>
  <c r="L1490" i="2"/>
  <c r="K1490" i="2"/>
  <c r="J1490" i="2"/>
  <c r="L1486" i="2"/>
  <c r="K1486" i="2"/>
  <c r="J1486" i="2"/>
  <c r="L1479" i="2"/>
  <c r="K1479" i="2"/>
  <c r="L1475" i="2"/>
  <c r="K1475" i="2"/>
  <c r="L1471" i="2"/>
  <c r="K1471" i="2"/>
  <c r="L1463" i="2"/>
  <c r="K1463" i="2"/>
  <c r="L1459" i="2"/>
  <c r="K1459" i="2"/>
  <c r="L1455" i="2"/>
  <c r="K1455" i="2"/>
  <c r="L1447" i="2"/>
  <c r="K1447" i="2"/>
  <c r="L1443" i="2"/>
  <c r="K1443" i="2"/>
  <c r="L1439" i="2"/>
  <c r="K1439" i="2"/>
  <c r="L1431" i="2"/>
  <c r="K1431" i="2"/>
  <c r="L1427" i="2"/>
  <c r="K1427" i="2"/>
  <c r="L1423" i="2"/>
  <c r="K1423" i="2"/>
  <c r="L1415" i="2"/>
  <c r="K1415" i="2"/>
  <c r="L1411" i="2"/>
  <c r="K1411" i="2"/>
  <c r="L1407" i="2"/>
  <c r="K1407" i="2"/>
  <c r="L1399" i="2"/>
  <c r="K1399" i="2"/>
  <c r="L1392" i="2"/>
  <c r="K1392" i="2"/>
  <c r="J1392" i="2"/>
  <c r="L1388" i="2"/>
  <c r="K1388" i="2"/>
  <c r="J1388" i="2"/>
  <c r="L1384" i="2"/>
  <c r="K1384" i="2"/>
  <c r="J1384" i="2"/>
  <c r="L1380" i="2"/>
  <c r="K1380" i="2"/>
  <c r="J1380" i="2"/>
  <c r="L1376" i="2"/>
  <c r="K1376" i="2"/>
  <c r="J1376" i="2"/>
  <c r="L1372" i="2"/>
  <c r="K1372" i="2"/>
  <c r="J1372" i="2"/>
  <c r="L1368" i="2"/>
  <c r="K1368" i="2"/>
  <c r="J1368" i="2"/>
  <c r="L1364" i="2"/>
  <c r="K1364" i="2"/>
  <c r="J1364" i="2"/>
  <c r="L1360" i="2"/>
  <c r="K1360" i="2"/>
  <c r="J1360" i="2"/>
  <c r="L1353" i="2"/>
  <c r="K1353" i="2"/>
  <c r="L1349" i="2"/>
  <c r="K1349" i="2"/>
  <c r="L1345" i="2"/>
  <c r="K1345" i="2"/>
  <c r="L1341" i="2"/>
  <c r="K1341" i="2"/>
  <c r="L1337" i="2"/>
  <c r="K1337" i="2"/>
  <c r="L1333" i="2"/>
  <c r="K1333" i="2"/>
  <c r="L1329" i="2"/>
  <c r="K1329" i="2"/>
  <c r="L1325" i="2"/>
  <c r="K1325" i="2"/>
  <c r="L1321" i="2"/>
  <c r="K1321" i="2"/>
  <c r="L1317" i="2"/>
  <c r="K1317" i="2"/>
  <c r="L1314" i="2"/>
  <c r="K1314" i="2"/>
  <c r="J1314" i="2"/>
  <c r="L1310" i="2"/>
  <c r="K1310" i="2"/>
  <c r="J1310" i="2"/>
  <c r="L1306" i="2"/>
  <c r="K1306" i="2"/>
  <c r="J1306" i="2"/>
  <c r="L1302" i="2"/>
  <c r="K1302" i="2"/>
  <c r="J1302" i="2"/>
  <c r="L1298" i="2"/>
  <c r="K1298" i="2"/>
  <c r="J1298" i="2"/>
  <c r="L1294" i="2"/>
  <c r="K1294" i="2"/>
  <c r="J1294" i="2"/>
  <c r="L1290" i="2"/>
  <c r="K1290" i="2"/>
  <c r="J1290" i="2"/>
  <c r="L1286" i="2"/>
  <c r="K1286" i="2"/>
  <c r="J1286" i="2"/>
  <c r="L1282" i="2"/>
  <c r="K1282" i="2"/>
  <c r="J1282" i="2"/>
  <c r="L1278" i="2"/>
  <c r="K1278" i="2"/>
  <c r="J1278" i="2"/>
  <c r="L1274" i="2"/>
  <c r="K1274" i="2"/>
  <c r="J1274" i="2"/>
  <c r="L1270" i="2"/>
  <c r="K1270" i="2"/>
  <c r="J1270" i="2"/>
  <c r="L1266" i="2"/>
  <c r="K1266" i="2"/>
  <c r="J1266" i="2"/>
  <c r="L1262" i="2"/>
  <c r="K1262" i="2"/>
  <c r="J1262" i="2"/>
  <c r="L1258" i="2"/>
  <c r="K1258" i="2"/>
  <c r="J1258" i="2"/>
  <c r="K1254" i="2"/>
  <c r="J1254" i="2"/>
  <c r="L1250" i="2"/>
  <c r="K1250" i="2"/>
  <c r="J1250" i="2"/>
  <c r="L1246" i="2"/>
  <c r="K1246" i="2"/>
  <c r="J1246" i="2"/>
  <c r="L1242" i="2"/>
  <c r="K1242" i="2"/>
  <c r="J1242" i="2"/>
  <c r="L1238" i="2"/>
  <c r="K1238" i="2"/>
  <c r="J1238" i="2"/>
  <c r="L1234" i="2"/>
  <c r="K1234" i="2"/>
  <c r="J1234" i="2"/>
  <c r="L1230" i="2"/>
  <c r="K1230" i="2"/>
  <c r="J1230" i="2"/>
  <c r="L1226" i="2"/>
  <c r="K1226" i="2"/>
  <c r="J1226" i="2"/>
  <c r="L1222" i="2"/>
  <c r="K1222" i="2"/>
  <c r="J1222" i="2"/>
  <c r="L1218" i="2"/>
  <c r="K1218" i="2"/>
  <c r="J1218" i="2"/>
  <c r="L1215" i="2"/>
  <c r="K1215" i="2"/>
  <c r="L1207" i="2"/>
  <c r="K1207" i="2"/>
  <c r="L1203" i="2"/>
  <c r="K1203" i="2"/>
  <c r="L1199" i="2"/>
  <c r="K1199" i="2"/>
  <c r="L1191" i="2"/>
  <c r="K1191" i="2"/>
  <c r="L1187" i="2"/>
  <c r="K1187" i="2"/>
  <c r="L1183" i="2"/>
  <c r="K1183" i="2"/>
  <c r="L1175" i="2"/>
  <c r="K1175" i="2"/>
  <c r="L1171" i="2"/>
  <c r="K1171" i="2"/>
  <c r="L1167" i="2"/>
  <c r="K1167" i="2"/>
  <c r="L1159" i="2"/>
  <c r="K1159" i="2"/>
  <c r="L1155" i="2"/>
  <c r="K1155" i="2"/>
  <c r="L1151" i="2"/>
  <c r="K1151" i="2"/>
  <c r="L1143" i="2"/>
  <c r="K1143" i="2"/>
  <c r="L1139" i="2"/>
  <c r="K1139" i="2"/>
  <c r="L1135" i="2"/>
  <c r="K1135" i="2"/>
  <c r="L1127" i="2"/>
  <c r="K1127" i="2"/>
  <c r="L1123" i="2"/>
  <c r="K1123" i="2"/>
  <c r="L1119" i="2"/>
  <c r="K1119" i="2"/>
  <c r="L1111" i="2"/>
  <c r="K1111" i="2"/>
  <c r="L1107" i="2"/>
  <c r="K1107" i="2"/>
  <c r="L1103" i="2"/>
  <c r="K1103" i="2"/>
  <c r="L1095" i="2"/>
  <c r="K1095" i="2"/>
  <c r="L1091" i="2"/>
  <c r="K1091" i="2"/>
  <c r="L1087" i="2"/>
  <c r="K1087" i="2"/>
  <c r="L1079" i="2"/>
  <c r="K1079" i="2"/>
  <c r="L1075" i="2"/>
  <c r="K1075" i="2"/>
  <c r="L1071" i="2"/>
  <c r="K1071" i="2"/>
  <c r="L1063" i="2"/>
  <c r="K1063" i="2"/>
  <c r="L1059" i="2"/>
  <c r="K1059" i="2"/>
  <c r="L1055" i="2"/>
  <c r="K1055" i="2"/>
  <c r="L1047" i="2"/>
  <c r="K1047" i="2"/>
  <c r="L1043" i="2"/>
  <c r="K1043" i="2"/>
  <c r="L1039" i="2"/>
  <c r="K1039" i="2"/>
  <c r="L1031" i="2"/>
  <c r="K1031" i="2"/>
  <c r="L1027" i="2"/>
  <c r="K1027" i="2"/>
  <c r="L1023" i="2"/>
  <c r="K1023" i="2"/>
  <c r="L1015" i="2"/>
  <c r="K1015" i="2"/>
  <c r="L1011" i="2"/>
  <c r="K1011" i="2"/>
  <c r="L1007" i="2"/>
  <c r="K1007" i="2"/>
  <c r="L999" i="2"/>
  <c r="K999" i="2"/>
  <c r="L995" i="2"/>
  <c r="K995" i="2"/>
  <c r="L991" i="2"/>
  <c r="K991" i="2"/>
  <c r="L983" i="2"/>
  <c r="K983" i="2"/>
  <c r="L979" i="2"/>
  <c r="K979" i="2"/>
  <c r="L975" i="2"/>
  <c r="K975" i="2"/>
  <c r="L967" i="2"/>
  <c r="K967" i="2"/>
  <c r="L963" i="2"/>
  <c r="K963" i="2"/>
  <c r="L959" i="2"/>
  <c r="K959" i="2"/>
  <c r="L951" i="2"/>
  <c r="K951" i="2"/>
  <c r="L947" i="2"/>
  <c r="K947" i="2"/>
  <c r="L943" i="2"/>
  <c r="K943" i="2"/>
  <c r="L935" i="2"/>
  <c r="K935" i="2"/>
  <c r="L931" i="2"/>
  <c r="K931" i="2"/>
  <c r="L927" i="2"/>
  <c r="K927" i="2"/>
  <c r="L919" i="2"/>
  <c r="K919" i="2"/>
  <c r="L915" i="2"/>
  <c r="K915" i="2"/>
  <c r="L911" i="2"/>
  <c r="K911" i="2"/>
  <c r="L903" i="2"/>
  <c r="K903" i="2"/>
  <c r="L899" i="2"/>
  <c r="K899" i="2"/>
  <c r="L895" i="2"/>
  <c r="K895" i="2"/>
  <c r="L887" i="2"/>
  <c r="K887" i="2"/>
  <c r="L883" i="2"/>
  <c r="K883" i="2"/>
  <c r="L879" i="2"/>
  <c r="K879" i="2"/>
  <c r="L871" i="2"/>
  <c r="K871" i="2"/>
  <c r="L867" i="2"/>
  <c r="K867" i="2"/>
  <c r="L863" i="2"/>
  <c r="K863" i="2"/>
  <c r="L855" i="2"/>
  <c r="K855" i="2"/>
  <c r="L851" i="2"/>
  <c r="K851" i="2"/>
  <c r="L847" i="2"/>
  <c r="K847" i="2"/>
  <c r="L839" i="2"/>
  <c r="K839" i="2"/>
  <c r="L835" i="2"/>
  <c r="K835" i="2"/>
  <c r="L831" i="2"/>
  <c r="K831" i="2"/>
  <c r="L823" i="2"/>
  <c r="K823" i="2"/>
  <c r="L820" i="2"/>
  <c r="K820" i="2"/>
  <c r="J820" i="2"/>
  <c r="L816" i="2"/>
  <c r="K816" i="2"/>
  <c r="J816" i="2"/>
  <c r="L812" i="2"/>
  <c r="K812" i="2"/>
  <c r="J812" i="2"/>
  <c r="L808" i="2"/>
  <c r="K808" i="2"/>
  <c r="J808" i="2"/>
  <c r="L804" i="2"/>
  <c r="K804" i="2"/>
  <c r="J804" i="2"/>
  <c r="L800" i="2"/>
  <c r="K800" i="2"/>
  <c r="J800" i="2"/>
  <c r="L796" i="2"/>
  <c r="K796" i="2"/>
  <c r="J796" i="2"/>
  <c r="L792" i="2"/>
  <c r="K792" i="2"/>
  <c r="J792" i="2"/>
  <c r="L788" i="2"/>
  <c r="K788" i="2"/>
  <c r="J788" i="2"/>
  <c r="L784" i="2"/>
  <c r="K784" i="2"/>
  <c r="J784" i="2"/>
  <c r="L780" i="2"/>
  <c r="K780" i="2"/>
  <c r="J780" i="2"/>
  <c r="L776" i="2"/>
  <c r="K776" i="2"/>
  <c r="J776" i="2"/>
  <c r="L772" i="2"/>
  <c r="K772" i="2"/>
  <c r="J772" i="2"/>
  <c r="L768" i="2"/>
  <c r="K768" i="2"/>
  <c r="J768" i="2"/>
  <c r="L764" i="2"/>
  <c r="K764" i="2"/>
  <c r="J764" i="2"/>
  <c r="L760" i="2"/>
  <c r="K760" i="2"/>
  <c r="J760" i="2"/>
  <c r="L756" i="2"/>
  <c r="K756" i="2"/>
  <c r="J756" i="2"/>
  <c r="L752" i="2"/>
  <c r="K752" i="2"/>
  <c r="J752" i="2"/>
  <c r="L748" i="2"/>
  <c r="K748" i="2"/>
  <c r="J748" i="2"/>
  <c r="L744" i="2"/>
  <c r="K744" i="2"/>
  <c r="J744" i="2"/>
  <c r="L740" i="2"/>
  <c r="K740" i="2"/>
  <c r="J740" i="2"/>
  <c r="L736" i="2"/>
  <c r="K736" i="2"/>
  <c r="J736" i="2"/>
  <c r="L732" i="2"/>
  <c r="K732" i="2"/>
  <c r="J732" i="2"/>
  <c r="L728" i="2"/>
  <c r="K728" i="2"/>
  <c r="J728" i="2"/>
  <c r="L724" i="2"/>
  <c r="K724" i="2"/>
  <c r="J724" i="2"/>
  <c r="L720" i="2"/>
  <c r="K720" i="2"/>
  <c r="J720" i="2"/>
  <c r="L716" i="2"/>
  <c r="K716" i="2"/>
  <c r="J716" i="2"/>
  <c r="L712" i="2"/>
  <c r="K712" i="2"/>
  <c r="J712" i="2"/>
  <c r="L708" i="2"/>
  <c r="K708" i="2"/>
  <c r="J708" i="2"/>
  <c r="L704" i="2"/>
  <c r="K704" i="2"/>
  <c r="J704" i="2"/>
  <c r="L700" i="2"/>
  <c r="K700" i="2"/>
  <c r="J700" i="2"/>
  <c r="L696" i="2"/>
  <c r="K696" i="2"/>
  <c r="J696" i="2"/>
  <c r="L692" i="2"/>
  <c r="K692" i="2"/>
  <c r="J692" i="2"/>
  <c r="L688" i="2"/>
  <c r="K688" i="2"/>
  <c r="J688" i="2"/>
  <c r="L684" i="2"/>
  <c r="K684" i="2"/>
  <c r="J684" i="2"/>
  <c r="L680" i="2"/>
  <c r="K680" i="2"/>
  <c r="J680" i="2"/>
  <c r="L676" i="2"/>
  <c r="K676" i="2"/>
  <c r="J676" i="2"/>
  <c r="L672" i="2"/>
  <c r="K672" i="2"/>
  <c r="J672" i="2"/>
  <c r="L668" i="2"/>
  <c r="K668" i="2"/>
  <c r="J668" i="2"/>
  <c r="L664" i="2"/>
  <c r="K664" i="2"/>
  <c r="J664" i="2"/>
  <c r="L660" i="2"/>
  <c r="K660" i="2"/>
  <c r="J660" i="2"/>
  <c r="L656" i="2"/>
  <c r="K656" i="2"/>
  <c r="J656" i="2"/>
  <c r="L652" i="2"/>
  <c r="K652" i="2"/>
  <c r="J652" i="2"/>
  <c r="L648" i="2"/>
  <c r="K648" i="2"/>
  <c r="J648" i="2"/>
  <c r="L644" i="2"/>
  <c r="K644" i="2"/>
  <c r="J644" i="2"/>
  <c r="L640" i="2"/>
  <c r="K640" i="2"/>
  <c r="J640" i="2"/>
  <c r="L636" i="2"/>
  <c r="K636" i="2"/>
  <c r="J636" i="2"/>
  <c r="L629" i="2"/>
  <c r="K629" i="2"/>
  <c r="J629" i="2"/>
  <c r="L625" i="2"/>
  <c r="K625" i="2"/>
  <c r="J625" i="2"/>
  <c r="L621" i="2"/>
  <c r="K621" i="2"/>
  <c r="J621" i="2"/>
  <c r="L617" i="2"/>
  <c r="K617" i="2"/>
  <c r="J617" i="2"/>
  <c r="L613" i="2"/>
  <c r="J613" i="2"/>
  <c r="K613" i="2"/>
  <c r="L609" i="2"/>
  <c r="K609" i="2"/>
  <c r="J609" i="2"/>
  <c r="L605" i="2"/>
  <c r="K605" i="2"/>
  <c r="J605" i="2"/>
  <c r="L601" i="2"/>
  <c r="K601" i="2"/>
  <c r="J601" i="2"/>
  <c r="L597" i="2"/>
  <c r="K597" i="2"/>
  <c r="J597" i="2"/>
  <c r="L593" i="2"/>
  <c r="K593" i="2"/>
  <c r="J593" i="2"/>
  <c r="L589" i="2"/>
  <c r="J589" i="2"/>
  <c r="L585" i="2"/>
  <c r="K585" i="2"/>
  <c r="J585" i="2"/>
  <c r="L581" i="2"/>
  <c r="J581" i="2"/>
  <c r="K581" i="2"/>
  <c r="L577" i="2"/>
  <c r="K577" i="2"/>
  <c r="J577" i="2"/>
  <c r="L573" i="2"/>
  <c r="K573" i="2"/>
  <c r="J573" i="2"/>
  <c r="L569" i="2"/>
  <c r="K569" i="2"/>
  <c r="J569" i="2"/>
  <c r="L565" i="2"/>
  <c r="K565" i="2"/>
  <c r="J565" i="2"/>
  <c r="L561" i="2"/>
  <c r="K561" i="2"/>
  <c r="J561" i="2"/>
  <c r="L557" i="2"/>
  <c r="J557" i="2"/>
  <c r="L553" i="2"/>
  <c r="K553" i="2"/>
  <c r="J553" i="2"/>
  <c r="L549" i="2"/>
  <c r="J549" i="2"/>
  <c r="K549" i="2"/>
  <c r="L545" i="2"/>
  <c r="K545" i="2"/>
  <c r="J545" i="2"/>
  <c r="L541" i="2"/>
  <c r="K541" i="2"/>
  <c r="J541" i="2"/>
  <c r="L537" i="2"/>
  <c r="K537" i="2"/>
  <c r="J537" i="2"/>
  <c r="L533" i="2"/>
  <c r="K533" i="2"/>
  <c r="J533" i="2"/>
  <c r="L529" i="2"/>
  <c r="K529" i="2"/>
  <c r="J529" i="2"/>
  <c r="L525" i="2"/>
  <c r="J525" i="2"/>
  <c r="L521" i="2"/>
  <c r="K521" i="2"/>
  <c r="J521" i="2"/>
  <c r="L517" i="2"/>
  <c r="J517" i="2"/>
  <c r="K517" i="2"/>
  <c r="L513" i="2"/>
  <c r="K513" i="2"/>
  <c r="J513" i="2"/>
  <c r="L509" i="2"/>
  <c r="K509" i="2"/>
  <c r="J509" i="2"/>
  <c r="L505" i="2"/>
  <c r="K505" i="2"/>
  <c r="J505" i="2"/>
  <c r="L501" i="2"/>
  <c r="K501" i="2"/>
  <c r="J501" i="2"/>
  <c r="L497" i="2"/>
  <c r="K497" i="2"/>
  <c r="J497" i="2"/>
  <c r="L493" i="2"/>
  <c r="J493" i="2"/>
  <c r="L489" i="2"/>
  <c r="K489" i="2"/>
  <c r="J489" i="2"/>
  <c r="L485" i="2"/>
  <c r="J485" i="2"/>
  <c r="K485" i="2"/>
  <c r="L481" i="2"/>
  <c r="K481" i="2"/>
  <c r="J481" i="2"/>
  <c r="L477" i="2"/>
  <c r="K477" i="2"/>
  <c r="J477" i="2"/>
  <c r="L473" i="2"/>
  <c r="K473" i="2"/>
  <c r="J473" i="2"/>
  <c r="L469" i="2"/>
  <c r="K469" i="2"/>
  <c r="J469" i="2"/>
  <c r="L465" i="2"/>
  <c r="K465" i="2"/>
  <c r="J465" i="2"/>
  <c r="L461" i="2"/>
  <c r="J461" i="2"/>
  <c r="L454" i="2"/>
  <c r="K454" i="2"/>
  <c r="J454" i="2"/>
  <c r="L450" i="2"/>
  <c r="K450" i="2"/>
  <c r="J450" i="2"/>
  <c r="L446" i="2"/>
  <c r="K446" i="2"/>
  <c r="J446" i="2"/>
  <c r="L442" i="2"/>
  <c r="K442" i="2"/>
  <c r="J442" i="2"/>
  <c r="L438" i="2"/>
  <c r="K438" i="2"/>
  <c r="J438" i="2"/>
  <c r="L434" i="2"/>
  <c r="K434" i="2"/>
  <c r="J434" i="2"/>
  <c r="L430" i="2"/>
  <c r="K430" i="2"/>
  <c r="J430" i="2"/>
  <c r="L426" i="2"/>
  <c r="K426" i="2"/>
  <c r="J426" i="2"/>
  <c r="L422" i="2"/>
  <c r="K422" i="2"/>
  <c r="J422" i="2"/>
  <c r="L418" i="2"/>
  <c r="K418" i="2"/>
  <c r="J418" i="2"/>
  <c r="L414" i="2"/>
  <c r="K414" i="2"/>
  <c r="J414" i="2"/>
  <c r="L410" i="2"/>
  <c r="K410" i="2"/>
  <c r="J410" i="2"/>
  <c r="L406" i="2"/>
  <c r="K406" i="2"/>
  <c r="J406" i="2"/>
  <c r="L402" i="2"/>
  <c r="K402" i="2"/>
  <c r="J402" i="2"/>
  <c r="L398" i="2"/>
  <c r="K398" i="2"/>
  <c r="J398" i="2"/>
  <c r="L394" i="2"/>
  <c r="K394" i="2"/>
  <c r="J394" i="2"/>
  <c r="L390" i="2"/>
  <c r="K390" i="2"/>
  <c r="J390" i="2"/>
  <c r="L386" i="2"/>
  <c r="K386" i="2"/>
  <c r="J386" i="2"/>
  <c r="L382" i="2"/>
  <c r="K382" i="2"/>
  <c r="J382" i="2"/>
  <c r="L379" i="2"/>
  <c r="K379" i="2"/>
  <c r="L375" i="2"/>
  <c r="K375" i="2"/>
  <c r="L371" i="2"/>
  <c r="K371" i="2"/>
  <c r="L367" i="2"/>
  <c r="K367" i="2"/>
  <c r="L363" i="2"/>
  <c r="K363" i="2"/>
  <c r="L359" i="2"/>
  <c r="K359" i="2"/>
  <c r="L355" i="2"/>
  <c r="K355" i="2"/>
  <c r="L351" i="2"/>
  <c r="K351" i="2"/>
  <c r="L347" i="2"/>
  <c r="K347" i="2"/>
  <c r="L343" i="2"/>
  <c r="K343" i="2"/>
  <c r="L339" i="2"/>
  <c r="K339" i="2"/>
  <c r="L335" i="2"/>
  <c r="K335" i="2"/>
  <c r="L331" i="2"/>
  <c r="K331" i="2"/>
  <c r="J331" i="2"/>
  <c r="L327" i="2"/>
  <c r="K327" i="2"/>
  <c r="J327" i="2"/>
  <c r="L323" i="2"/>
  <c r="K323" i="2"/>
  <c r="J323" i="2"/>
  <c r="L319" i="2"/>
  <c r="K319" i="2"/>
  <c r="J319" i="2"/>
  <c r="L315" i="2"/>
  <c r="K315" i="2"/>
  <c r="J315" i="2"/>
  <c r="L311" i="2"/>
  <c r="K311" i="2"/>
  <c r="J311" i="2"/>
  <c r="L307" i="2"/>
  <c r="K307" i="2"/>
  <c r="J307" i="2"/>
  <c r="L303" i="2"/>
  <c r="K303" i="2"/>
  <c r="J303" i="2"/>
  <c r="L299" i="2"/>
  <c r="K299" i="2"/>
  <c r="J299" i="2"/>
  <c r="L295" i="2"/>
  <c r="K295" i="2"/>
  <c r="J295" i="2"/>
  <c r="L291" i="2"/>
  <c r="K291" i="2"/>
  <c r="J291" i="2"/>
  <c r="L287" i="2"/>
  <c r="K287" i="2"/>
  <c r="J287" i="2"/>
  <c r="L283" i="2"/>
  <c r="K283" i="2"/>
  <c r="J283" i="2"/>
  <c r="L279" i="2"/>
  <c r="K279" i="2"/>
  <c r="J279" i="2"/>
  <c r="L275" i="2"/>
  <c r="K275" i="2"/>
  <c r="J275" i="2"/>
  <c r="L271" i="2"/>
  <c r="K271" i="2"/>
  <c r="J271" i="2"/>
  <c r="L267" i="2"/>
  <c r="K267" i="2"/>
  <c r="J267" i="2"/>
  <c r="L263" i="2"/>
  <c r="K263" i="2"/>
  <c r="J263" i="2"/>
  <c r="L259" i="2"/>
  <c r="K259" i="2"/>
  <c r="J259" i="2"/>
  <c r="L255" i="2"/>
  <c r="K255" i="2"/>
  <c r="J255" i="2"/>
  <c r="L251" i="2"/>
  <c r="K251" i="2"/>
  <c r="J251" i="2"/>
  <c r="L247" i="2"/>
  <c r="K247" i="2"/>
  <c r="J247" i="2"/>
  <c r="L243" i="2"/>
  <c r="K243" i="2"/>
  <c r="J243" i="2"/>
  <c r="L239" i="2"/>
  <c r="K239" i="2"/>
  <c r="J239" i="2"/>
  <c r="L235" i="2"/>
  <c r="K235" i="2"/>
  <c r="J235" i="2"/>
  <c r="L231" i="2"/>
  <c r="K231" i="2"/>
  <c r="J231" i="2"/>
  <c r="L227" i="2"/>
  <c r="K227" i="2"/>
  <c r="J227" i="2"/>
  <c r="L223" i="2"/>
  <c r="K223" i="2"/>
  <c r="J223" i="2"/>
  <c r="L219" i="2"/>
  <c r="K219" i="2"/>
  <c r="J219" i="2"/>
  <c r="L215" i="2"/>
  <c r="K215" i="2"/>
  <c r="J215" i="2"/>
  <c r="L211" i="2"/>
  <c r="K211" i="2"/>
  <c r="J211" i="2"/>
  <c r="L207" i="2"/>
  <c r="K207" i="2"/>
  <c r="J207" i="2"/>
  <c r="L203" i="2"/>
  <c r="K203" i="2"/>
  <c r="J203" i="2"/>
  <c r="L199" i="2"/>
  <c r="K199" i="2"/>
  <c r="J199" i="2"/>
  <c r="L195" i="2"/>
  <c r="K195" i="2"/>
  <c r="J195" i="2"/>
  <c r="L191" i="2"/>
  <c r="K191" i="2"/>
  <c r="J191" i="2"/>
  <c r="L187" i="2"/>
  <c r="K187" i="2"/>
  <c r="J187" i="2"/>
  <c r="L183" i="2"/>
  <c r="K183" i="2"/>
  <c r="J183" i="2"/>
  <c r="L179" i="2"/>
  <c r="K179" i="2"/>
  <c r="J179" i="2"/>
  <c r="L175" i="2"/>
  <c r="K175" i="2"/>
  <c r="J175" i="2"/>
  <c r="L171" i="2"/>
  <c r="K171" i="2"/>
  <c r="J171" i="2"/>
  <c r="L167" i="2"/>
  <c r="K167" i="2"/>
  <c r="J167" i="2"/>
  <c r="L163" i="2"/>
  <c r="K163" i="2"/>
  <c r="J163" i="2"/>
  <c r="L159" i="2"/>
  <c r="K159" i="2"/>
  <c r="J159" i="2"/>
  <c r="L155" i="2"/>
  <c r="K155" i="2"/>
  <c r="J155" i="2"/>
  <c r="L151" i="2"/>
  <c r="K151" i="2"/>
  <c r="J151" i="2"/>
  <c r="L147" i="2"/>
  <c r="K147" i="2"/>
  <c r="J147" i="2"/>
  <c r="L143" i="2"/>
  <c r="K143" i="2"/>
  <c r="J143" i="2"/>
  <c r="L139" i="2"/>
  <c r="K139" i="2"/>
  <c r="J139" i="2"/>
  <c r="L135" i="2"/>
  <c r="K135" i="2"/>
  <c r="J135" i="2"/>
  <c r="L131" i="2"/>
  <c r="K131" i="2"/>
  <c r="J131" i="2"/>
  <c r="L127" i="2"/>
  <c r="K127" i="2"/>
  <c r="J127" i="2"/>
  <c r="L123" i="2"/>
  <c r="K123" i="2"/>
  <c r="J123" i="2"/>
  <c r="L119" i="2"/>
  <c r="K119" i="2"/>
  <c r="J119" i="2"/>
  <c r="L115" i="2"/>
  <c r="K115" i="2"/>
  <c r="J115" i="2"/>
  <c r="L111" i="2"/>
  <c r="K111" i="2"/>
  <c r="J111" i="2"/>
  <c r="L107" i="2"/>
  <c r="K107" i="2"/>
  <c r="J107" i="2"/>
  <c r="L103" i="2"/>
  <c r="K103" i="2"/>
  <c r="J103" i="2"/>
  <c r="L99" i="2"/>
  <c r="K99" i="2"/>
  <c r="J99" i="2"/>
  <c r="L95" i="2"/>
  <c r="K95" i="2"/>
  <c r="J95" i="2"/>
  <c r="L91" i="2"/>
  <c r="K91" i="2"/>
  <c r="J91" i="2"/>
  <c r="L87" i="2"/>
  <c r="K87" i="2"/>
  <c r="J87" i="2"/>
  <c r="L83" i="2"/>
  <c r="K83" i="2"/>
  <c r="J83" i="2"/>
  <c r="L79" i="2"/>
  <c r="K79" i="2"/>
  <c r="J79" i="2"/>
  <c r="L75" i="2"/>
  <c r="K75" i="2"/>
  <c r="J75" i="2"/>
  <c r="L71" i="2"/>
  <c r="K71" i="2"/>
  <c r="J71" i="2"/>
  <c r="L67" i="2"/>
  <c r="K67" i="2"/>
  <c r="J67" i="2"/>
  <c r="L63" i="2"/>
  <c r="K63" i="2"/>
  <c r="J63" i="2"/>
  <c r="L59" i="2"/>
  <c r="K59" i="2"/>
  <c r="J59" i="2"/>
  <c r="L55" i="2"/>
  <c r="K55" i="2"/>
  <c r="J55" i="2"/>
  <c r="L51" i="2"/>
  <c r="K51" i="2"/>
  <c r="J51" i="2"/>
  <c r="L47" i="2"/>
  <c r="K47" i="2"/>
  <c r="J47" i="2"/>
  <c r="L43" i="2"/>
  <c r="K43" i="2"/>
  <c r="J43" i="2"/>
  <c r="L39" i="2"/>
  <c r="K39" i="2"/>
  <c r="J39" i="2"/>
  <c r="L35" i="2"/>
  <c r="K35" i="2"/>
  <c r="J35" i="2"/>
  <c r="L31" i="2"/>
  <c r="K31" i="2"/>
  <c r="J31" i="2"/>
  <c r="L27" i="2"/>
  <c r="K27" i="2"/>
  <c r="J27" i="2"/>
  <c r="L23" i="2"/>
  <c r="K23" i="2"/>
  <c r="J23" i="2"/>
  <c r="L19" i="2"/>
  <c r="K19" i="2"/>
  <c r="J19" i="2"/>
  <c r="L15" i="2"/>
  <c r="K15" i="2"/>
  <c r="J15" i="2"/>
  <c r="L11" i="2"/>
  <c r="K11" i="2"/>
  <c r="J11" i="2"/>
  <c r="L7" i="2"/>
  <c r="K7" i="2"/>
  <c r="J7" i="2"/>
  <c r="L3" i="2"/>
  <c r="K3" i="2"/>
  <c r="J3" i="2"/>
  <c r="J2362" i="2"/>
  <c r="J2354" i="2"/>
  <c r="J2346" i="2"/>
  <c r="J2342" i="2"/>
  <c r="J2334" i="2"/>
  <c r="J2330" i="2"/>
  <c r="J2326" i="2"/>
  <c r="J2318" i="2"/>
  <c r="J2310" i="2"/>
  <c r="J2302" i="2"/>
  <c r="J2298" i="2"/>
  <c r="J2294" i="2"/>
  <c r="J2290" i="2"/>
  <c r="J2286" i="2"/>
  <c r="J2282" i="2"/>
  <c r="J2278" i="2"/>
  <c r="J2250" i="2"/>
  <c r="J2242" i="2"/>
  <c r="J2234" i="2"/>
  <c r="J2230" i="2"/>
  <c r="J2222" i="2"/>
  <c r="J2214" i="2"/>
  <c r="J2210" i="2"/>
  <c r="J2202" i="2"/>
  <c r="J2198" i="2"/>
  <c r="J2194" i="2"/>
  <c r="J2190" i="2"/>
  <c r="J2186" i="2"/>
  <c r="J2182" i="2"/>
  <c r="J2178" i="2"/>
  <c r="J2146" i="2"/>
  <c r="J2138" i="2"/>
  <c r="J2134" i="2"/>
  <c r="J2126" i="2"/>
  <c r="J2118" i="2"/>
  <c r="J2114" i="2"/>
  <c r="J2110" i="2"/>
  <c r="J2101" i="2"/>
  <c r="J2095" i="2"/>
  <c r="J2090" i="2"/>
  <c r="J2085" i="2"/>
  <c r="J2079" i="2"/>
  <c r="J2074" i="2"/>
  <c r="J2069" i="2"/>
  <c r="J2063" i="2"/>
  <c r="J2053" i="2"/>
  <c r="J2047" i="2"/>
  <c r="J2037" i="2"/>
  <c r="J2026" i="2"/>
  <c r="J2021" i="2"/>
  <c r="J2010" i="2"/>
  <c r="J2005" i="2"/>
  <c r="J1994" i="2"/>
  <c r="J1989" i="2"/>
  <c r="J1978" i="2"/>
  <c r="J1973" i="2"/>
  <c r="J1967" i="2"/>
  <c r="J1962" i="2"/>
  <c r="J1957" i="2"/>
  <c r="J1951" i="2"/>
  <c r="J1946" i="2"/>
  <c r="J1941" i="2"/>
  <c r="J1935" i="2"/>
  <c r="J1925" i="2"/>
  <c r="J1914" i="2"/>
  <c r="J1883" i="2"/>
  <c r="J1875" i="2"/>
  <c r="J1867" i="2"/>
  <c r="J1851" i="2"/>
  <c r="J1843" i="2"/>
  <c r="J1811" i="2"/>
  <c r="J1803" i="2"/>
  <c r="J1795" i="2"/>
  <c r="J1787" i="2"/>
  <c r="J1771" i="2"/>
  <c r="J1763" i="2"/>
  <c r="J1755" i="2"/>
  <c r="J1747" i="2"/>
  <c r="J1739" i="2"/>
  <c r="J1731" i="2"/>
  <c r="J1723" i="2"/>
  <c r="J1715" i="2"/>
  <c r="J1667" i="2"/>
  <c r="J1659" i="2"/>
  <c r="J1627" i="2"/>
  <c r="J1619" i="2"/>
  <c r="J1611" i="2"/>
  <c r="J1603" i="2"/>
  <c r="J1587" i="2"/>
  <c r="J1579" i="2"/>
  <c r="J1571" i="2"/>
  <c r="J1563" i="2"/>
  <c r="J1539" i="2"/>
  <c r="J1531" i="2"/>
  <c r="J1523" i="2"/>
  <c r="J1515" i="2"/>
  <c r="J1483" i="2"/>
  <c r="J1475" i="2"/>
  <c r="J1467" i="2"/>
  <c r="J1459" i="2"/>
  <c r="J1451" i="2"/>
  <c r="J1443" i="2"/>
  <c r="J1435" i="2"/>
  <c r="J1427" i="2"/>
  <c r="J1419" i="2"/>
  <c r="J1411" i="2"/>
  <c r="J1403" i="2"/>
  <c r="J1387" i="2"/>
  <c r="J1371" i="2"/>
  <c r="J1355" i="2"/>
  <c r="J1339" i="2"/>
  <c r="J1331" i="2"/>
  <c r="J1323" i="2"/>
  <c r="J1315" i="2"/>
  <c r="J1307" i="2"/>
  <c r="J1299" i="2"/>
  <c r="J1291" i="2"/>
  <c r="J1283" i="2"/>
  <c r="J1275" i="2"/>
  <c r="J1267" i="2"/>
  <c r="J1259" i="2"/>
  <c r="J1251" i="2"/>
  <c r="J1243" i="2"/>
  <c r="J1235" i="2"/>
  <c r="J1227" i="2"/>
  <c r="J1219" i="2"/>
  <c r="J1211" i="2"/>
  <c r="J1203" i="2"/>
  <c r="J1195" i="2"/>
  <c r="J1179" i="2"/>
  <c r="J1163" i="2"/>
  <c r="J1147" i="2"/>
  <c r="J1131" i="2"/>
  <c r="J1115" i="2"/>
  <c r="J1099" i="2"/>
  <c r="J1083" i="2"/>
  <c r="J1067" i="2"/>
  <c r="J1051" i="2"/>
  <c r="J1035" i="2"/>
  <c r="J1019" i="2"/>
  <c r="J1003" i="2"/>
  <c r="J987" i="2"/>
  <c r="J971" i="2"/>
  <c r="J955" i="2"/>
  <c r="J939" i="2"/>
  <c r="J923" i="2"/>
  <c r="J907" i="2"/>
  <c r="J891" i="2"/>
  <c r="J875" i="2"/>
  <c r="J859" i="2"/>
  <c r="J843" i="2"/>
  <c r="J827" i="2"/>
  <c r="J811" i="2"/>
  <c r="J795" i="2"/>
  <c r="J779" i="2"/>
  <c r="J763" i="2"/>
  <c r="J747" i="2"/>
  <c r="J731" i="2"/>
  <c r="J715" i="2"/>
  <c r="J699" i="2"/>
  <c r="J683" i="2"/>
  <c r="J667" i="2"/>
  <c r="J651" i="2"/>
  <c r="J635" i="2"/>
  <c r="J619" i="2"/>
  <c r="J603" i="2"/>
  <c r="J587" i="2"/>
  <c r="J571" i="2"/>
  <c r="J539" i="2"/>
  <c r="J523" i="2"/>
  <c r="J491" i="2"/>
  <c r="J475" i="2"/>
  <c r="J443" i="2"/>
  <c r="J427" i="2"/>
  <c r="J411" i="2"/>
  <c r="J395" i="2"/>
  <c r="J379" i="2"/>
  <c r="J363" i="2"/>
  <c r="J347" i="2"/>
  <c r="K2357" i="2"/>
  <c r="K2325" i="2"/>
  <c r="K2293" i="2"/>
  <c r="K2261" i="2"/>
  <c r="K2229" i="2"/>
  <c r="K2197" i="2"/>
  <c r="K2165" i="2"/>
  <c r="K2133" i="2"/>
  <c r="K2101" i="2"/>
  <c r="K2069" i="2"/>
  <c r="K2037" i="2"/>
  <c r="K2005" i="2"/>
  <c r="K1973" i="2"/>
  <c r="K1941" i="2"/>
  <c r="K1909" i="2"/>
  <c r="K1877" i="2"/>
  <c r="K1845" i="2"/>
  <c r="K1813" i="2"/>
  <c r="K1781" i="2"/>
  <c r="K1749" i="2"/>
  <c r="K1717" i="2"/>
  <c r="K1685" i="2"/>
  <c r="K1653" i="2"/>
  <c r="K1621" i="2"/>
  <c r="K1589" i="2"/>
  <c r="K1557" i="2"/>
  <c r="K1525" i="2"/>
  <c r="K1493" i="2"/>
  <c r="K1435" i="2"/>
  <c r="K1371" i="2"/>
  <c r="K1307" i="2"/>
  <c r="K1243" i="2"/>
  <c r="K1179" i="2"/>
  <c r="K1115" i="2"/>
  <c r="K1051" i="2"/>
  <c r="K987" i="2"/>
  <c r="K923" i="2"/>
  <c r="K859" i="2"/>
  <c r="K795" i="2"/>
  <c r="K731" i="2"/>
  <c r="K667" i="2"/>
  <c r="K589" i="2"/>
  <c r="K461" i="2"/>
  <c r="K333" i="2"/>
  <c r="L2272" i="2"/>
  <c r="L2016" i="2"/>
  <c r="L1510" i="2"/>
  <c r="L2366" i="2"/>
  <c r="K2366" i="2"/>
  <c r="L2358" i="2"/>
  <c r="K2358" i="2"/>
  <c r="L2350" i="2"/>
  <c r="K2350" i="2"/>
  <c r="L2338" i="2"/>
  <c r="K2338" i="2"/>
  <c r="L2319" i="2"/>
  <c r="K2319" i="2"/>
  <c r="L2307" i="2"/>
  <c r="K2307" i="2"/>
  <c r="L2303" i="2"/>
  <c r="K2303" i="2"/>
  <c r="K2296" i="2"/>
  <c r="L2296" i="2"/>
  <c r="K2284" i="2"/>
  <c r="L2284" i="2"/>
  <c r="L2246" i="2"/>
  <c r="K2246" i="2"/>
  <c r="L2238" i="2"/>
  <c r="K2238" i="2"/>
  <c r="L2227" i="2"/>
  <c r="K2227" i="2"/>
  <c r="L2215" i="2"/>
  <c r="K2215" i="2"/>
  <c r="L2207" i="2"/>
  <c r="K2207" i="2"/>
  <c r="L2203" i="2"/>
  <c r="K2203" i="2"/>
  <c r="K2192" i="2"/>
  <c r="L2192" i="2"/>
  <c r="K2184" i="2"/>
  <c r="L2184" i="2"/>
  <c r="L2153" i="2"/>
  <c r="K2153" i="2"/>
  <c r="L2142" i="2"/>
  <c r="K2142" i="2"/>
  <c r="L2130" i="2"/>
  <c r="K2130" i="2"/>
  <c r="L2115" i="2"/>
  <c r="K2115" i="2"/>
  <c r="L2103" i="2"/>
  <c r="K2103" i="2"/>
  <c r="L2099" i="2"/>
  <c r="K2099" i="2"/>
  <c r="K2092" i="2"/>
  <c r="L2092" i="2"/>
  <c r="J2092" i="2"/>
  <c r="K2080" i="2"/>
  <c r="J2080" i="2"/>
  <c r="K2072" i="2"/>
  <c r="L2072" i="2"/>
  <c r="J2072" i="2"/>
  <c r="K2064" i="2"/>
  <c r="J2064" i="2"/>
  <c r="L2064" i="2"/>
  <c r="L2057" i="2"/>
  <c r="K2057" i="2"/>
  <c r="L2049" i="2"/>
  <c r="K2049" i="2"/>
  <c r="L2041" i="2"/>
  <c r="K2041" i="2"/>
  <c r="L2030" i="2"/>
  <c r="K2030" i="2"/>
  <c r="L2022" i="2"/>
  <c r="K2022" i="2"/>
  <c r="L2014" i="2"/>
  <c r="K2014" i="2"/>
  <c r="L2002" i="2"/>
  <c r="K2002" i="2"/>
  <c r="L1995" i="2"/>
  <c r="K1995" i="2"/>
  <c r="L1983" i="2"/>
  <c r="K1983" i="2"/>
  <c r="L1975" i="2"/>
  <c r="K1975" i="2"/>
  <c r="K1960" i="2"/>
  <c r="L1960" i="2"/>
  <c r="J1960" i="2"/>
  <c r="K1952" i="2"/>
  <c r="J1952" i="2"/>
  <c r="K1944" i="2"/>
  <c r="L1944" i="2"/>
  <c r="J1944" i="2"/>
  <c r="L1937" i="2"/>
  <c r="K1937" i="2"/>
  <c r="L1929" i="2"/>
  <c r="K1929" i="2"/>
  <c r="L1918" i="2"/>
  <c r="K1918" i="2"/>
  <c r="L1910" i="2"/>
  <c r="K1910" i="2"/>
  <c r="J1910" i="2"/>
  <c r="L1899" i="2"/>
  <c r="K1899" i="2"/>
  <c r="L1891" i="2"/>
  <c r="K1891" i="2"/>
  <c r="L1876" i="2"/>
  <c r="K1876" i="2"/>
  <c r="J1876" i="2"/>
  <c r="L1868" i="2"/>
  <c r="K1868" i="2"/>
  <c r="J1868" i="2"/>
  <c r="L1857" i="2"/>
  <c r="K1857" i="2"/>
  <c r="L1849" i="2"/>
  <c r="K1849" i="2"/>
  <c r="L1841" i="2"/>
  <c r="K1841" i="2"/>
  <c r="L1834" i="2"/>
  <c r="K1834" i="2"/>
  <c r="J1834" i="2"/>
  <c r="L1826" i="2"/>
  <c r="K1826" i="2"/>
  <c r="J1826" i="2"/>
  <c r="L1807" i="2"/>
  <c r="K1807" i="2"/>
  <c r="L1792" i="2"/>
  <c r="K1792" i="2"/>
  <c r="J1792" i="2"/>
  <c r="L1784" i="2"/>
  <c r="K1784" i="2"/>
  <c r="J1784" i="2"/>
  <c r="L1776" i="2"/>
  <c r="K1776" i="2"/>
  <c r="J1776" i="2"/>
  <c r="L1769" i="2"/>
  <c r="K1769" i="2"/>
  <c r="L1737" i="2"/>
  <c r="K1737" i="2"/>
  <c r="L1729" i="2"/>
  <c r="K1729" i="2"/>
  <c r="L1721" i="2"/>
  <c r="K1721" i="2"/>
  <c r="L1710" i="2"/>
  <c r="K1710" i="2"/>
  <c r="J1710" i="2"/>
  <c r="L1702" i="2"/>
  <c r="K1702" i="2"/>
  <c r="J1702" i="2"/>
  <c r="K1690" i="2"/>
  <c r="L1690" i="2"/>
  <c r="J1690" i="2"/>
  <c r="L1682" i="2"/>
  <c r="K1682" i="2"/>
  <c r="J1682" i="2"/>
  <c r="L1671" i="2"/>
  <c r="K1671" i="2"/>
  <c r="L1663" i="2"/>
  <c r="K1663" i="2"/>
  <c r="L1651" i="2"/>
  <c r="K1651" i="2"/>
  <c r="L1643" i="2"/>
  <c r="K1643" i="2"/>
  <c r="L1635" i="2"/>
  <c r="K1635" i="2"/>
  <c r="L1623" i="2"/>
  <c r="K1623" i="2"/>
  <c r="L1615" i="2"/>
  <c r="K1615" i="2"/>
  <c r="L1607" i="2"/>
  <c r="K1607" i="2"/>
  <c r="L1595" i="2"/>
  <c r="K1595" i="2"/>
  <c r="L1588" i="2"/>
  <c r="K1588" i="2"/>
  <c r="J1588" i="2"/>
  <c r="L1580" i="2"/>
  <c r="K1580" i="2"/>
  <c r="J1580" i="2"/>
  <c r="L1568" i="2"/>
  <c r="K1568" i="2"/>
  <c r="J1568" i="2"/>
  <c r="L1560" i="2"/>
  <c r="K1560" i="2"/>
  <c r="J1560" i="2"/>
  <c r="L1548" i="2"/>
  <c r="K1548" i="2"/>
  <c r="J1548" i="2"/>
  <c r="L1540" i="2"/>
  <c r="K1540" i="2"/>
  <c r="J1540" i="2"/>
  <c r="L1528" i="2"/>
  <c r="K1528" i="2"/>
  <c r="J1528" i="2"/>
  <c r="L1520" i="2"/>
  <c r="K1520" i="2"/>
  <c r="J1520" i="2"/>
  <c r="L1512" i="2"/>
  <c r="K1512" i="2"/>
  <c r="J1512" i="2"/>
  <c r="L1496" i="2"/>
  <c r="K1496" i="2"/>
  <c r="J1496" i="2"/>
  <c r="L1492" i="2"/>
  <c r="K1492" i="2"/>
  <c r="J1492" i="2"/>
  <c r="L1481" i="2"/>
  <c r="K1481" i="2"/>
  <c r="L1473" i="2"/>
  <c r="K1473" i="2"/>
  <c r="L1465" i="2"/>
  <c r="K1465" i="2"/>
  <c r="L1453" i="2"/>
  <c r="K1453" i="2"/>
  <c r="L1441" i="2"/>
  <c r="K1441" i="2"/>
  <c r="L1433" i="2"/>
  <c r="K1433" i="2"/>
  <c r="L1421" i="2"/>
  <c r="K1421" i="2"/>
  <c r="L1413" i="2"/>
  <c r="K1413" i="2"/>
  <c r="L1405" i="2"/>
  <c r="K1405" i="2"/>
  <c r="L1394" i="2"/>
  <c r="K1394" i="2"/>
  <c r="J1394" i="2"/>
  <c r="L1386" i="2"/>
  <c r="K1386" i="2"/>
  <c r="J1386" i="2"/>
  <c r="L1374" i="2"/>
  <c r="K1374" i="2"/>
  <c r="J1374" i="2"/>
  <c r="L1366" i="2"/>
  <c r="K1366" i="2"/>
  <c r="J1366" i="2"/>
  <c r="L1347" i="2"/>
  <c r="K1347" i="2"/>
  <c r="L1335" i="2"/>
  <c r="K1335" i="2"/>
  <c r="L1327" i="2"/>
  <c r="K1327" i="2"/>
  <c r="L1319" i="2"/>
  <c r="K1319" i="2"/>
  <c r="L1308" i="2"/>
  <c r="K1308" i="2"/>
  <c r="J1308" i="2"/>
  <c r="L1300" i="2"/>
  <c r="K1300" i="2"/>
  <c r="J1300" i="2"/>
  <c r="L1288" i="2"/>
  <c r="K1288" i="2"/>
  <c r="J1288" i="2"/>
  <c r="L1276" i="2"/>
  <c r="K1276" i="2"/>
  <c r="J1276" i="2"/>
  <c r="L1268" i="2"/>
  <c r="K1268" i="2"/>
  <c r="J1268" i="2"/>
  <c r="L1260" i="2"/>
  <c r="K1260" i="2"/>
  <c r="J1260" i="2"/>
  <c r="L1248" i="2"/>
  <c r="K1248" i="2"/>
  <c r="J1248" i="2"/>
  <c r="L1240" i="2"/>
  <c r="K1240" i="2"/>
  <c r="J1240" i="2"/>
  <c r="L1228" i="2"/>
  <c r="K1228" i="2"/>
  <c r="J1228" i="2"/>
  <c r="L1220" i="2"/>
  <c r="K1220" i="2"/>
  <c r="J1220" i="2"/>
  <c r="L1213" i="2"/>
  <c r="K1213" i="2"/>
  <c r="L1201" i="2"/>
  <c r="K1201" i="2"/>
  <c r="L1193" i="2"/>
  <c r="K1193" i="2"/>
  <c r="J1193" i="2"/>
  <c r="L1185" i="2"/>
  <c r="K1185" i="2"/>
  <c r="J1185" i="2"/>
  <c r="L1173" i="2"/>
  <c r="K1173" i="2"/>
  <c r="J1173" i="2"/>
  <c r="L1165" i="2"/>
  <c r="K1165" i="2"/>
  <c r="J1165" i="2"/>
  <c r="K1153" i="2"/>
  <c r="J1153" i="2"/>
  <c r="L1153" i="2"/>
  <c r="L1149" i="2"/>
  <c r="K1149" i="2"/>
  <c r="J1149" i="2"/>
  <c r="L1137" i="2"/>
  <c r="K1137" i="2"/>
  <c r="J1137" i="2"/>
  <c r="L1129" i="2"/>
  <c r="K1129" i="2"/>
  <c r="J1129" i="2"/>
  <c r="K1121" i="2"/>
  <c r="L1121" i="2"/>
  <c r="J1121" i="2"/>
  <c r="L1105" i="2"/>
  <c r="K1105" i="2"/>
  <c r="J1105" i="2"/>
  <c r="L1097" i="2"/>
  <c r="K1097" i="2"/>
  <c r="J1097" i="2"/>
  <c r="L1085" i="2"/>
  <c r="K1085" i="2"/>
  <c r="J1085" i="2"/>
  <c r="L1081" i="2"/>
  <c r="K1081" i="2"/>
  <c r="J1081" i="2"/>
  <c r="L1069" i="2"/>
  <c r="K1069" i="2"/>
  <c r="J1069" i="2"/>
  <c r="L1061" i="2"/>
  <c r="K1061" i="2"/>
  <c r="J1061" i="2"/>
  <c r="L1053" i="2"/>
  <c r="K1053" i="2"/>
  <c r="J1053" i="2"/>
  <c r="L1037" i="2"/>
  <c r="K1037" i="2"/>
  <c r="J1037" i="2"/>
  <c r="K1025" i="2"/>
  <c r="L1025" i="2"/>
  <c r="J1025" i="2"/>
  <c r="L1017" i="2"/>
  <c r="K1017" i="2"/>
  <c r="J1017" i="2"/>
  <c r="L1005" i="2"/>
  <c r="K1005" i="2"/>
  <c r="J1005" i="2"/>
  <c r="K993" i="2"/>
  <c r="L993" i="2"/>
  <c r="J993" i="2"/>
  <c r="L989" i="2"/>
  <c r="K989" i="2"/>
  <c r="J989" i="2"/>
  <c r="L977" i="2"/>
  <c r="K977" i="2"/>
  <c r="J977" i="2"/>
  <c r="L965" i="2"/>
  <c r="K965" i="2"/>
  <c r="J965" i="2"/>
  <c r="L961" i="2"/>
  <c r="K961" i="2"/>
  <c r="J961" i="2"/>
  <c r="L953" i="2"/>
  <c r="K953" i="2"/>
  <c r="J953" i="2"/>
  <c r="L941" i="2"/>
  <c r="K941" i="2"/>
  <c r="J941" i="2"/>
  <c r="L933" i="2"/>
  <c r="K933" i="2"/>
  <c r="J933" i="2"/>
  <c r="L925" i="2"/>
  <c r="K925" i="2"/>
  <c r="J925" i="2"/>
  <c r="L913" i="2"/>
  <c r="K913" i="2"/>
  <c r="J913" i="2"/>
  <c r="L905" i="2"/>
  <c r="K905" i="2"/>
  <c r="J905" i="2"/>
  <c r="L893" i="2"/>
  <c r="K893" i="2"/>
  <c r="J893" i="2"/>
  <c r="L881" i="2"/>
  <c r="K881" i="2"/>
  <c r="J881" i="2"/>
  <c r="L869" i="2"/>
  <c r="K869" i="2"/>
  <c r="J869" i="2"/>
  <c r="L861" i="2"/>
  <c r="K861" i="2"/>
  <c r="J861" i="2"/>
  <c r="L849" i="2"/>
  <c r="K849" i="2"/>
  <c r="J849" i="2"/>
  <c r="L841" i="2"/>
  <c r="K841" i="2"/>
  <c r="J841" i="2"/>
  <c r="L833" i="2"/>
  <c r="K833" i="2"/>
  <c r="J833" i="2"/>
  <c r="L814" i="2"/>
  <c r="K814" i="2"/>
  <c r="J814" i="2"/>
  <c r="L802" i="2"/>
  <c r="K802" i="2"/>
  <c r="J802" i="2"/>
  <c r="L794" i="2"/>
  <c r="K794" i="2"/>
  <c r="J794" i="2"/>
  <c r="L786" i="2"/>
  <c r="K786" i="2"/>
  <c r="J786" i="2"/>
  <c r="L778" i="2"/>
  <c r="K778" i="2"/>
  <c r="J778" i="2"/>
  <c r="L762" i="2"/>
  <c r="K762" i="2"/>
  <c r="J762" i="2"/>
  <c r="L754" i="2"/>
  <c r="K754" i="2"/>
  <c r="J754" i="2"/>
  <c r="L742" i="2"/>
  <c r="K742" i="2"/>
  <c r="J742" i="2"/>
  <c r="L734" i="2"/>
  <c r="K734" i="2"/>
  <c r="J734" i="2"/>
  <c r="L722" i="2"/>
  <c r="K722" i="2"/>
  <c r="J722" i="2"/>
  <c r="L714" i="2"/>
  <c r="K714" i="2"/>
  <c r="J714" i="2"/>
  <c r="L706" i="2"/>
  <c r="K706" i="2"/>
  <c r="J706" i="2"/>
  <c r="L694" i="2"/>
  <c r="K694" i="2"/>
  <c r="J694" i="2"/>
  <c r="L686" i="2"/>
  <c r="K686" i="2"/>
  <c r="J686" i="2"/>
  <c r="L674" i="2"/>
  <c r="K674" i="2"/>
  <c r="J674" i="2"/>
  <c r="L666" i="2"/>
  <c r="K666" i="2"/>
  <c r="J666" i="2"/>
  <c r="L658" i="2"/>
  <c r="K658" i="2"/>
  <c r="J658" i="2"/>
  <c r="L646" i="2"/>
  <c r="K646" i="2"/>
  <c r="J646" i="2"/>
  <c r="L638" i="2"/>
  <c r="K638" i="2"/>
  <c r="J638" i="2"/>
  <c r="L631" i="2"/>
  <c r="K631" i="2"/>
  <c r="L611" i="2"/>
  <c r="K611" i="2"/>
  <c r="L599" i="2"/>
  <c r="K599" i="2"/>
  <c r="L591" i="2"/>
  <c r="K591" i="2"/>
  <c r="L583" i="2"/>
  <c r="K583" i="2"/>
  <c r="L575" i="2"/>
  <c r="K575" i="2"/>
  <c r="L563" i="2"/>
  <c r="K563" i="2"/>
  <c r="L555" i="2"/>
  <c r="K555" i="2"/>
  <c r="L543" i="2"/>
  <c r="K543" i="2"/>
  <c r="L535" i="2"/>
  <c r="K535" i="2"/>
  <c r="L527" i="2"/>
  <c r="K527" i="2"/>
  <c r="L515" i="2"/>
  <c r="K515" i="2"/>
  <c r="L507" i="2"/>
  <c r="K507" i="2"/>
  <c r="L499" i="2"/>
  <c r="K499" i="2"/>
  <c r="L487" i="2"/>
  <c r="K487" i="2"/>
  <c r="L479" i="2"/>
  <c r="K479" i="2"/>
  <c r="L467" i="2"/>
  <c r="K467" i="2"/>
  <c r="L459" i="2"/>
  <c r="K459" i="2"/>
  <c r="L448" i="2"/>
  <c r="K448" i="2"/>
  <c r="J448" i="2"/>
  <c r="L440" i="2"/>
  <c r="K440" i="2"/>
  <c r="J440" i="2"/>
  <c r="L428" i="2"/>
  <c r="K428" i="2"/>
  <c r="J428" i="2"/>
  <c r="L420" i="2"/>
  <c r="K420" i="2"/>
  <c r="J420" i="2"/>
  <c r="L412" i="2"/>
  <c r="K412" i="2"/>
  <c r="J412" i="2"/>
  <c r="L400" i="2"/>
  <c r="K400" i="2"/>
  <c r="J400" i="2"/>
  <c r="L392" i="2"/>
  <c r="K392" i="2"/>
  <c r="J392" i="2"/>
  <c r="L369" i="2"/>
  <c r="K369" i="2"/>
  <c r="J369" i="2"/>
  <c r="L361" i="2"/>
  <c r="K361" i="2"/>
  <c r="J361" i="2"/>
  <c r="L349" i="2"/>
  <c r="K349" i="2"/>
  <c r="J349" i="2"/>
  <c r="L337" i="2"/>
  <c r="K337" i="2"/>
  <c r="J337" i="2"/>
  <c r="L329" i="2"/>
  <c r="J329" i="2"/>
  <c r="K329" i="2"/>
  <c r="L317" i="2"/>
  <c r="J317" i="2"/>
  <c r="K317" i="2"/>
  <c r="L309" i="2"/>
  <c r="J309" i="2"/>
  <c r="K309" i="2"/>
  <c r="L301" i="2"/>
  <c r="J301" i="2"/>
  <c r="L293" i="2"/>
  <c r="J293" i="2"/>
  <c r="K293" i="2"/>
  <c r="L285" i="2"/>
  <c r="J285" i="2"/>
  <c r="K285" i="2"/>
  <c r="L273" i="2"/>
  <c r="J273" i="2"/>
  <c r="K273" i="2"/>
  <c r="L265" i="2"/>
  <c r="J265" i="2"/>
  <c r="K265" i="2"/>
  <c r="L253" i="2"/>
  <c r="J253" i="2"/>
  <c r="K253" i="2"/>
  <c r="L245" i="2"/>
  <c r="J245" i="2"/>
  <c r="K245" i="2"/>
  <c r="L237" i="2"/>
  <c r="J237" i="2"/>
  <c r="L225" i="2"/>
  <c r="J225" i="2"/>
  <c r="K225" i="2"/>
  <c r="L217" i="2"/>
  <c r="J217" i="2"/>
  <c r="K217" i="2"/>
  <c r="L205" i="2"/>
  <c r="J205" i="2"/>
  <c r="L197" i="2"/>
  <c r="J197" i="2"/>
  <c r="K197" i="2"/>
  <c r="L185" i="2"/>
  <c r="J185" i="2"/>
  <c r="K185" i="2"/>
  <c r="L177" i="2"/>
  <c r="J177" i="2"/>
  <c r="K177" i="2"/>
  <c r="L165" i="2"/>
  <c r="J165" i="2"/>
  <c r="K165" i="2"/>
  <c r="L157" i="2"/>
  <c r="J157" i="2"/>
  <c r="K157" i="2"/>
  <c r="L145" i="2"/>
  <c r="J145" i="2"/>
  <c r="K145" i="2"/>
  <c r="L137" i="2"/>
  <c r="J137" i="2"/>
  <c r="K137" i="2"/>
  <c r="L125" i="2"/>
  <c r="J125" i="2"/>
  <c r="K125" i="2"/>
  <c r="L117" i="2"/>
  <c r="J117" i="2"/>
  <c r="K117" i="2"/>
  <c r="L105" i="2"/>
  <c r="J105" i="2"/>
  <c r="K105" i="2"/>
  <c r="L97" i="2"/>
  <c r="J97" i="2"/>
  <c r="K97" i="2"/>
  <c r="L89" i="2"/>
  <c r="J89" i="2"/>
  <c r="K89" i="2"/>
  <c r="L77" i="2"/>
  <c r="J77" i="2"/>
  <c r="L69" i="2"/>
  <c r="J69" i="2"/>
  <c r="K69" i="2"/>
  <c r="L57" i="2"/>
  <c r="J57" i="2"/>
  <c r="K57" i="2"/>
  <c r="L45" i="2"/>
  <c r="J45" i="2"/>
  <c r="L33" i="2"/>
  <c r="J33" i="2"/>
  <c r="K33" i="2"/>
  <c r="L25" i="2"/>
  <c r="J25" i="2"/>
  <c r="K25" i="2"/>
  <c r="L21" i="2"/>
  <c r="J21" i="2"/>
  <c r="K21" i="2"/>
  <c r="L5" i="2"/>
  <c r="J5" i="2"/>
  <c r="K5" i="2"/>
  <c r="J2300" i="2"/>
  <c r="J2288" i="2"/>
  <c r="J2280" i="2"/>
  <c r="J2196" i="2"/>
  <c r="J2188" i="2"/>
  <c r="J2180" i="2"/>
  <c r="J2103" i="2"/>
  <c r="J2045" i="2"/>
  <c r="J2018" i="2"/>
  <c r="J2002" i="2"/>
  <c r="J1933" i="2"/>
  <c r="J1922" i="2"/>
  <c r="J1887" i="2"/>
  <c r="J1663" i="2"/>
  <c r="J1639" i="2"/>
  <c r="J1623" i="2"/>
  <c r="J1599" i="2"/>
  <c r="J1335" i="2"/>
  <c r="J1319" i="2"/>
  <c r="J611" i="2"/>
  <c r="J579" i="2"/>
  <c r="J531" i="2"/>
  <c r="J499" i="2"/>
  <c r="K1925" i="2"/>
  <c r="K1733" i="2"/>
  <c r="K141" i="2"/>
  <c r="L2372" i="2"/>
  <c r="K2372" i="2"/>
  <c r="L2361" i="2"/>
  <c r="K2361" i="2"/>
  <c r="L2345" i="2"/>
  <c r="K2345" i="2"/>
  <c r="L2322" i="2"/>
  <c r="K2322" i="2"/>
  <c r="L2314" i="2"/>
  <c r="K2314" i="2"/>
  <c r="L2306" i="2"/>
  <c r="K2306" i="2"/>
  <c r="L2295" i="2"/>
  <c r="K2295" i="2"/>
  <c r="L2283" i="2"/>
  <c r="K2283" i="2"/>
  <c r="L2276" i="2"/>
  <c r="K2276" i="2"/>
  <c r="K2268" i="2"/>
  <c r="L2268" i="2"/>
  <c r="K2256" i="2"/>
  <c r="L2256" i="2"/>
  <c r="L2233" i="2"/>
  <c r="K2233" i="2"/>
  <c r="L2226" i="2"/>
  <c r="K2226" i="2"/>
  <c r="L2218" i="2"/>
  <c r="K2218" i="2"/>
  <c r="L2206" i="2"/>
  <c r="K2206" i="2"/>
  <c r="L2199" i="2"/>
  <c r="K2199" i="2"/>
  <c r="L2187" i="2"/>
  <c r="K2187" i="2"/>
  <c r="L2179" i="2"/>
  <c r="K2179" i="2"/>
  <c r="L2175" i="2"/>
  <c r="K2175" i="2"/>
  <c r="L2164" i="2"/>
  <c r="K2164" i="2"/>
  <c r="K2152" i="2"/>
  <c r="L2152" i="2"/>
  <c r="L2122" i="2"/>
  <c r="K2122" i="2"/>
  <c r="L2106" i="2"/>
  <c r="K2106" i="2"/>
  <c r="L2087" i="2"/>
  <c r="K2087" i="2"/>
  <c r="L2083" i="2"/>
  <c r="K2083" i="2"/>
  <c r="L2075" i="2"/>
  <c r="K2075" i="2"/>
  <c r="K2060" i="2"/>
  <c r="L2060" i="2"/>
  <c r="J2060" i="2"/>
  <c r="L2052" i="2"/>
  <c r="K2052" i="2"/>
  <c r="J2052" i="2"/>
  <c r="K2044" i="2"/>
  <c r="L2044" i="2"/>
  <c r="J2044" i="2"/>
  <c r="K2032" i="2"/>
  <c r="L2032" i="2"/>
  <c r="J2032" i="2"/>
  <c r="L2025" i="2"/>
  <c r="K2025" i="2"/>
  <c r="L2009" i="2"/>
  <c r="K2009" i="2"/>
  <c r="L2001" i="2"/>
  <c r="K2001" i="2"/>
  <c r="L1990" i="2"/>
  <c r="K1990" i="2"/>
  <c r="L1982" i="2"/>
  <c r="K1982" i="2"/>
  <c r="L1974" i="2"/>
  <c r="K1974" i="2"/>
  <c r="L1963" i="2"/>
  <c r="K1963" i="2"/>
  <c r="L1955" i="2"/>
  <c r="K1955" i="2"/>
  <c r="L1940" i="2"/>
  <c r="K1940" i="2"/>
  <c r="J1940" i="2"/>
  <c r="K1932" i="2"/>
  <c r="L1932" i="2"/>
  <c r="J1932" i="2"/>
  <c r="L1902" i="2"/>
  <c r="K1902" i="2"/>
  <c r="J1902" i="2"/>
  <c r="L1890" i="2"/>
  <c r="K1890" i="2"/>
  <c r="J1890" i="2"/>
  <c r="K1882" i="2"/>
  <c r="L1882" i="2"/>
  <c r="J1882" i="2"/>
  <c r="L1871" i="2"/>
  <c r="K1871" i="2"/>
  <c r="L1863" i="2"/>
  <c r="K1863" i="2"/>
  <c r="L1859" i="2"/>
  <c r="K1859" i="2"/>
  <c r="L1852" i="2"/>
  <c r="K1852" i="2"/>
  <c r="J1852" i="2"/>
  <c r="L1833" i="2"/>
  <c r="K1833" i="2"/>
  <c r="L1814" i="2"/>
  <c r="K1814" i="2"/>
  <c r="J1814" i="2"/>
  <c r="L1806" i="2"/>
  <c r="K1806" i="2"/>
  <c r="J1806" i="2"/>
  <c r="L1791" i="2"/>
  <c r="K1791" i="2"/>
  <c r="L1779" i="2"/>
  <c r="K1779" i="2"/>
  <c r="L1775" i="2"/>
  <c r="K1775" i="2"/>
  <c r="L1764" i="2"/>
  <c r="K1764" i="2"/>
  <c r="J1764" i="2"/>
  <c r="L1756" i="2"/>
  <c r="K1756" i="2"/>
  <c r="J1756" i="2"/>
  <c r="L1744" i="2"/>
  <c r="K1744" i="2"/>
  <c r="J1744" i="2"/>
  <c r="L1736" i="2"/>
  <c r="K1736" i="2"/>
  <c r="J1736" i="2"/>
  <c r="L1724" i="2"/>
  <c r="K1724" i="2"/>
  <c r="J1724" i="2"/>
  <c r="L1720" i="2"/>
  <c r="K1720" i="2"/>
  <c r="J1720" i="2"/>
  <c r="L1712" i="2"/>
  <c r="K1712" i="2"/>
  <c r="J1712" i="2"/>
  <c r="L1705" i="2"/>
  <c r="K1705" i="2"/>
  <c r="L1697" i="2"/>
  <c r="K1697" i="2"/>
  <c r="L1689" i="2"/>
  <c r="K1689" i="2"/>
  <c r="L1681" i="2"/>
  <c r="K1681" i="2"/>
  <c r="L1673" i="2"/>
  <c r="K1673" i="2"/>
  <c r="L1666" i="2"/>
  <c r="K1666" i="2"/>
  <c r="J1666" i="2"/>
  <c r="L1654" i="2"/>
  <c r="K1654" i="2"/>
  <c r="J1654" i="2"/>
  <c r="L1646" i="2"/>
  <c r="K1646" i="2"/>
  <c r="J1646" i="2"/>
  <c r="L1634" i="2"/>
  <c r="K1634" i="2"/>
  <c r="J1634" i="2"/>
  <c r="L1626" i="2"/>
  <c r="K1626" i="2"/>
  <c r="J1626" i="2"/>
  <c r="L1614" i="2"/>
  <c r="K1614" i="2"/>
  <c r="J1614" i="2"/>
  <c r="L1602" i="2"/>
  <c r="K1602" i="2"/>
  <c r="J1602" i="2"/>
  <c r="L1594" i="2"/>
  <c r="K1594" i="2"/>
  <c r="J1594" i="2"/>
  <c r="L1583" i="2"/>
  <c r="K1583" i="2"/>
  <c r="L1575" i="2"/>
  <c r="K1575" i="2"/>
  <c r="L1567" i="2"/>
  <c r="K1567" i="2"/>
  <c r="L1555" i="2"/>
  <c r="K1555" i="2"/>
  <c r="L1547" i="2"/>
  <c r="K1547" i="2"/>
  <c r="L1535" i="2"/>
  <c r="K1535" i="2"/>
  <c r="L1527" i="2"/>
  <c r="K1527" i="2"/>
  <c r="L1519" i="2"/>
  <c r="K1519" i="2"/>
  <c r="L1507" i="2"/>
  <c r="K1507" i="2"/>
  <c r="L1499" i="2"/>
  <c r="K1499" i="2"/>
  <c r="L1491" i="2"/>
  <c r="K1491" i="2"/>
  <c r="L1480" i="2"/>
  <c r="K1480" i="2"/>
  <c r="J1480" i="2"/>
  <c r="L1472" i="2"/>
  <c r="K1472" i="2"/>
  <c r="J1472" i="2"/>
  <c r="L1464" i="2"/>
  <c r="K1464" i="2"/>
  <c r="J1464" i="2"/>
  <c r="L1432" i="2"/>
  <c r="K1432" i="2"/>
  <c r="J1432" i="2"/>
  <c r="L2378" i="2"/>
  <c r="K2378" i="2"/>
  <c r="L2374" i="2"/>
  <c r="K2374" i="2"/>
  <c r="L2370" i="2"/>
  <c r="K2370" i="2"/>
  <c r="L2363" i="2"/>
  <c r="K2363" i="2"/>
  <c r="L2359" i="2"/>
  <c r="K2359" i="2"/>
  <c r="L2355" i="2"/>
  <c r="K2355" i="2"/>
  <c r="L2351" i="2"/>
  <c r="K2351" i="2"/>
  <c r="L2347" i="2"/>
  <c r="K2347" i="2"/>
  <c r="L2343" i="2"/>
  <c r="K2343" i="2"/>
  <c r="L2339" i="2"/>
  <c r="K2339" i="2"/>
  <c r="L2335" i="2"/>
  <c r="K2335" i="2"/>
  <c r="K2328" i="2"/>
  <c r="L2328" i="2"/>
  <c r="L2324" i="2"/>
  <c r="K2324" i="2"/>
  <c r="K2320" i="2"/>
  <c r="L2320" i="2"/>
  <c r="K2316" i="2"/>
  <c r="L2316" i="2"/>
  <c r="K2312" i="2"/>
  <c r="L2312" i="2"/>
  <c r="L2308" i="2"/>
  <c r="K2308" i="2"/>
  <c r="K2304" i="2"/>
  <c r="L2304" i="2"/>
  <c r="L2297" i="2"/>
  <c r="K2297" i="2"/>
  <c r="L2289" i="2"/>
  <c r="K2289" i="2"/>
  <c r="L2281" i="2"/>
  <c r="K2281" i="2"/>
  <c r="L2274" i="2"/>
  <c r="K2274" i="2"/>
  <c r="L2270" i="2"/>
  <c r="K2270" i="2"/>
  <c r="L2266" i="2"/>
  <c r="K2266" i="2"/>
  <c r="L2262" i="2"/>
  <c r="K2262" i="2"/>
  <c r="L2258" i="2"/>
  <c r="K2258" i="2"/>
  <c r="L2254" i="2"/>
  <c r="K2254" i="2"/>
  <c r="L2247" i="2"/>
  <c r="K2247" i="2"/>
  <c r="L2243" i="2"/>
  <c r="K2243" i="2"/>
  <c r="L2239" i="2"/>
  <c r="K2239" i="2"/>
  <c r="L2235" i="2"/>
  <c r="K2235" i="2"/>
  <c r="L2231" i="2"/>
  <c r="K2231" i="2"/>
  <c r="L2228" i="2"/>
  <c r="K2228" i="2"/>
  <c r="K2224" i="2"/>
  <c r="L2224" i="2"/>
  <c r="K2220" i="2"/>
  <c r="L2220" i="2"/>
  <c r="K2216" i="2"/>
  <c r="L2216" i="2"/>
  <c r="L2212" i="2"/>
  <c r="K2212" i="2"/>
  <c r="K2204" i="2"/>
  <c r="L2204" i="2"/>
  <c r="L2201" i="2"/>
  <c r="K2201" i="2"/>
  <c r="L2193" i="2"/>
  <c r="K2193" i="2"/>
  <c r="L2185" i="2"/>
  <c r="K2185" i="2"/>
  <c r="L2177" i="2"/>
  <c r="K2177" i="2"/>
  <c r="L2174" i="2"/>
  <c r="K2174" i="2"/>
  <c r="L2170" i="2"/>
  <c r="K2170" i="2"/>
  <c r="L2166" i="2"/>
  <c r="K2166" i="2"/>
  <c r="L2162" i="2"/>
  <c r="K2162" i="2"/>
  <c r="L2158" i="2"/>
  <c r="K2158" i="2"/>
  <c r="L2154" i="2"/>
  <c r="K2154" i="2"/>
  <c r="L2150" i="2"/>
  <c r="K2150" i="2"/>
  <c r="L2147" i="2"/>
  <c r="K2147" i="2"/>
  <c r="L2143" i="2"/>
  <c r="K2143" i="2"/>
  <c r="L2139" i="2"/>
  <c r="K2139" i="2"/>
  <c r="L2135" i="2"/>
  <c r="K2135" i="2"/>
  <c r="L2131" i="2"/>
  <c r="K2131" i="2"/>
  <c r="L2127" i="2"/>
  <c r="K2127" i="2"/>
  <c r="K2120" i="2"/>
  <c r="L2120" i="2"/>
  <c r="L2116" i="2"/>
  <c r="K2116" i="2"/>
  <c r="K2112" i="2"/>
  <c r="L2112" i="2"/>
  <c r="K2108" i="2"/>
  <c r="L2108" i="2"/>
  <c r="K2104" i="2"/>
  <c r="L2104" i="2"/>
  <c r="J2104" i="2"/>
  <c r="L2100" i="2"/>
  <c r="K2100" i="2"/>
  <c r="J2100" i="2"/>
  <c r="L2097" i="2"/>
  <c r="K2097" i="2"/>
  <c r="L2089" i="2"/>
  <c r="K2089" i="2"/>
  <c r="L2081" i="2"/>
  <c r="K2081" i="2"/>
  <c r="L2073" i="2"/>
  <c r="K2073" i="2"/>
  <c r="L2065" i="2"/>
  <c r="K2065" i="2"/>
  <c r="L2062" i="2"/>
  <c r="K2062" i="2"/>
  <c r="L2058" i="2"/>
  <c r="K2058" i="2"/>
  <c r="L2054" i="2"/>
  <c r="K2054" i="2"/>
  <c r="L2050" i="2"/>
  <c r="K2050" i="2"/>
  <c r="L2046" i="2"/>
  <c r="K2046" i="2"/>
  <c r="L2042" i="2"/>
  <c r="K2042" i="2"/>
  <c r="L2038" i="2"/>
  <c r="K2038" i="2"/>
  <c r="L2034" i="2"/>
  <c r="K2034" i="2"/>
  <c r="L2027" i="2"/>
  <c r="K2027" i="2"/>
  <c r="L2023" i="2"/>
  <c r="K2023" i="2"/>
  <c r="L2019" i="2"/>
  <c r="K2019" i="2"/>
  <c r="L2015" i="2"/>
  <c r="K2015" i="2"/>
  <c r="L2011" i="2"/>
  <c r="K2011" i="2"/>
  <c r="L2007" i="2"/>
  <c r="K2007" i="2"/>
  <c r="L2003" i="2"/>
  <c r="K2003" i="2"/>
  <c r="K1996" i="2"/>
  <c r="L1996" i="2"/>
  <c r="J1996" i="2"/>
  <c r="K1992" i="2"/>
  <c r="L1992" i="2"/>
  <c r="J1992" i="2"/>
  <c r="L1988" i="2"/>
  <c r="K1988" i="2"/>
  <c r="J1988" i="2"/>
  <c r="K1984" i="2"/>
  <c r="J1984" i="2"/>
  <c r="L1984" i="2"/>
  <c r="K1980" i="2"/>
  <c r="L1980" i="2"/>
  <c r="J1980" i="2"/>
  <c r="K1976" i="2"/>
  <c r="L1976" i="2"/>
  <c r="J1976" i="2"/>
  <c r="L1972" i="2"/>
  <c r="K1972" i="2"/>
  <c r="J1972" i="2"/>
  <c r="K1968" i="2"/>
  <c r="L1968" i="2"/>
  <c r="J1968" i="2"/>
  <c r="L1961" i="2"/>
  <c r="K1961" i="2"/>
  <c r="L1953" i="2"/>
  <c r="K1953" i="2"/>
  <c r="L1945" i="2"/>
  <c r="K1945" i="2"/>
  <c r="L1942" i="2"/>
  <c r="K1942" i="2"/>
  <c r="L1938" i="2"/>
  <c r="K1938" i="2"/>
  <c r="L1934" i="2"/>
  <c r="K1934" i="2"/>
  <c r="L1930" i="2"/>
  <c r="K1930" i="2"/>
  <c r="L1926" i="2"/>
  <c r="K1926" i="2"/>
  <c r="L1919" i="2"/>
  <c r="K1919" i="2"/>
  <c r="L1915" i="2"/>
  <c r="K1915" i="2"/>
  <c r="L1911" i="2"/>
  <c r="K1911" i="2"/>
  <c r="L1907" i="2"/>
  <c r="K1907" i="2"/>
  <c r="L1900" i="2"/>
  <c r="K1900" i="2"/>
  <c r="J1900" i="2"/>
  <c r="L1896" i="2"/>
  <c r="K1896" i="2"/>
  <c r="J1896" i="2"/>
  <c r="L1892" i="2"/>
  <c r="K1892" i="2"/>
  <c r="J1892" i="2"/>
  <c r="L1888" i="2"/>
  <c r="K1888" i="2"/>
  <c r="J1888" i="2"/>
  <c r="L1884" i="2"/>
  <c r="K1884" i="2"/>
  <c r="J1884" i="2"/>
  <c r="L1880" i="2"/>
  <c r="K1880" i="2"/>
  <c r="J1880" i="2"/>
  <c r="L1873" i="2"/>
  <c r="K1873" i="2"/>
  <c r="L1865" i="2"/>
  <c r="K1865" i="2"/>
  <c r="L1858" i="2"/>
  <c r="K1858" i="2"/>
  <c r="J1858" i="2"/>
  <c r="L1854" i="2"/>
  <c r="K1854" i="2"/>
  <c r="J1854" i="2"/>
  <c r="K1850" i="2"/>
  <c r="J1850" i="2"/>
  <c r="L1846" i="2"/>
  <c r="K1846" i="2"/>
  <c r="J1846" i="2"/>
  <c r="L1842" i="2"/>
  <c r="K1842" i="2"/>
  <c r="J1842" i="2"/>
  <c r="L1835" i="2"/>
  <c r="K1835" i="2"/>
  <c r="L1831" i="2"/>
  <c r="K1831" i="2"/>
  <c r="L1827" i="2"/>
  <c r="K1827" i="2"/>
  <c r="L1823" i="2"/>
  <c r="K1823" i="2"/>
  <c r="L1819" i="2"/>
  <c r="K1819" i="2"/>
  <c r="L1812" i="2"/>
  <c r="K1812" i="2"/>
  <c r="J1812" i="2"/>
  <c r="L1808" i="2"/>
  <c r="K1808" i="2"/>
  <c r="J1808" i="2"/>
  <c r="L1804" i="2"/>
  <c r="K1804" i="2"/>
  <c r="J1804" i="2"/>
  <c r="L1800" i="2"/>
  <c r="K1800" i="2"/>
  <c r="J1800" i="2"/>
  <c r="L1796" i="2"/>
  <c r="K1796" i="2"/>
  <c r="J1796" i="2"/>
  <c r="L1793" i="2"/>
  <c r="K1793" i="2"/>
  <c r="L1785" i="2"/>
  <c r="K1785" i="2"/>
  <c r="L1777" i="2"/>
  <c r="K1777" i="2"/>
  <c r="L1774" i="2"/>
  <c r="K1774" i="2"/>
  <c r="J1774" i="2"/>
  <c r="L1770" i="2"/>
  <c r="K1770" i="2"/>
  <c r="J1770" i="2"/>
  <c r="L1766" i="2"/>
  <c r="K1766" i="2"/>
  <c r="J1766" i="2"/>
  <c r="L1762" i="2"/>
  <c r="K1762" i="2"/>
  <c r="J1762" i="2"/>
  <c r="L1758" i="2"/>
  <c r="K1758" i="2"/>
  <c r="J1758" i="2"/>
  <c r="K1754" i="2"/>
  <c r="L1754" i="2"/>
  <c r="J1754" i="2"/>
  <c r="L1750" i="2"/>
  <c r="K1750" i="2"/>
  <c r="J1750" i="2"/>
  <c r="L1746" i="2"/>
  <c r="K1746" i="2"/>
  <c r="J1746" i="2"/>
  <c r="L1742" i="2"/>
  <c r="K1742" i="2"/>
  <c r="J1742" i="2"/>
  <c r="L1738" i="2"/>
  <c r="K1738" i="2"/>
  <c r="J1738" i="2"/>
  <c r="L1734" i="2"/>
  <c r="K1734" i="2"/>
  <c r="J1734" i="2"/>
  <c r="L1730" i="2"/>
  <c r="K1730" i="2"/>
  <c r="J1730" i="2"/>
  <c r="L1726" i="2"/>
  <c r="K1726" i="2"/>
  <c r="J1726" i="2"/>
  <c r="K1722" i="2"/>
  <c r="J1722" i="2"/>
  <c r="L1718" i="2"/>
  <c r="K1718" i="2"/>
  <c r="J1718" i="2"/>
  <c r="L1714" i="2"/>
  <c r="K1714" i="2"/>
  <c r="J1714" i="2"/>
  <c r="L1711" i="2"/>
  <c r="K1711" i="2"/>
  <c r="L1707" i="2"/>
  <c r="K1707" i="2"/>
  <c r="L1703" i="2"/>
  <c r="K1703" i="2"/>
  <c r="L1699" i="2"/>
  <c r="K1699" i="2"/>
  <c r="L1695" i="2"/>
  <c r="K1695" i="2"/>
  <c r="L1691" i="2"/>
  <c r="K1691" i="2"/>
  <c r="L1687" i="2"/>
  <c r="K1687" i="2"/>
  <c r="L1683" i="2"/>
  <c r="K1683" i="2"/>
  <c r="L1679" i="2"/>
  <c r="K1679" i="2"/>
  <c r="L1675" i="2"/>
  <c r="K1675" i="2"/>
  <c r="L1668" i="2"/>
  <c r="K1668" i="2"/>
  <c r="J1668" i="2"/>
  <c r="L1664" i="2"/>
  <c r="K1664" i="2"/>
  <c r="J1664" i="2"/>
  <c r="L1660" i="2"/>
  <c r="K1660" i="2"/>
  <c r="J1660" i="2"/>
  <c r="L1656" i="2"/>
  <c r="K1656" i="2"/>
  <c r="J1656" i="2"/>
  <c r="L1652" i="2"/>
  <c r="K1652" i="2"/>
  <c r="J1652" i="2"/>
  <c r="L1648" i="2"/>
  <c r="K1648" i="2"/>
  <c r="J1648" i="2"/>
  <c r="L1644" i="2"/>
  <c r="K1644" i="2"/>
  <c r="J1644" i="2"/>
  <c r="L1640" i="2"/>
  <c r="K1640" i="2"/>
  <c r="J1640" i="2"/>
  <c r="L1636" i="2"/>
  <c r="K1636" i="2"/>
  <c r="J1636" i="2"/>
  <c r="L1632" i="2"/>
  <c r="K1632" i="2"/>
  <c r="J1632" i="2"/>
  <c r="L1628" i="2"/>
  <c r="K1628" i="2"/>
  <c r="J1628" i="2"/>
  <c r="L1624" i="2"/>
  <c r="K1624" i="2"/>
  <c r="J1624" i="2"/>
  <c r="L1620" i="2"/>
  <c r="K1620" i="2"/>
  <c r="J1620" i="2"/>
  <c r="L1616" i="2"/>
  <c r="K1616" i="2"/>
  <c r="J1616" i="2"/>
  <c r="L1612" i="2"/>
  <c r="K1612" i="2"/>
  <c r="J1612" i="2"/>
  <c r="L1608" i="2"/>
  <c r="K1608" i="2"/>
  <c r="J1608" i="2"/>
  <c r="L1604" i="2"/>
  <c r="K1604" i="2"/>
  <c r="J1604" i="2"/>
  <c r="L1600" i="2"/>
  <c r="K1600" i="2"/>
  <c r="J1600" i="2"/>
  <c r="L1596" i="2"/>
  <c r="K1596" i="2"/>
  <c r="J1596" i="2"/>
  <c r="L1585" i="2"/>
  <c r="K1585" i="2"/>
  <c r="L1577" i="2"/>
  <c r="K1577" i="2"/>
  <c r="L1569" i="2"/>
  <c r="K1569" i="2"/>
  <c r="L1561" i="2"/>
  <c r="K1561" i="2"/>
  <c r="L1553" i="2"/>
  <c r="K1553" i="2"/>
  <c r="L1545" i="2"/>
  <c r="K1545" i="2"/>
  <c r="L1537" i="2"/>
  <c r="K1537" i="2"/>
  <c r="L1529" i="2"/>
  <c r="K1529" i="2"/>
  <c r="L1521" i="2"/>
  <c r="K1521" i="2"/>
  <c r="L1513" i="2"/>
  <c r="K1513" i="2"/>
  <c r="L1505" i="2"/>
  <c r="K1505" i="2"/>
  <c r="L1497" i="2"/>
  <c r="K1497" i="2"/>
  <c r="L1489" i="2"/>
  <c r="K1489" i="2"/>
  <c r="L1485" i="2"/>
  <c r="K1485" i="2"/>
  <c r="L1478" i="2"/>
  <c r="K1478" i="2"/>
  <c r="J1478" i="2"/>
  <c r="L1474" i="2"/>
  <c r="K1474" i="2"/>
  <c r="J1474" i="2"/>
  <c r="L1470" i="2"/>
  <c r="K1470" i="2"/>
  <c r="J1470" i="2"/>
  <c r="L1466" i="2"/>
  <c r="K1466" i="2"/>
  <c r="J1466" i="2"/>
  <c r="L1462" i="2"/>
  <c r="K1462" i="2"/>
  <c r="J1462" i="2"/>
  <c r="L1458" i="2"/>
  <c r="K1458" i="2"/>
  <c r="J1458" i="2"/>
  <c r="L1454" i="2"/>
  <c r="K1454" i="2"/>
  <c r="J1454" i="2"/>
  <c r="L1450" i="2"/>
  <c r="K1450" i="2"/>
  <c r="J1450" i="2"/>
  <c r="K1446" i="2"/>
  <c r="L1446" i="2"/>
  <c r="J1446" i="2"/>
  <c r="L1442" i="2"/>
  <c r="K1442" i="2"/>
  <c r="J1442" i="2"/>
  <c r="L1438" i="2"/>
  <c r="K1438" i="2"/>
  <c r="J1438" i="2"/>
  <c r="L1434" i="2"/>
  <c r="K1434" i="2"/>
  <c r="J1434" i="2"/>
  <c r="L1430" i="2"/>
  <c r="K1430" i="2"/>
  <c r="J1430" i="2"/>
  <c r="L1426" i="2"/>
  <c r="K1426" i="2"/>
  <c r="J1426" i="2"/>
  <c r="L1422" i="2"/>
  <c r="K1422" i="2"/>
  <c r="J1422" i="2"/>
  <c r="L1418" i="2"/>
  <c r="K1418" i="2"/>
  <c r="J1418" i="2"/>
  <c r="L1414" i="2"/>
  <c r="K1414" i="2"/>
  <c r="J1414" i="2"/>
  <c r="L1410" i="2"/>
  <c r="K1410" i="2"/>
  <c r="J1410" i="2"/>
  <c r="L1406" i="2"/>
  <c r="K1406" i="2"/>
  <c r="J1406" i="2"/>
  <c r="L1402" i="2"/>
  <c r="K1402" i="2"/>
  <c r="J1402" i="2"/>
  <c r="L1398" i="2"/>
  <c r="K1398" i="2"/>
  <c r="J1398" i="2"/>
  <c r="L1395" i="2"/>
  <c r="K1395" i="2"/>
  <c r="L1391" i="2"/>
  <c r="K1391" i="2"/>
  <c r="L1383" i="2"/>
  <c r="K1383" i="2"/>
  <c r="L1379" i="2"/>
  <c r="K1379" i="2"/>
  <c r="L1375" i="2"/>
  <c r="K1375" i="2"/>
  <c r="L1367" i="2"/>
  <c r="K1367" i="2"/>
  <c r="L1363" i="2"/>
  <c r="K1363" i="2"/>
  <c r="L1359" i="2"/>
  <c r="K1359" i="2"/>
  <c r="L1352" i="2"/>
  <c r="K1352" i="2"/>
  <c r="J1352" i="2"/>
  <c r="L1348" i="2"/>
  <c r="K1348" i="2"/>
  <c r="J1348" i="2"/>
  <c r="L1344" i="2"/>
  <c r="K1344" i="2"/>
  <c r="J1344" i="2"/>
  <c r="L1340" i="2"/>
  <c r="K1340" i="2"/>
  <c r="J1340" i="2"/>
  <c r="L1336" i="2"/>
  <c r="K1336" i="2"/>
  <c r="J1336" i="2"/>
  <c r="L1332" i="2"/>
  <c r="K1332" i="2"/>
  <c r="J1332" i="2"/>
  <c r="L1328" i="2"/>
  <c r="K1328" i="2"/>
  <c r="J1328" i="2"/>
  <c r="L1324" i="2"/>
  <c r="K1324" i="2"/>
  <c r="J1324" i="2"/>
  <c r="L1320" i="2"/>
  <c r="K1320" i="2"/>
  <c r="J1320" i="2"/>
  <c r="L1313" i="2"/>
  <c r="K1313" i="2"/>
  <c r="L1309" i="2"/>
  <c r="K1309" i="2"/>
  <c r="L1305" i="2"/>
  <c r="K1305" i="2"/>
  <c r="L1301" i="2"/>
  <c r="K1301" i="2"/>
  <c r="L1297" i="2"/>
  <c r="K1297" i="2"/>
  <c r="L1293" i="2"/>
  <c r="K1293" i="2"/>
  <c r="L1289" i="2"/>
  <c r="K1289" i="2"/>
  <c r="L1285" i="2"/>
  <c r="K1285" i="2"/>
  <c r="L1281" i="2"/>
  <c r="K1281" i="2"/>
  <c r="L1277" i="2"/>
  <c r="K1277" i="2"/>
  <c r="L1273" i="2"/>
  <c r="K1273" i="2"/>
  <c r="L1269" i="2"/>
  <c r="K1269" i="2"/>
  <c r="L1265" i="2"/>
  <c r="K1265" i="2"/>
  <c r="L1261" i="2"/>
  <c r="K1261" i="2"/>
  <c r="L1257" i="2"/>
  <c r="K1257" i="2"/>
  <c r="L1253" i="2"/>
  <c r="K1253" i="2"/>
  <c r="L1249" i="2"/>
  <c r="K1249" i="2"/>
  <c r="L1245" i="2"/>
  <c r="K1245" i="2"/>
  <c r="L1241" i="2"/>
  <c r="K1241" i="2"/>
  <c r="L1237" i="2"/>
  <c r="K1237" i="2"/>
  <c r="L1233" i="2"/>
  <c r="K1233" i="2"/>
  <c r="L1229" i="2"/>
  <c r="K1229" i="2"/>
  <c r="L1225" i="2"/>
  <c r="K1225" i="2"/>
  <c r="L1221" i="2"/>
  <c r="K1221" i="2"/>
  <c r="L1214" i="2"/>
  <c r="K1214" i="2"/>
  <c r="J1214" i="2"/>
  <c r="L1210" i="2"/>
  <c r="K1210" i="2"/>
  <c r="J1210" i="2"/>
  <c r="L1206" i="2"/>
  <c r="K1206" i="2"/>
  <c r="J1206" i="2"/>
  <c r="L1202" i="2"/>
  <c r="K1202" i="2"/>
  <c r="J1202" i="2"/>
  <c r="L1198" i="2"/>
  <c r="K1198" i="2"/>
  <c r="J1198" i="2"/>
  <c r="L1194" i="2"/>
  <c r="K1194" i="2"/>
  <c r="J1194" i="2"/>
  <c r="L1190" i="2"/>
  <c r="K1190" i="2"/>
  <c r="J1190" i="2"/>
  <c r="L1186" i="2"/>
  <c r="K1186" i="2"/>
  <c r="J1186" i="2"/>
  <c r="L1182" i="2"/>
  <c r="K1182" i="2"/>
  <c r="J1182" i="2"/>
  <c r="L1178" i="2"/>
  <c r="K1178" i="2"/>
  <c r="J1178" i="2"/>
  <c r="L1174" i="2"/>
  <c r="K1174" i="2"/>
  <c r="J1174" i="2"/>
  <c r="L1170" i="2"/>
  <c r="K1170" i="2"/>
  <c r="J1170" i="2"/>
  <c r="L1166" i="2"/>
  <c r="K1166" i="2"/>
  <c r="J1166" i="2"/>
  <c r="L1162" i="2"/>
  <c r="K1162" i="2"/>
  <c r="J1162" i="2"/>
  <c r="L1158" i="2"/>
  <c r="K1158" i="2"/>
  <c r="J1158" i="2"/>
  <c r="L1154" i="2"/>
  <c r="K1154" i="2"/>
  <c r="J1154" i="2"/>
  <c r="L1150" i="2"/>
  <c r="K1150" i="2"/>
  <c r="J1150" i="2"/>
  <c r="L1146" i="2"/>
  <c r="K1146" i="2"/>
  <c r="J1146" i="2"/>
  <c r="L1142" i="2"/>
  <c r="K1142" i="2"/>
  <c r="J1142" i="2"/>
  <c r="L1138" i="2"/>
  <c r="K1138" i="2"/>
  <c r="J1138" i="2"/>
  <c r="L1134" i="2"/>
  <c r="K1134" i="2"/>
  <c r="J1134" i="2"/>
  <c r="L1130" i="2"/>
  <c r="K1130" i="2"/>
  <c r="J1130" i="2"/>
  <c r="L1126" i="2"/>
  <c r="K1126" i="2"/>
  <c r="J1126" i="2"/>
  <c r="L1122" i="2"/>
  <c r="K1122" i="2"/>
  <c r="J1122" i="2"/>
  <c r="L1118" i="2"/>
  <c r="K1118" i="2"/>
  <c r="J1118" i="2"/>
  <c r="L1114" i="2"/>
  <c r="K1114" i="2"/>
  <c r="J1114" i="2"/>
  <c r="L1110" i="2"/>
  <c r="K1110" i="2"/>
  <c r="J1110" i="2"/>
  <c r="L1106" i="2"/>
  <c r="K1106" i="2"/>
  <c r="J1106" i="2"/>
  <c r="L1102" i="2"/>
  <c r="K1102" i="2"/>
  <c r="J1102" i="2"/>
  <c r="L1098" i="2"/>
  <c r="K1098" i="2"/>
  <c r="J1098" i="2"/>
  <c r="L1094" i="2"/>
  <c r="K1094" i="2"/>
  <c r="J1094" i="2"/>
  <c r="L1090" i="2"/>
  <c r="K1090" i="2"/>
  <c r="J1090" i="2"/>
  <c r="L1086" i="2"/>
  <c r="K1086" i="2"/>
  <c r="J1086" i="2"/>
  <c r="L1082" i="2"/>
  <c r="K1082" i="2"/>
  <c r="J1082" i="2"/>
  <c r="L1078" i="2"/>
  <c r="K1078" i="2"/>
  <c r="J1078" i="2"/>
  <c r="L1074" i="2"/>
  <c r="K1074" i="2"/>
  <c r="J1074" i="2"/>
  <c r="L1070" i="2"/>
  <c r="K1070" i="2"/>
  <c r="J1070" i="2"/>
  <c r="L1066" i="2"/>
  <c r="K1066" i="2"/>
  <c r="J1066" i="2"/>
  <c r="L1062" i="2"/>
  <c r="K1062" i="2"/>
  <c r="J1062" i="2"/>
  <c r="L1058" i="2"/>
  <c r="K1058" i="2"/>
  <c r="J1058" i="2"/>
  <c r="L1054" i="2"/>
  <c r="K1054" i="2"/>
  <c r="J1054" i="2"/>
  <c r="L1050" i="2"/>
  <c r="K1050" i="2"/>
  <c r="J1050" i="2"/>
  <c r="L1046" i="2"/>
  <c r="K1046" i="2"/>
  <c r="J1046" i="2"/>
  <c r="L1042" i="2"/>
  <c r="K1042" i="2"/>
  <c r="J1042" i="2"/>
  <c r="L1038" i="2"/>
  <c r="K1038" i="2"/>
  <c r="J1038" i="2"/>
  <c r="L1034" i="2"/>
  <c r="K1034" i="2"/>
  <c r="J1034" i="2"/>
  <c r="L1030" i="2"/>
  <c r="K1030" i="2"/>
  <c r="J1030" i="2"/>
  <c r="L1026" i="2"/>
  <c r="K1026" i="2"/>
  <c r="J1026" i="2"/>
  <c r="L1022" i="2"/>
  <c r="K1022" i="2"/>
  <c r="J1022" i="2"/>
  <c r="L1018" i="2"/>
  <c r="K1018" i="2"/>
  <c r="J1018" i="2"/>
  <c r="L1014" i="2"/>
  <c r="K1014" i="2"/>
  <c r="J1014" i="2"/>
  <c r="L1010" i="2"/>
  <c r="K1010" i="2"/>
  <c r="J1010" i="2"/>
  <c r="L1006" i="2"/>
  <c r="K1006" i="2"/>
  <c r="J1006" i="2"/>
  <c r="L1002" i="2"/>
  <c r="K1002" i="2"/>
  <c r="J1002" i="2"/>
  <c r="L998" i="2"/>
  <c r="K998" i="2"/>
  <c r="J998" i="2"/>
  <c r="L994" i="2"/>
  <c r="K994" i="2"/>
  <c r="J994" i="2"/>
  <c r="L990" i="2"/>
  <c r="K990" i="2"/>
  <c r="J990" i="2"/>
  <c r="L986" i="2"/>
  <c r="K986" i="2"/>
  <c r="J986" i="2"/>
  <c r="L982" i="2"/>
  <c r="K982" i="2"/>
  <c r="J982" i="2"/>
  <c r="L978" i="2"/>
  <c r="K978" i="2"/>
  <c r="J978" i="2"/>
  <c r="L974" i="2"/>
  <c r="K974" i="2"/>
  <c r="J974" i="2"/>
  <c r="L970" i="2"/>
  <c r="K970" i="2"/>
  <c r="J970" i="2"/>
  <c r="L966" i="2"/>
  <c r="K966" i="2"/>
  <c r="J966" i="2"/>
  <c r="L962" i="2"/>
  <c r="K962" i="2"/>
  <c r="J962" i="2"/>
  <c r="L958" i="2"/>
  <c r="K958" i="2"/>
  <c r="J958" i="2"/>
  <c r="L954" i="2"/>
  <c r="K954" i="2"/>
  <c r="J954" i="2"/>
  <c r="L950" i="2"/>
  <c r="K950" i="2"/>
  <c r="J950" i="2"/>
  <c r="L946" i="2"/>
  <c r="K946" i="2"/>
  <c r="J946" i="2"/>
  <c r="L942" i="2"/>
  <c r="K942" i="2"/>
  <c r="J942" i="2"/>
  <c r="L938" i="2"/>
  <c r="K938" i="2"/>
  <c r="J938" i="2"/>
  <c r="L934" i="2"/>
  <c r="K934" i="2"/>
  <c r="J934" i="2"/>
  <c r="L930" i="2"/>
  <c r="K930" i="2"/>
  <c r="J930" i="2"/>
  <c r="L926" i="2"/>
  <c r="K926" i="2"/>
  <c r="J926" i="2"/>
  <c r="L922" i="2"/>
  <c r="K922" i="2"/>
  <c r="J922" i="2"/>
  <c r="L918" i="2"/>
  <c r="K918" i="2"/>
  <c r="J918" i="2"/>
  <c r="L914" i="2"/>
  <c r="K914" i="2"/>
  <c r="J914" i="2"/>
  <c r="L910" i="2"/>
  <c r="K910" i="2"/>
  <c r="J910" i="2"/>
  <c r="L906" i="2"/>
  <c r="K906" i="2"/>
  <c r="J906" i="2"/>
  <c r="L902" i="2"/>
  <c r="K902" i="2"/>
  <c r="J902" i="2"/>
  <c r="L898" i="2"/>
  <c r="K898" i="2"/>
  <c r="J898" i="2"/>
  <c r="L894" i="2"/>
  <c r="K894" i="2"/>
  <c r="J894" i="2"/>
  <c r="L890" i="2"/>
  <c r="K890" i="2"/>
  <c r="J890" i="2"/>
  <c r="L886" i="2"/>
  <c r="K886" i="2"/>
  <c r="J886" i="2"/>
  <c r="L882" i="2"/>
  <c r="K882" i="2"/>
  <c r="J882" i="2"/>
  <c r="L878" i="2"/>
  <c r="K878" i="2"/>
  <c r="J878" i="2"/>
  <c r="L874" i="2"/>
  <c r="K874" i="2"/>
  <c r="J874" i="2"/>
  <c r="L870" i="2"/>
  <c r="K870" i="2"/>
  <c r="J870" i="2"/>
  <c r="L866" i="2"/>
  <c r="K866" i="2"/>
  <c r="J866" i="2"/>
  <c r="L862" i="2"/>
  <c r="K862" i="2"/>
  <c r="J862" i="2"/>
  <c r="L858" i="2"/>
  <c r="K858" i="2"/>
  <c r="J858" i="2"/>
  <c r="L854" i="2"/>
  <c r="K854" i="2"/>
  <c r="J854" i="2"/>
  <c r="L850" i="2"/>
  <c r="K850" i="2"/>
  <c r="J850" i="2"/>
  <c r="L846" i="2"/>
  <c r="K846" i="2"/>
  <c r="J846" i="2"/>
  <c r="L842" i="2"/>
  <c r="K842" i="2"/>
  <c r="J842" i="2"/>
  <c r="L838" i="2"/>
  <c r="K838" i="2"/>
  <c r="J838" i="2"/>
  <c r="L834" i="2"/>
  <c r="K834" i="2"/>
  <c r="J834" i="2"/>
  <c r="L830" i="2"/>
  <c r="K830" i="2"/>
  <c r="J830" i="2"/>
  <c r="L826" i="2"/>
  <c r="K826" i="2"/>
  <c r="J826" i="2"/>
  <c r="L819" i="2"/>
  <c r="K819" i="2"/>
  <c r="L815" i="2"/>
  <c r="K815" i="2"/>
  <c r="L807" i="2"/>
  <c r="K807" i="2"/>
  <c r="L803" i="2"/>
  <c r="K803" i="2"/>
  <c r="L799" i="2"/>
  <c r="K799" i="2"/>
  <c r="L791" i="2"/>
  <c r="K791" i="2"/>
  <c r="L787" i="2"/>
  <c r="K787" i="2"/>
  <c r="L783" i="2"/>
  <c r="K783" i="2"/>
  <c r="L775" i="2"/>
  <c r="K775" i="2"/>
  <c r="L771" i="2"/>
  <c r="K771" i="2"/>
  <c r="L767" i="2"/>
  <c r="K767" i="2"/>
  <c r="L759" i="2"/>
  <c r="K759" i="2"/>
  <c r="L755" i="2"/>
  <c r="K755" i="2"/>
  <c r="L751" i="2"/>
  <c r="K751" i="2"/>
  <c r="L743" i="2"/>
  <c r="K743" i="2"/>
  <c r="L739" i="2"/>
  <c r="K739" i="2"/>
  <c r="L735" i="2"/>
  <c r="K735" i="2"/>
  <c r="L727" i="2"/>
  <c r="K727" i="2"/>
  <c r="L723" i="2"/>
  <c r="K723" i="2"/>
  <c r="L719" i="2"/>
  <c r="K719" i="2"/>
  <c r="L711" i="2"/>
  <c r="K711" i="2"/>
  <c r="L707" i="2"/>
  <c r="K707" i="2"/>
  <c r="L703" i="2"/>
  <c r="K703" i="2"/>
  <c r="L695" i="2"/>
  <c r="K695" i="2"/>
  <c r="L691" i="2"/>
  <c r="K691" i="2"/>
  <c r="L687" i="2"/>
  <c r="K687" i="2"/>
  <c r="L679" i="2"/>
  <c r="K679" i="2"/>
  <c r="L675" i="2"/>
  <c r="K675" i="2"/>
  <c r="L671" i="2"/>
  <c r="K671" i="2"/>
  <c r="L663" i="2"/>
  <c r="K663" i="2"/>
  <c r="L659" i="2"/>
  <c r="K659" i="2"/>
  <c r="L655" i="2"/>
  <c r="K655" i="2"/>
  <c r="L647" i="2"/>
  <c r="K647" i="2"/>
  <c r="L643" i="2"/>
  <c r="K643" i="2"/>
  <c r="L639" i="2"/>
  <c r="K639" i="2"/>
  <c r="L628" i="2"/>
  <c r="K628" i="2"/>
  <c r="J628" i="2"/>
  <c r="L624" i="2"/>
  <c r="K624" i="2"/>
  <c r="J624" i="2"/>
  <c r="L620" i="2"/>
  <c r="K620" i="2"/>
  <c r="J620" i="2"/>
  <c r="L616" i="2"/>
  <c r="K616" i="2"/>
  <c r="J616" i="2"/>
  <c r="L612" i="2"/>
  <c r="K612" i="2"/>
  <c r="J612" i="2"/>
  <c r="L608" i="2"/>
  <c r="K608" i="2"/>
  <c r="J608" i="2"/>
  <c r="L604" i="2"/>
  <c r="K604" i="2"/>
  <c r="J604" i="2"/>
  <c r="L600" i="2"/>
  <c r="K600" i="2"/>
  <c r="J600" i="2"/>
  <c r="L596" i="2"/>
  <c r="K596" i="2"/>
  <c r="J596" i="2"/>
  <c r="L592" i="2"/>
  <c r="K592" i="2"/>
  <c r="J592" i="2"/>
  <c r="L588" i="2"/>
  <c r="K588" i="2"/>
  <c r="J588" i="2"/>
  <c r="L584" i="2"/>
  <c r="K584" i="2"/>
  <c r="J584" i="2"/>
  <c r="L580" i="2"/>
  <c r="K580" i="2"/>
  <c r="J580" i="2"/>
  <c r="L576" i="2"/>
  <c r="K576" i="2"/>
  <c r="J576" i="2"/>
  <c r="L572" i="2"/>
  <c r="K572" i="2"/>
  <c r="J572" i="2"/>
  <c r="L568" i="2"/>
  <c r="K568" i="2"/>
  <c r="J568" i="2"/>
  <c r="L564" i="2"/>
  <c r="K564" i="2"/>
  <c r="J564" i="2"/>
  <c r="L560" i="2"/>
  <c r="K560" i="2"/>
  <c r="J560" i="2"/>
  <c r="L556" i="2"/>
  <c r="K556" i="2"/>
  <c r="J556" i="2"/>
  <c r="L552" i="2"/>
  <c r="K552" i="2"/>
  <c r="J552" i="2"/>
  <c r="L548" i="2"/>
  <c r="K548" i="2"/>
  <c r="J548" i="2"/>
  <c r="L544" i="2"/>
  <c r="K544" i="2"/>
  <c r="J544" i="2"/>
  <c r="L540" i="2"/>
  <c r="K540" i="2"/>
  <c r="J540" i="2"/>
  <c r="L536" i="2"/>
  <c r="K536" i="2"/>
  <c r="J536" i="2"/>
  <c r="L532" i="2"/>
  <c r="K532" i="2"/>
  <c r="J532" i="2"/>
  <c r="L528" i="2"/>
  <c r="K528" i="2"/>
  <c r="J528" i="2"/>
  <c r="L524" i="2"/>
  <c r="K524" i="2"/>
  <c r="J524" i="2"/>
  <c r="L520" i="2"/>
  <c r="K520" i="2"/>
  <c r="J520" i="2"/>
  <c r="L516" i="2"/>
  <c r="K516" i="2"/>
  <c r="J516" i="2"/>
  <c r="L512" i="2"/>
  <c r="K512" i="2"/>
  <c r="J512" i="2"/>
  <c r="L508" i="2"/>
  <c r="K508" i="2"/>
  <c r="J508" i="2"/>
  <c r="L504" i="2"/>
  <c r="K504" i="2"/>
  <c r="J504" i="2"/>
  <c r="L500" i="2"/>
  <c r="K500" i="2"/>
  <c r="J500" i="2"/>
  <c r="L496" i="2"/>
  <c r="K496" i="2"/>
  <c r="J496" i="2"/>
  <c r="L492" i="2"/>
  <c r="K492" i="2"/>
  <c r="J492" i="2"/>
  <c r="L488" i="2"/>
  <c r="K488" i="2"/>
  <c r="J488" i="2"/>
  <c r="L484" i="2"/>
  <c r="K484" i="2"/>
  <c r="J484" i="2"/>
  <c r="L480" i="2"/>
  <c r="K480" i="2"/>
  <c r="J480" i="2"/>
  <c r="L476" i="2"/>
  <c r="K476" i="2"/>
  <c r="J476" i="2"/>
  <c r="L472" i="2"/>
  <c r="K472" i="2"/>
  <c r="J472" i="2"/>
  <c r="L468" i="2"/>
  <c r="K468" i="2"/>
  <c r="J468" i="2"/>
  <c r="L464" i="2"/>
  <c r="K464" i="2"/>
  <c r="J464" i="2"/>
  <c r="L460" i="2"/>
  <c r="K460" i="2"/>
  <c r="J460" i="2"/>
  <c r="L453" i="2"/>
  <c r="J453" i="2"/>
  <c r="K453" i="2"/>
  <c r="L449" i="2"/>
  <c r="K449" i="2"/>
  <c r="J449" i="2"/>
  <c r="L445" i="2"/>
  <c r="K445" i="2"/>
  <c r="J445" i="2"/>
  <c r="L441" i="2"/>
  <c r="K441" i="2"/>
  <c r="J441" i="2"/>
  <c r="L437" i="2"/>
  <c r="K437" i="2"/>
  <c r="J437" i="2"/>
  <c r="L433" i="2"/>
  <c r="K433" i="2"/>
  <c r="J433" i="2"/>
  <c r="L429" i="2"/>
  <c r="J429" i="2"/>
  <c r="L425" i="2"/>
  <c r="K425" i="2"/>
  <c r="J425" i="2"/>
  <c r="L421" i="2"/>
  <c r="J421" i="2"/>
  <c r="K421" i="2"/>
  <c r="L417" i="2"/>
  <c r="K417" i="2"/>
  <c r="J417" i="2"/>
  <c r="L413" i="2"/>
  <c r="K413" i="2"/>
  <c r="J413" i="2"/>
  <c r="L409" i="2"/>
  <c r="K409" i="2"/>
  <c r="J409" i="2"/>
  <c r="L405" i="2"/>
  <c r="K405" i="2"/>
  <c r="J405" i="2"/>
  <c r="L401" i="2"/>
  <c r="K401" i="2"/>
  <c r="J401" i="2"/>
  <c r="L397" i="2"/>
  <c r="J397" i="2"/>
  <c r="L393" i="2"/>
  <c r="K393" i="2"/>
  <c r="J393" i="2"/>
  <c r="L389" i="2"/>
  <c r="J389" i="2"/>
  <c r="K389" i="2"/>
  <c r="L385" i="2"/>
  <c r="K385" i="2"/>
  <c r="J385" i="2"/>
  <c r="L378" i="2"/>
  <c r="K378" i="2"/>
  <c r="J378" i="2"/>
  <c r="L374" i="2"/>
  <c r="K374" i="2"/>
  <c r="J374" i="2"/>
  <c r="L370" i="2"/>
  <c r="K370" i="2"/>
  <c r="J370" i="2"/>
  <c r="L366" i="2"/>
  <c r="K366" i="2"/>
  <c r="J366" i="2"/>
  <c r="L362" i="2"/>
  <c r="K362" i="2"/>
  <c r="J362" i="2"/>
  <c r="L358" i="2"/>
  <c r="K358" i="2"/>
  <c r="J358" i="2"/>
  <c r="L354" i="2"/>
  <c r="K354" i="2"/>
  <c r="J354" i="2"/>
  <c r="L350" i="2"/>
  <c r="K350" i="2"/>
  <c r="J350" i="2"/>
  <c r="L346" i="2"/>
  <c r="K346" i="2"/>
  <c r="J346" i="2"/>
  <c r="L342" i="2"/>
  <c r="K342" i="2"/>
  <c r="J342" i="2"/>
  <c r="L338" i="2"/>
  <c r="K338" i="2"/>
  <c r="J338" i="2"/>
  <c r="L334" i="2"/>
  <c r="K334" i="2"/>
  <c r="J334" i="2"/>
  <c r="L330" i="2"/>
  <c r="K330" i="2"/>
  <c r="L326" i="2"/>
  <c r="K326" i="2"/>
  <c r="J326" i="2"/>
  <c r="L322" i="2"/>
  <c r="K322" i="2"/>
  <c r="L318" i="2"/>
  <c r="K318" i="2"/>
  <c r="J318" i="2"/>
  <c r="L314" i="2"/>
  <c r="K314" i="2"/>
  <c r="L310" i="2"/>
  <c r="K310" i="2"/>
  <c r="J310" i="2"/>
  <c r="L306" i="2"/>
  <c r="K306" i="2"/>
  <c r="L302" i="2"/>
  <c r="K302" i="2"/>
  <c r="J302" i="2"/>
  <c r="L298" i="2"/>
  <c r="K298" i="2"/>
  <c r="L294" i="2"/>
  <c r="K294" i="2"/>
  <c r="J294" i="2"/>
  <c r="L290" i="2"/>
  <c r="K290" i="2"/>
  <c r="L286" i="2"/>
  <c r="K286" i="2"/>
  <c r="J286" i="2"/>
  <c r="L282" i="2"/>
  <c r="K282" i="2"/>
  <c r="L278" i="2"/>
  <c r="K278" i="2"/>
  <c r="J278" i="2"/>
  <c r="L274" i="2"/>
  <c r="K274" i="2"/>
  <c r="L270" i="2"/>
  <c r="K270" i="2"/>
  <c r="J270" i="2"/>
  <c r="L266" i="2"/>
  <c r="K266" i="2"/>
  <c r="L262" i="2"/>
  <c r="K262" i="2"/>
  <c r="J262" i="2"/>
  <c r="L258" i="2"/>
  <c r="K258" i="2"/>
  <c r="L254" i="2"/>
  <c r="K254" i="2"/>
  <c r="J254" i="2"/>
  <c r="L250" i="2"/>
  <c r="K250" i="2"/>
  <c r="L246" i="2"/>
  <c r="K246" i="2"/>
  <c r="J246" i="2"/>
  <c r="L242" i="2"/>
  <c r="K242" i="2"/>
  <c r="L238" i="2"/>
  <c r="K238" i="2"/>
  <c r="J238" i="2"/>
  <c r="L234" i="2"/>
  <c r="K234" i="2"/>
  <c r="L230" i="2"/>
  <c r="K230" i="2"/>
  <c r="J230" i="2"/>
  <c r="L226" i="2"/>
  <c r="K226" i="2"/>
  <c r="L222" i="2"/>
  <c r="K222" i="2"/>
  <c r="J222" i="2"/>
  <c r="L218" i="2"/>
  <c r="K218" i="2"/>
  <c r="L214" i="2"/>
  <c r="K214" i="2"/>
  <c r="J214" i="2"/>
  <c r="L210" i="2"/>
  <c r="K210" i="2"/>
  <c r="L206" i="2"/>
  <c r="K206" i="2"/>
  <c r="J206" i="2"/>
  <c r="L202" i="2"/>
  <c r="K202" i="2"/>
  <c r="L198" i="2"/>
  <c r="K198" i="2"/>
  <c r="J198" i="2"/>
  <c r="L194" i="2"/>
  <c r="K194" i="2"/>
  <c r="L190" i="2"/>
  <c r="K190" i="2"/>
  <c r="J190" i="2"/>
  <c r="L186" i="2"/>
  <c r="K186" i="2"/>
  <c r="L182" i="2"/>
  <c r="K182" i="2"/>
  <c r="J182" i="2"/>
  <c r="L178" i="2"/>
  <c r="K178" i="2"/>
  <c r="L174" i="2"/>
  <c r="K174" i="2"/>
  <c r="J174" i="2"/>
  <c r="L170" i="2"/>
  <c r="K170" i="2"/>
  <c r="L166" i="2"/>
  <c r="K166" i="2"/>
  <c r="J166" i="2"/>
  <c r="L162" i="2"/>
  <c r="K162" i="2"/>
  <c r="L158" i="2"/>
  <c r="K158" i="2"/>
  <c r="J158" i="2"/>
  <c r="L154" i="2"/>
  <c r="K154" i="2"/>
  <c r="L150" i="2"/>
  <c r="K150" i="2"/>
  <c r="J150" i="2"/>
  <c r="L146" i="2"/>
  <c r="K146" i="2"/>
  <c r="L142" i="2"/>
  <c r="K142" i="2"/>
  <c r="J142" i="2"/>
  <c r="L138" i="2"/>
  <c r="K138" i="2"/>
  <c r="L134" i="2"/>
  <c r="K134" i="2"/>
  <c r="J134" i="2"/>
  <c r="L130" i="2"/>
  <c r="K130" i="2"/>
  <c r="L126" i="2"/>
  <c r="K126" i="2"/>
  <c r="J126" i="2"/>
  <c r="L122" i="2"/>
  <c r="K122" i="2"/>
  <c r="L118" i="2"/>
  <c r="K118" i="2"/>
  <c r="J118" i="2"/>
  <c r="L114" i="2"/>
  <c r="K114" i="2"/>
  <c r="L110" i="2"/>
  <c r="K110" i="2"/>
  <c r="J110" i="2"/>
  <c r="L106" i="2"/>
  <c r="K106" i="2"/>
  <c r="L102" i="2"/>
  <c r="K102" i="2"/>
  <c r="J102" i="2"/>
  <c r="L98" i="2"/>
  <c r="K98" i="2"/>
  <c r="L94" i="2"/>
  <c r="K94" i="2"/>
  <c r="J94" i="2"/>
  <c r="L90" i="2"/>
  <c r="K90" i="2"/>
  <c r="L86" i="2"/>
  <c r="K86" i="2"/>
  <c r="J86" i="2"/>
  <c r="L82" i="2"/>
  <c r="K82" i="2"/>
  <c r="L78" i="2"/>
  <c r="K78" i="2"/>
  <c r="J78" i="2"/>
  <c r="L74" i="2"/>
  <c r="K74" i="2"/>
  <c r="L70" i="2"/>
  <c r="K70" i="2"/>
  <c r="J70" i="2"/>
  <c r="L66" i="2"/>
  <c r="K66" i="2"/>
  <c r="L62" i="2"/>
  <c r="K62" i="2"/>
  <c r="J62" i="2"/>
  <c r="L58" i="2"/>
  <c r="K58" i="2"/>
  <c r="L54" i="2"/>
  <c r="K54" i="2"/>
  <c r="J54" i="2"/>
  <c r="L50" i="2"/>
  <c r="K50" i="2"/>
  <c r="L46" i="2"/>
  <c r="K46" i="2"/>
  <c r="J46" i="2"/>
  <c r="L42" i="2"/>
  <c r="K42" i="2"/>
  <c r="L38" i="2"/>
  <c r="K38" i="2"/>
  <c r="J38" i="2"/>
  <c r="L34" i="2"/>
  <c r="K34" i="2"/>
  <c r="L30" i="2"/>
  <c r="K30" i="2"/>
  <c r="J30" i="2"/>
  <c r="L26" i="2"/>
  <c r="K26" i="2"/>
  <c r="L22" i="2"/>
  <c r="K22" i="2"/>
  <c r="J22" i="2"/>
  <c r="L18" i="2"/>
  <c r="K18" i="2"/>
  <c r="L14" i="2"/>
  <c r="K14" i="2"/>
  <c r="J14" i="2"/>
  <c r="L10" i="2"/>
  <c r="K10" i="2"/>
  <c r="L6" i="2"/>
  <c r="K6" i="2"/>
  <c r="J6" i="2"/>
  <c r="L2" i="2"/>
  <c r="K2" i="2"/>
  <c r="J2377" i="2"/>
  <c r="J2373" i="2"/>
  <c r="J2369" i="2"/>
  <c r="J2365" i="2"/>
  <c r="J2361" i="2"/>
  <c r="J2357" i="2"/>
  <c r="J2353" i="2"/>
  <c r="J2349" i="2"/>
  <c r="J2345" i="2"/>
  <c r="J2341" i="2"/>
  <c r="J2337" i="2"/>
  <c r="J2333" i="2"/>
  <c r="J2329" i="2"/>
  <c r="J2325" i="2"/>
  <c r="J2321" i="2"/>
  <c r="J2317" i="2"/>
  <c r="J2313" i="2"/>
  <c r="J2309" i="2"/>
  <c r="J2305" i="2"/>
  <c r="J2301" i="2"/>
  <c r="J2297" i="2"/>
  <c r="J2293" i="2"/>
  <c r="J2289" i="2"/>
  <c r="J2285" i="2"/>
  <c r="J2281" i="2"/>
  <c r="J2273" i="2"/>
  <c r="J2269" i="2"/>
  <c r="J2265" i="2"/>
  <c r="J2261" i="2"/>
  <c r="J2257" i="2"/>
  <c r="J2253" i="2"/>
  <c r="J2249" i="2"/>
  <c r="J2245" i="2"/>
  <c r="J2241" i="2"/>
  <c r="J2237" i="2"/>
  <c r="J2233" i="2"/>
  <c r="J2229" i="2"/>
  <c r="J2225" i="2"/>
  <c r="J2221" i="2"/>
  <c r="J2217" i="2"/>
  <c r="J2213" i="2"/>
  <c r="J2209" i="2"/>
  <c r="J2205" i="2"/>
  <c r="J2201" i="2"/>
  <c r="J2197" i="2"/>
  <c r="J2193" i="2"/>
  <c r="J2189" i="2"/>
  <c r="J2185" i="2"/>
  <c r="J2181" i="2"/>
  <c r="J2177" i="2"/>
  <c r="J2173" i="2"/>
  <c r="J2169" i="2"/>
  <c r="J2165" i="2"/>
  <c r="J2161" i="2"/>
  <c r="J2157" i="2"/>
  <c r="J2153" i="2"/>
  <c r="J2149" i="2"/>
  <c r="J2145" i="2"/>
  <c r="J2141" i="2"/>
  <c r="J2137" i="2"/>
  <c r="J2133" i="2"/>
  <c r="J2129" i="2"/>
  <c r="J2125" i="2"/>
  <c r="J2121" i="2"/>
  <c r="J2117" i="2"/>
  <c r="J2113" i="2"/>
  <c r="J2109" i="2"/>
  <c r="J2105" i="2"/>
  <c r="J2099" i="2"/>
  <c r="J2094" i="2"/>
  <c r="J2089" i="2"/>
  <c r="J2083" i="2"/>
  <c r="J2078" i="2"/>
  <c r="J2073" i="2"/>
  <c r="J2067" i="2"/>
  <c r="J2062" i="2"/>
  <c r="J2057" i="2"/>
  <c r="J2051" i="2"/>
  <c r="J2046" i="2"/>
  <c r="J2041" i="2"/>
  <c r="J2035" i="2"/>
  <c r="J2030" i="2"/>
  <c r="J2025" i="2"/>
  <c r="J2019" i="2"/>
  <c r="J2014" i="2"/>
  <c r="J2009" i="2"/>
  <c r="J2003" i="2"/>
  <c r="J1998" i="2"/>
  <c r="J1993" i="2"/>
  <c r="J1987" i="2"/>
  <c r="J1982" i="2"/>
  <c r="J1977" i="2"/>
  <c r="J1971" i="2"/>
  <c r="J1966" i="2"/>
  <c r="J1961" i="2"/>
  <c r="J1955" i="2"/>
  <c r="J1950" i="2"/>
  <c r="J1945" i="2"/>
  <c r="J1939" i="2"/>
  <c r="J1934" i="2"/>
  <c r="J1929" i="2"/>
  <c r="J1918" i="2"/>
  <c r="J1913" i="2"/>
  <c r="J1905" i="2"/>
  <c r="J1897" i="2"/>
  <c r="J1889" i="2"/>
  <c r="J1881" i="2"/>
  <c r="J1873" i="2"/>
  <c r="J1865" i="2"/>
  <c r="J1857" i="2"/>
  <c r="J1849" i="2"/>
  <c r="J1841" i="2"/>
  <c r="J1833" i="2"/>
  <c r="J1825" i="2"/>
  <c r="J1817" i="2"/>
  <c r="J1809" i="2"/>
  <c r="J1801" i="2"/>
  <c r="J1793" i="2"/>
  <c r="J1785" i="2"/>
  <c r="J1777" i="2"/>
  <c r="J1769" i="2"/>
  <c r="J1761" i="2"/>
  <c r="J1753" i="2"/>
  <c r="J1745" i="2"/>
  <c r="J1737" i="2"/>
  <c r="J1729" i="2"/>
  <c r="J1721" i="2"/>
  <c r="J1713" i="2"/>
  <c r="J1705" i="2"/>
  <c r="J1697" i="2"/>
  <c r="J1689" i="2"/>
  <c r="J1681" i="2"/>
  <c r="J1673" i="2"/>
  <c r="J1665" i="2"/>
  <c r="J1657" i="2"/>
  <c r="J1649" i="2"/>
  <c r="J1641" i="2"/>
  <c r="J1633" i="2"/>
  <c r="J1625" i="2"/>
  <c r="J1617" i="2"/>
  <c r="J1609" i="2"/>
  <c r="J1601" i="2"/>
  <c r="J1593" i="2"/>
  <c r="J1585" i="2"/>
  <c r="J1577" i="2"/>
  <c r="J1569" i="2"/>
  <c r="J1561" i="2"/>
  <c r="J1553" i="2"/>
  <c r="J1545" i="2"/>
  <c r="J1537" i="2"/>
  <c r="J1529" i="2"/>
  <c r="J1521" i="2"/>
  <c r="J1513" i="2"/>
  <c r="J1505" i="2"/>
  <c r="J1497" i="2"/>
  <c r="J1489" i="2"/>
  <c r="J1481" i="2"/>
  <c r="J1473" i="2"/>
  <c r="J1465" i="2"/>
  <c r="J1457" i="2"/>
  <c r="J1449" i="2"/>
  <c r="J1441" i="2"/>
  <c r="J1433" i="2"/>
  <c r="J1425" i="2"/>
  <c r="J1417" i="2"/>
  <c r="J1409" i="2"/>
  <c r="J1401" i="2"/>
  <c r="J1393" i="2"/>
  <c r="J1385" i="2"/>
  <c r="J1377" i="2"/>
  <c r="J1369" i="2"/>
  <c r="J1361" i="2"/>
  <c r="J1353" i="2"/>
  <c r="J1345" i="2"/>
  <c r="J1337" i="2"/>
  <c r="J1329" i="2"/>
  <c r="J1321" i="2"/>
  <c r="J1313" i="2"/>
  <c r="J1305" i="2"/>
  <c r="J1297" i="2"/>
  <c r="J1289" i="2"/>
  <c r="J1281" i="2"/>
  <c r="J1273" i="2"/>
  <c r="J1265" i="2"/>
  <c r="J1257" i="2"/>
  <c r="J1249" i="2"/>
  <c r="J1241" i="2"/>
  <c r="J1233" i="2"/>
  <c r="J1225" i="2"/>
  <c r="J1217" i="2"/>
  <c r="J1209" i="2"/>
  <c r="J1201" i="2"/>
  <c r="J1191" i="2"/>
  <c r="J1175" i="2"/>
  <c r="J1159" i="2"/>
  <c r="J1143" i="2"/>
  <c r="J1127" i="2"/>
  <c r="J1111" i="2"/>
  <c r="J1095" i="2"/>
  <c r="J1079" i="2"/>
  <c r="J1063" i="2"/>
  <c r="J1047" i="2"/>
  <c r="J1031" i="2"/>
  <c r="J1015" i="2"/>
  <c r="J999" i="2"/>
  <c r="J983" i="2"/>
  <c r="J967" i="2"/>
  <c r="J951" i="2"/>
  <c r="J935" i="2"/>
  <c r="J919" i="2"/>
  <c r="J903" i="2"/>
  <c r="J887" i="2"/>
  <c r="J871" i="2"/>
  <c r="J855" i="2"/>
  <c r="J839" i="2"/>
  <c r="J823" i="2"/>
  <c r="J807" i="2"/>
  <c r="J791" i="2"/>
  <c r="J775" i="2"/>
  <c r="J759" i="2"/>
  <c r="J743" i="2"/>
  <c r="J727" i="2"/>
  <c r="J711" i="2"/>
  <c r="J695" i="2"/>
  <c r="J679" i="2"/>
  <c r="J663" i="2"/>
  <c r="J647" i="2"/>
  <c r="J631" i="2"/>
  <c r="J615" i="2"/>
  <c r="J599" i="2"/>
  <c r="J583" i="2"/>
  <c r="J567" i="2"/>
  <c r="J551" i="2"/>
  <c r="J535" i="2"/>
  <c r="J519" i="2"/>
  <c r="J503" i="2"/>
  <c r="J487" i="2"/>
  <c r="J471" i="2"/>
  <c r="J455" i="2"/>
  <c r="J439" i="2"/>
  <c r="J423" i="2"/>
  <c r="J407" i="2"/>
  <c r="J391" i="2"/>
  <c r="J375" i="2"/>
  <c r="J359" i="2"/>
  <c r="J343" i="2"/>
  <c r="J322" i="2"/>
  <c r="J290" i="2"/>
  <c r="J258" i="2"/>
  <c r="J226" i="2"/>
  <c r="J194" i="2"/>
  <c r="J162" i="2"/>
  <c r="J130" i="2"/>
  <c r="J98" i="2"/>
  <c r="J66" i="2"/>
  <c r="J34" i="2"/>
  <c r="J2" i="2"/>
  <c r="K2349" i="2"/>
  <c r="K2317" i="2"/>
  <c r="K2285" i="2"/>
  <c r="K2253" i="2"/>
  <c r="K2221" i="2"/>
  <c r="K2189" i="2"/>
  <c r="K2157" i="2"/>
  <c r="K2125" i="2"/>
  <c r="K2093" i="2"/>
  <c r="K2061" i="2"/>
  <c r="K2029" i="2"/>
  <c r="K1997" i="2"/>
  <c r="K1965" i="2"/>
  <c r="K1933" i="2"/>
  <c r="K1901" i="2"/>
  <c r="K1869" i="2"/>
  <c r="K1837" i="2"/>
  <c r="K1805" i="2"/>
  <c r="K1773" i="2"/>
  <c r="K1741" i="2"/>
  <c r="K1709" i="2"/>
  <c r="K1677" i="2"/>
  <c r="K1645" i="2"/>
  <c r="K1613" i="2"/>
  <c r="K1581" i="2"/>
  <c r="K1549" i="2"/>
  <c r="K1517" i="2"/>
  <c r="K1483" i="2"/>
  <c r="K1419" i="2"/>
  <c r="K1355" i="2"/>
  <c r="K1291" i="2"/>
  <c r="K1227" i="2"/>
  <c r="K1163" i="2"/>
  <c r="K1099" i="2"/>
  <c r="K1035" i="2"/>
  <c r="K971" i="2"/>
  <c r="K907" i="2"/>
  <c r="K843" i="2"/>
  <c r="K779" i="2"/>
  <c r="K715" i="2"/>
  <c r="K651" i="2"/>
  <c r="K557" i="2"/>
  <c r="K429" i="2"/>
  <c r="K301" i="2"/>
  <c r="K173" i="2"/>
  <c r="K45" i="2"/>
  <c r="L2208" i="2"/>
  <c r="L1952" i="2"/>
  <c r="L1254" i="2"/>
  <c r="C119" i="3" l="1"/>
  <c r="C118" i="3" s="1" a="1"/>
  <c r="C118"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<sst xmlns="http://schemas.openxmlformats.org/spreadsheetml/2006/main" count="4910" uniqueCount="149">
  <si>
    <t>Supervisor</t>
  </si>
  <si>
    <t>Advocate</t>
  </si>
  <si>
    <t>Q1</t>
  </si>
  <si>
    <t>Q2</t>
  </si>
  <si>
    <t>Q3</t>
  </si>
  <si>
    <t>Call Date</t>
  </si>
  <si>
    <t>Composite Score</t>
  </si>
  <si>
    <t>SUPERVISOR 1</t>
  </si>
  <si>
    <t>SUPERVISOR 2</t>
  </si>
  <si>
    <t>SUPERVISOR 3</t>
  </si>
  <si>
    <t>SUPERVISOR 4</t>
  </si>
  <si>
    <t>SUPERVISOR 5</t>
  </si>
  <si>
    <t>SUPERVISOR 7</t>
  </si>
  <si>
    <t>SUPERVISOR 6</t>
  </si>
  <si>
    <t>SUPERVISOR 8</t>
  </si>
  <si>
    <t>NPS</t>
  </si>
  <si>
    <t>Row Labels</t>
  </si>
  <si>
    <t>Grand Total</t>
  </si>
  <si>
    <t>Avg Composite Score</t>
  </si>
  <si>
    <t>Avg NPS</t>
  </si>
  <si>
    <t>Avg Q1</t>
  </si>
  <si>
    <t>Avg Q2</t>
  </si>
  <si>
    <t>Avg Q3</t>
  </si>
  <si>
    <t>Promoter</t>
  </si>
  <si>
    <t>Passive</t>
  </si>
  <si>
    <t>Detractor</t>
  </si>
  <si>
    <t>Sum of Promoter</t>
  </si>
  <si>
    <t>Passives</t>
  </si>
  <si>
    <t>Detractors</t>
  </si>
  <si>
    <t>Survey Count</t>
  </si>
  <si>
    <t>Month</t>
  </si>
  <si>
    <t>Promoter to goal</t>
  </si>
  <si>
    <t>det budget</t>
  </si>
  <si>
    <t>Total Surveys</t>
  </si>
  <si>
    <t>Avg</t>
  </si>
  <si>
    <t>Combination Graph</t>
  </si>
  <si>
    <t>Pie Chart</t>
  </si>
  <si>
    <t>Survey Breakdown</t>
  </si>
  <si>
    <t>Average of NPS</t>
  </si>
  <si>
    <t>Average of Composite Score</t>
  </si>
  <si>
    <t>Date (HC)</t>
  </si>
  <si>
    <t>Advocate 001</t>
  </si>
  <si>
    <t>Advocate 010</t>
  </si>
  <si>
    <t>Advocate 019</t>
  </si>
  <si>
    <t>Advocate 028</t>
  </si>
  <si>
    <t>Advocate 037</t>
  </si>
  <si>
    <t>Advocate 046</t>
  </si>
  <si>
    <t>Advocate 055</t>
  </si>
  <si>
    <t>Advocate 064</t>
  </si>
  <si>
    <t>Advocate 073</t>
  </si>
  <si>
    <t>Advocate 082</t>
  </si>
  <si>
    <t>Advocate 091</t>
  </si>
  <si>
    <t>Advocate 002</t>
  </si>
  <si>
    <t>Advocate 003</t>
  </si>
  <si>
    <t>Advocate 004</t>
  </si>
  <si>
    <t>Advocate 005</t>
  </si>
  <si>
    <t>Advocate 006</t>
  </si>
  <si>
    <t>Advocate 007</t>
  </si>
  <si>
    <t>Advocate 008</t>
  </si>
  <si>
    <t>Advocate 009</t>
  </si>
  <si>
    <t>Advocate 011</t>
  </si>
  <si>
    <t>Advocate 012</t>
  </si>
  <si>
    <t>Advocate 013</t>
  </si>
  <si>
    <t>Advocate 014</t>
  </si>
  <si>
    <t>Advocate 015</t>
  </si>
  <si>
    <t>Advocate 016</t>
  </si>
  <si>
    <t>Advocate 017</t>
  </si>
  <si>
    <t>Advocate 018</t>
  </si>
  <si>
    <t>Advocate 020</t>
  </si>
  <si>
    <t>Advocate 021</t>
  </si>
  <si>
    <t>Advocate 022</t>
  </si>
  <si>
    <t>Advocate 023</t>
  </si>
  <si>
    <t>Advocate 024</t>
  </si>
  <si>
    <t>Advocate 025</t>
  </si>
  <si>
    <t>Advocate 026</t>
  </si>
  <si>
    <t>Advocate 027</t>
  </si>
  <si>
    <t>Advocate 029</t>
  </si>
  <si>
    <t>Advocate 030</t>
  </si>
  <si>
    <t>Advocate 031</t>
  </si>
  <si>
    <t>Advocate 032</t>
  </si>
  <si>
    <t>Advocate 033</t>
  </si>
  <si>
    <t>Advocate 034</t>
  </si>
  <si>
    <t>Advocate 035</t>
  </si>
  <si>
    <t>Advocate 036</t>
  </si>
  <si>
    <t>Advocate 038</t>
  </si>
  <si>
    <t>Advocate 039</t>
  </si>
  <si>
    <t>Advocate 040</t>
  </si>
  <si>
    <t>Advocate 041</t>
  </si>
  <si>
    <t>Advocate 042</t>
  </si>
  <si>
    <t>Advocate 043</t>
  </si>
  <si>
    <t>Advocate 044</t>
  </si>
  <si>
    <t>Advocate 045</t>
  </si>
  <si>
    <t>Advocate 047</t>
  </si>
  <si>
    <t>Advocate 048</t>
  </si>
  <si>
    <t>Advocate 049</t>
  </si>
  <si>
    <t>Advocate 050</t>
  </si>
  <si>
    <t>Advocate 051</t>
  </si>
  <si>
    <t>Advocate 052</t>
  </si>
  <si>
    <t>Advocate 053</t>
  </si>
  <si>
    <t>Advocate 054</t>
  </si>
  <si>
    <t>Advocate 056</t>
  </si>
  <si>
    <t>Advocate 057</t>
  </si>
  <si>
    <t>Advocate 058</t>
  </si>
  <si>
    <t>Advocate 059</t>
  </si>
  <si>
    <t>Advocate 060</t>
  </si>
  <si>
    <t>Advocate 061</t>
  </si>
  <si>
    <t>Advocate 062</t>
  </si>
  <si>
    <t>Advocate 063</t>
  </si>
  <si>
    <t>Advocate 065</t>
  </si>
  <si>
    <t>Advocate 066</t>
  </si>
  <si>
    <t>Advocate 067</t>
  </si>
  <si>
    <t>Advocate 068</t>
  </si>
  <si>
    <t>Advocate 069</t>
  </si>
  <si>
    <t>Advocate 070</t>
  </si>
  <si>
    <t>Advocate 071</t>
  </si>
  <si>
    <t>Advocate 072</t>
  </si>
  <si>
    <t>Advocate 074</t>
  </si>
  <si>
    <t>Advocate 075</t>
  </si>
  <si>
    <t>Advocate 076</t>
  </si>
  <si>
    <t>Advocate 077</t>
  </si>
  <si>
    <t>Advocate 078</t>
  </si>
  <si>
    <t>Advocate 079</t>
  </si>
  <si>
    <t>Advocate 080</t>
  </si>
  <si>
    <t>Advocate 081</t>
  </si>
  <si>
    <t>Advocate 083</t>
  </si>
  <si>
    <t>Advocate 084</t>
  </si>
  <si>
    <t>Advocate 085</t>
  </si>
  <si>
    <t>Advocate 086</t>
  </si>
  <si>
    <t>Advocate 087</t>
  </si>
  <si>
    <t>Advocate 088</t>
  </si>
  <si>
    <t>Advocate 089</t>
  </si>
  <si>
    <t>Advocate 090</t>
  </si>
  <si>
    <t>Advocate 092</t>
  </si>
  <si>
    <t>Advocate 093</t>
  </si>
  <si>
    <t>Goal</t>
  </si>
  <si>
    <t>Det Budget</t>
  </si>
  <si>
    <t>Prom to Goal</t>
  </si>
  <si>
    <t>Prom-Det</t>
  </si>
  <si>
    <t>Prom+Det+Pass</t>
  </si>
  <si>
    <t>Pro-Det</t>
  </si>
  <si>
    <t>0.8Pro+0.8Det+0.8Pass</t>
  </si>
  <si>
    <t>1.8Det+0.8Pass</t>
  </si>
  <si>
    <t>0.2Pro</t>
  </si>
  <si>
    <t>(1.8Det+0.8Pass)/0.2</t>
  </si>
  <si>
    <t>Pro</t>
  </si>
  <si>
    <t>1.8Det</t>
  </si>
  <si>
    <t>0.2Pro-0.8Pass</t>
  </si>
  <si>
    <t>Det</t>
  </si>
  <si>
    <t>(0.2Pro-0.8Pass)/1.8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</si>
</sst>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9" fontId="0" fillId="0" borderId="0" xfId="1" applyFont="1"/>
    <xf numFmtId="164" fontId="0" fillId="0" borderId="0" xfId="1" applyNumberFormat="1" applyFont="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164" fontId="0" fillId="0" borderId="0" xfId="0" applyNumberFormat="1"/>
    <xf numFmtId="14" fontId="0" fillId="0" borderId="0" xfId="0" applyNumberFormat="1" applyAlignment="1">
      <alignment horizontal="left"/>
    </xf>
    <xf numFmtId="1" fontId="16" fillId="0" borderId="0" xfId="0" applyNumberFormat="1" applyFont="1" applyAlignment="1">
      <alignment horizontal="center" vertical="center"/>
    </xf>
    <xf numFmtId="0" fontId="16" fillId="0" borderId="0" xfId="0" applyFont="1" applyAlignment="1">
      <alignment horizontal="center" vertical="center"/>
    </xf>
    <xf numFmtId="164" fontId="16" fillId="0" borderId="0" xfId="1" applyNumberFormat="1" applyFont="1" applyAlignment="1">
      <alignment horizontal="center" vertical="center"/>
    </xf>
    <xf numFmtId="0" fontId="0" fillId="33" borderId="0" xfId="0" applyFill="1" applyAlignment="1">
      <alignment horizontal="center"/>
    </xf>
    <xf numFmtId="0" fontId="0" fillId="0" borderId="0" xfId="0"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21">
    <dxf>
      <numFmt numFmtId="164" formatCode="0.0%"/>
    </dxf>
    <dxf>
      <numFmt numFmtId="1" formatCode="0"/>
    </dxf>
    <dxf>
      <numFmt numFmtId="2" formatCode="0.00"/>
    </dxf>
    <dxf>
      <numFmt numFmtId="1" formatCode="0"/>
    </dxf>
    <dxf>
      <numFmt numFmtId="164" formatCode="0.0%"/>
    </dxf>
    <dxf>
      <numFmt numFmtId="1" formatCode="0"/>
    </dxf>
    <dxf>
      <numFmt numFmtId="1" formatCode="0"/>
    </dxf>
    <dxf>
      <numFmt numFmtId="1" formatCode="0"/>
    </dxf>
    <dxf>
      <numFmt numFmtId="164" formatCode="0.0%"/>
    </dxf>
    <dxf>
      <numFmt numFmtId="1" formatCode="0"/>
    </dxf>
    <dxf>
      <numFmt numFmtId="2" formatCode="0.00"/>
    </dxf>
    <dxf>
      <numFmt numFmtId="1" formatCode="0"/>
    </dxf>
    <dxf>
      <numFmt numFmtId="164" formatCode="0.0%"/>
    </dxf>
    <dxf>
      <numFmt numFmtId="1" formatCode="0"/>
    </dxf>
    <dxf>
      <numFmt numFmtId="1" formatCode="0"/>
    </dxf>
    <dxf>
      <numFmt numFmtId="1" formatCode="0"/>
    </dxf>
    <dxf>
      <numFmt numFmtId="164" formatCode="0.0%"/>
    </dxf>
    <dxf>
      <numFmt numFmtId="1" formatCode="0"/>
    </dxf>
    <dxf>
      <numFmt numFmtId="2" formatCode="0.00"/>
    </dxf>
    <dxf>
      <numFmt numFmtId="1" formatCode="0"/>
    </dxf>
    <dxf>
      <numFmt numFmtId="164" formatCode="0.0%"/>
    </dxf>
    <dxf>
      <numFmt numFmtId="1" formatCode="0"/>
    </dxf>
    <dxf>
      <numFmt numFmtId="1" formatCode="0"/>
    </dxf>
    <dxf>
      <numFmt numFmtId="1" formatCode="0"/>
    </dxf>
    <dxf>
      <numFmt numFmtId="164" formatCode="0.0%"/>
    </dxf>
    <dxf>
      <numFmt numFmtId="1" formatCode="0"/>
    </dxf>
    <dxf>
      <numFmt numFmtId="2" formatCode="0.00"/>
    </dxf>
    <dxf>
      <numFmt numFmtId="1" formatCode="0"/>
    </dxf>
    <dxf>
      <numFmt numFmtId="164" formatCode="0.0%"/>
    </dxf>
    <dxf>
      <numFmt numFmtId="1" formatCode="0"/>
    </dxf>
    <dxf>
      <numFmt numFmtId="1" formatCode="0"/>
    </dxf>
    <dxf>
      <numFmt numFmtId="1" formatCode="0"/>
    </dxf>
    <dxf>
      <numFmt numFmtId="164" formatCode="0.0%"/>
    </dxf>
    <dxf>
      <numFmt numFmtId="1" formatCode="0"/>
    </dxf>
    <dxf>
      <numFmt numFmtId="2" formatCode="0.00"/>
    </dxf>
    <dxf>
      <numFmt numFmtId="1" formatCode="0"/>
    </dxf>
    <dxf>
      <numFmt numFmtId="164" formatCode="0.0%"/>
    </dxf>
    <dxf>
      <numFmt numFmtId="1" formatCode="0"/>
    </dxf>
    <dxf>
      <numFmt numFmtId="1" formatCode="0"/>
    </dxf>
    <dxf>
      <numFmt numFmtId="1" formatCode="0"/>
    </dxf>
    <dxf>
      <numFmt numFmtId="164" formatCode="0.0%"/>
    </dxf>
    <dxf>
      <numFmt numFmtId="1" formatCode="0"/>
    </dxf>
    <dxf>
      <numFmt numFmtId="2" formatCode="0.00"/>
    </dxf>
    <dxf>
      <numFmt numFmtId="1" formatCode="0"/>
    </dxf>
    <dxf>
      <numFmt numFmtId="164" formatCode="0.0%"/>
    </dxf>
    <dxf>
      <numFmt numFmtId="1" formatCode="0"/>
    </dxf>
    <dxf>
      <numFmt numFmtId="1" formatCode="0"/>
    </dxf>
    <dxf>
      <numFmt numFmtId="1" formatCode="0"/>
    </dxf>
    <dxf>
      <numFmt numFmtId="164" formatCode="0.0%"/>
    </dxf>
    <dxf>
      <numFmt numFmtId="1" formatCode="0"/>
    </dxf>
    <dxf>
      <numFmt numFmtId="2" formatCode="0.00"/>
    </dxf>
    <dxf>
      <numFmt numFmtId="1" formatCode="0"/>
    </dxf>
    <dxf>
      <numFmt numFmtId="164" formatCode="0.0%"/>
    </dxf>
    <dxf>
      <numFmt numFmtId="1" formatCode="0"/>
    </dxf>
    <dxf>
      <numFmt numFmtId="1" formatCode="0"/>
    </dxf>
    <dxf>
      <numFmt numFmtId="1" formatCode="0"/>
    </dxf>
    <dxf>
      <numFmt numFmtId="164" formatCode="0.0%"/>
    </dxf>
    <dxf>
      <numFmt numFmtId="1" formatCode="0"/>
    </dxf>
    <dxf>
      <numFmt numFmtId="2" formatCode="0.00"/>
    </dxf>
    <dxf>
      <numFmt numFmtId="1" formatCode="0"/>
    </dxf>
    <dxf>
      <numFmt numFmtId="164" formatCode="0.0%"/>
    </dxf>
    <dxf>
      <numFmt numFmtId="1" formatCode="0"/>
    </dxf>
    <dxf>
      <numFmt numFmtId="1" formatCode="0"/>
    </dxf>
    <dxf>
      <numFmt numFmtId="1" formatCode="0"/>
    </dxf>
    <dxf>
      <numFmt numFmtId="164" formatCode="0.0%"/>
    </dxf>
    <dxf>
      <numFmt numFmtId="1" formatCode="0"/>
    </dxf>
    <dxf>
      <numFmt numFmtId="2" formatCode="0.00"/>
    </dxf>
    <dxf>
      <numFmt numFmtId="1" formatCode="0"/>
    </dxf>
    <dxf>
      <numFmt numFmtId="164" formatCode="0.0%"/>
    </dxf>
    <dxf>
      <numFmt numFmtId="1" formatCode="0"/>
    </dxf>
    <dxf>
      <numFmt numFmtId="1" formatCode="0"/>
    </dxf>
    <dxf>
      <numFmt numFmtId="1" formatCode="0"/>
    </dxf>
    <dxf>
      <numFmt numFmtId="164" formatCode="0.0%"/>
    </dxf>
    <dxf>
      <numFmt numFmtId="1" formatCode="0"/>
    </dxf>
    <dxf>
      <numFmt numFmtId="2" formatCode="0.00"/>
    </dxf>
    <dxf>
      <numFmt numFmtId="1" formatCode="0"/>
    </dxf>
    <dxf>
      <numFmt numFmtId="164" formatCode="0.0%"/>
    </dxf>
    <dxf>
      <numFmt numFmtId="1" formatCode="0"/>
    </dxf>
    <dxf>
      <numFmt numFmtId="1" formatCode="0"/>
    </dxf>
    <dxf>
      <numFmt numFmtId="1" formatCode="0"/>
    </dxf>
    <dxf>
      <numFmt numFmtId="164" formatCode="0.0%"/>
    </dxf>
    <dxf>
      <numFmt numFmtId="1" formatCode="0"/>
    </dxf>
    <dxf>
      <numFmt numFmtId="2" formatCode="0.00"/>
    </dxf>
    <dxf>
      <numFmt numFmtId="1" formatCode="0"/>
    </dxf>
    <dxf>
      <numFmt numFmtId="164" formatCode="0.0%"/>
    </dxf>
    <dxf>
      <numFmt numFmtId="1" formatCode="0"/>
    </dxf>
    <dxf>
      <numFmt numFmtId="1" formatCode="0"/>
    </dxf>
    <dxf>
      <numFmt numFmtId="1" formatCode="0"/>
    </dxf>
    <dxf>
      <numFmt numFmtId="164" formatCode="0.0%"/>
    </dxf>
    <dxf>
      <numFmt numFmtId="1" formatCode="0"/>
    </dxf>
    <dxf>
      <numFmt numFmtId="2" formatCode="0.00"/>
    </dxf>
    <dxf>
      <numFmt numFmtId="1" formatCode="0"/>
    </dxf>
    <dxf>
      <numFmt numFmtId="164" formatCode="0.0%"/>
    </dxf>
    <dxf>
      <numFmt numFmtId="1" formatCode="0"/>
    </dxf>
    <dxf>
      <numFmt numFmtId="1" formatCode="0"/>
    </dxf>
    <dxf>
      <numFmt numFmtId="1" formatCode="0"/>
    </dxf>
    <dxf>
      <numFmt numFmtId="164" formatCode="0.0%"/>
    </dxf>
    <dxf>
      <numFmt numFmtId="1" formatCode="0"/>
    </dxf>
    <dxf>
      <numFmt numFmtId="2" formatCode="0.00"/>
    </dxf>
    <dxf>
      <numFmt numFmtId="1" formatCode="0"/>
    </dxf>
    <dxf>
      <numFmt numFmtId="164" formatCode="0.0%"/>
    </dxf>
    <dxf>
      <numFmt numFmtId="1" formatCode="0"/>
    </dxf>
    <dxf>
      <numFmt numFmtId="1" formatCode="0"/>
    </dxf>
    <dxf>
      <numFmt numFmtId="1" formatCode="0"/>
    </dxf>
    <dxf>
      <font>
        <b val="0"/>
        <i val="0"/>
        <strike val="0"/>
        <condense val="0"/>
        <extend val="0"/>
        <outline val="0"/>
        <shadow val="0"/>
        <u val="none"/>
        <vertAlign val="baseline"/>
        <sz val="11"/>
        <color theme="1"/>
        <name val="Calibri"/>
        <family val="2"/>
        <scheme val="minor"/>
      </font>
    </dxf>
    <dxf>
      <numFmt numFmtId="1" formatCode="0"/>
    </dxf>
    <dxf>
      <numFmt numFmtId="164" formatCode="0.0%"/>
    </dxf>
    <dxf>
      <numFmt numFmtId="1" formatCode="0"/>
    </dxf>
    <dxf>
      <numFmt numFmtId="1" formatCode="0"/>
    </dxf>
    <dxf>
      <numFmt numFmtId="1" formatCode="0"/>
    </dxf>
    <dxf>
      <numFmt numFmtId="164" formatCode="0.0%"/>
    </dxf>
    <dxf>
      <numFmt numFmtId="1" formatCode="0"/>
    </dxf>
    <dxf>
      <numFmt numFmtId="2" formatCode="0.00"/>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64" formatCode="0.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[ExcelDashboard.xlsx]Pivot!PivotTable2</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403830203921343E-2"/>
          <c:y val="0.11908371782521586"/>
          <c:w val="0.88230038098875474"/>
          <c:h val="0.70621308548882922"/>
        </c:manualLayout>
      </c:layout>
      <c:barChart>
        <c:barDir val="col"/>
        <c:grouping val="clustered"/>
        <c:varyColors val="0"/>
        <c:ser>
          <c:idx val="0"/>
          <c:order val="0"/>
          <c:tx>
            <c:strRef>
              <c:f>Pivot!$T$3</c:f>
              <c:strCache>
                <c:ptCount val="1"/>
                <c:pt idx="0">
                  <c:v>Average of NPS</c:v>
                </c:pt>
              </c:strCache>
            </c:strRef>
          </c:tx>
          <c:spPr>
            <a:solidFill>
              <a:schemeClr val="accent1"/>
            </a:solidFill>
            <a:ln>
              <a:noFill/>
            </a:ln>
            <a:effectLst/>
          </c:spPr>
          <c:invertIfNegative val="0"/>
          <c:cat>
            <c:strRef>
              <c:f>Pivot!$S$4:$S$73</c:f>
              <c:strCache>
                <c:ptCount val="69"/>
                <c:pt idx="0">
                  <c:v>02/10/2023</c:v>
                </c:pt>
                <c:pt idx="1">
                  <c:v>03/10/2023</c:v>
                </c:pt>
                <c:pt idx="2">
                  <c:v>04/10/2023</c:v>
                </c:pt>
                <c:pt idx="3">
                  <c:v>05/10/2023</c:v>
                </c:pt>
                <c:pt idx="4">
                  <c:v>06/10/2023</c:v>
                </c:pt>
                <c:pt idx="5">
                  <c:v>09/10/2023</c:v>
                </c:pt>
                <c:pt idx="6">
                  <c:v>10/10/2023</c:v>
                </c:pt>
                <c:pt idx="7">
                  <c:v>11/10/2023</c:v>
                </c:pt>
                <c:pt idx="8">
                  <c:v>12/10/2023</c:v>
                </c:pt>
                <c:pt idx="9">
                  <c:v>13/10/2023</c:v>
                </c:pt>
                <c:pt idx="10">
                  <c:v>14/10/2023</c:v>
                </c:pt>
                <c:pt idx="11">
                  <c:v>16/10/2023</c:v>
                </c:pt>
                <c:pt idx="12">
                  <c:v>17/10/2023</c:v>
                </c:pt>
                <c:pt idx="13">
                  <c:v>18/10/2023</c:v>
                </c:pt>
                <c:pt idx="14">
                  <c:v>19/10/2023</c:v>
                </c:pt>
                <c:pt idx="15">
                  <c:v>20/10/2023</c:v>
                </c:pt>
                <c:pt idx="16">
                  <c:v>21/10/2023</c:v>
                </c:pt>
                <c:pt idx="17">
                  <c:v>23/10/2023</c:v>
                </c:pt>
                <c:pt idx="18">
                  <c:v>24/10/2023</c:v>
                </c:pt>
                <c:pt idx="19">
                  <c:v>25/10/2023</c:v>
                </c:pt>
                <c:pt idx="20">
                  <c:v>26/10/2023</c:v>
                </c:pt>
                <c:pt idx="21">
                  <c:v>27/10/2023</c:v>
                </c:pt>
                <c:pt idx="22">
                  <c:v>28/10/2023</c:v>
                </c:pt>
                <c:pt idx="23">
                  <c:v>30/10/2023</c:v>
                </c:pt>
                <c:pt idx="24">
                  <c:v>31/10/2023</c:v>
                </c:pt>
                <c:pt idx="25">
                  <c:v>01/11/2023</c:v>
                </c:pt>
                <c:pt idx="26">
                  <c:v>02/11/2023</c:v>
                </c:pt>
                <c:pt idx="27">
                  <c:v>03/11/2023</c:v>
                </c:pt>
                <c:pt idx="28">
                  <c:v>06/11/2023</c:v>
                </c:pt>
                <c:pt idx="29">
                  <c:v>07/11/2023</c:v>
                </c:pt>
                <c:pt idx="30">
                  <c:v>08/11/2023</c:v>
                </c:pt>
                <c:pt idx="31">
                  <c:v>09/11/2023</c:v>
                </c:pt>
                <c:pt idx="32">
                  <c:v>10/11/2023</c:v>
                </c:pt>
                <c:pt idx="33">
                  <c:v>13/11/2023</c:v>
                </c:pt>
                <c:pt idx="34">
                  <c:v>14/11/2023</c:v>
                </c:pt>
                <c:pt idx="35">
                  <c:v>15/11/2023</c:v>
                </c:pt>
                <c:pt idx="36">
                  <c:v>16/11/2023</c:v>
                </c:pt>
                <c:pt idx="37">
                  <c:v>17/11/2023</c:v>
                </c:pt>
                <c:pt idx="38">
                  <c:v>20/11/2023</c:v>
                </c:pt>
                <c:pt idx="39">
                  <c:v>21/11/2023</c:v>
                </c:pt>
                <c:pt idx="40">
                  <c:v>22/11/2023</c:v>
                </c:pt>
                <c:pt idx="41">
                  <c:v>24/11/2023</c:v>
                </c:pt>
                <c:pt idx="42">
                  <c:v>25/11/2023</c:v>
                </c:pt>
                <c:pt idx="43">
                  <c:v>27/11/2023</c:v>
                </c:pt>
                <c:pt idx="44">
                  <c:v>28/11/2023</c:v>
                </c:pt>
                <c:pt idx="45">
                  <c:v>29/11/2023</c:v>
                </c:pt>
                <c:pt idx="46">
                  <c:v>30/11/2023</c:v>
                </c:pt>
                <c:pt idx="47">
                  <c:v>01/12/2023</c:v>
                </c:pt>
                <c:pt idx="48">
                  <c:v>04/12/2023</c:v>
                </c:pt>
                <c:pt idx="49">
                  <c:v>05/12/2023</c:v>
                </c:pt>
                <c:pt idx="50">
                  <c:v>06/12/2023</c:v>
                </c:pt>
                <c:pt idx="51">
                  <c:v>07/12/2023</c:v>
                </c:pt>
                <c:pt idx="52">
                  <c:v>08/12/2023</c:v>
                </c:pt>
                <c:pt idx="53">
                  <c:v>09/12/2023</c:v>
                </c:pt>
                <c:pt idx="54">
                  <c:v>11/12/2023</c:v>
                </c:pt>
                <c:pt idx="55">
                  <c:v>12/12/2023</c:v>
                </c:pt>
                <c:pt idx="56">
                  <c:v>13/12/2023</c:v>
                </c:pt>
                <c:pt idx="57">
                  <c:v>14/12/2023</c:v>
                </c:pt>
                <c:pt idx="58">
                  <c:v>15/12/2023</c:v>
                </c:pt>
                <c:pt idx="59">
                  <c:v>18/12/2023</c:v>
                </c:pt>
                <c:pt idx="60">
                  <c:v>19/12/2023</c:v>
                </c:pt>
                <c:pt idx="61">
                  <c:v>20/12/2023</c:v>
                </c:pt>
                <c:pt idx="62">
                  <c:v>21/12/2023</c:v>
                </c:pt>
                <c:pt idx="63">
                  <c:v>22/12/2023</c:v>
                </c:pt>
                <c:pt idx="64">
                  <c:v>23/12/2023</c:v>
                </c:pt>
                <c:pt idx="65">
                  <c:v>26/12/2023</c:v>
                </c:pt>
                <c:pt idx="66">
                  <c:v>27/12/2023</c:v>
                </c:pt>
                <c:pt idx="67">
                  <c:v>28/12/2023</c:v>
                </c:pt>
                <c:pt idx="68">
                  <c:v>29/12/2023</c:v>
                </c:pt>
              </c:strCache>
            </c:strRef>
          </c:cat>
          <c:val>
            <c:numRef>
              <c:f>Pivot!$T$4:$T$73</c:f>
              <c:numCache>
                <c:formatCode>0</c:formatCode>
                <c:ptCount val="69"/>
                <c:pt idx="0">
                  <c:v>78.94736842105263</c:v>
                </c:pt>
                <c:pt idx="1">
                  <c:v>86.538461538461533</c:v>
                </c:pt>
                <c:pt idx="2">
                  <c:v>86.666666666666671</c:v>
                </c:pt>
                <c:pt idx="3">
                  <c:v>72.093023255813947</c:v>
                </c:pt>
                <c:pt idx="4">
                  <c:v>89.130434782608702</c:v>
                </c:pt>
                <c:pt idx="5">
                  <c:v>75</c:v>
                </c:pt>
                <c:pt idx="6">
                  <c:v>82.758620689655174</c:v>
                </c:pt>
                <c:pt idx="7">
                  <c:v>81.632653061224488</c:v>
                </c:pt>
                <c:pt idx="8">
                  <c:v>85.416666666666671</c:v>
                </c:pt>
                <c:pt idx="9">
                  <c:v>91.304347826086953</c:v>
                </c:pt>
                <c:pt idx="10">
                  <c:v>80</c:v>
                </c:pt>
                <c:pt idx="11">
                  <c:v>78.688524590163937</c:v>
                </c:pt>
                <c:pt idx="12">
                  <c:v>89.65517241379311</c:v>
                </c:pt>
                <c:pt idx="13">
                  <c:v>89.285714285714292</c:v>
                </c:pt>
                <c:pt idx="14">
                  <c:v>73.529411764705884</c:v>
                </c:pt>
                <c:pt idx="15">
                  <c:v>76.315789473684205</c:v>
                </c:pt>
                <c:pt idx="16">
                  <c:v>100</c:v>
                </c:pt>
                <c:pt idx="17">
                  <c:v>75</c:v>
                </c:pt>
                <c:pt idx="18">
                  <c:v>82.222222222222229</c:v>
                </c:pt>
                <c:pt idx="19">
                  <c:v>90.909090909090907</c:v>
                </c:pt>
                <c:pt idx="20">
                  <c:v>94.871794871794876</c:v>
                </c:pt>
                <c:pt idx="21">
                  <c:v>80.555555555555557</c:v>
                </c:pt>
                <c:pt idx="22">
                  <c:v>100</c:v>
                </c:pt>
                <c:pt idx="23">
                  <c:v>82.222222222222229</c:v>
                </c:pt>
                <c:pt idx="24">
                  <c:v>78.723404255319153</c:v>
                </c:pt>
                <c:pt idx="25">
                  <c:v>85.294117647058826</c:v>
                </c:pt>
                <c:pt idx="26">
                  <c:v>77.966101694915253</c:v>
                </c:pt>
                <c:pt idx="27">
                  <c:v>75.438596491228068</c:v>
                </c:pt>
                <c:pt idx="28">
                  <c:v>67.567567567567565</c:v>
                </c:pt>
                <c:pt idx="29">
                  <c:v>96.875</c:v>
                </c:pt>
                <c:pt idx="30">
                  <c:v>81.25</c:v>
                </c:pt>
                <c:pt idx="31">
                  <c:v>75.862068965517238</c:v>
                </c:pt>
                <c:pt idx="32">
                  <c:v>63.636363636363633</c:v>
                </c:pt>
                <c:pt idx="33">
                  <c:v>80</c:v>
                </c:pt>
                <c:pt idx="34">
                  <c:v>95.454545454545453</c:v>
                </c:pt>
                <c:pt idx="35">
                  <c:v>82.051282051282058</c:v>
                </c:pt>
                <c:pt idx="36">
                  <c:v>86</c:v>
                </c:pt>
                <c:pt idx="37">
                  <c:v>82.5</c:v>
                </c:pt>
                <c:pt idx="38">
                  <c:v>75.675675675675677</c:v>
                </c:pt>
                <c:pt idx="39">
                  <c:v>84.848484848484844</c:v>
                </c:pt>
                <c:pt idx="40">
                  <c:v>90.909090909090907</c:v>
                </c:pt>
                <c:pt idx="41">
                  <c:v>82.608695652173907</c:v>
                </c:pt>
                <c:pt idx="42">
                  <c:v>100</c:v>
                </c:pt>
                <c:pt idx="43">
                  <c:v>80</c:v>
                </c:pt>
                <c:pt idx="44">
                  <c:v>80</c:v>
                </c:pt>
                <c:pt idx="45">
                  <c:v>90</c:v>
                </c:pt>
                <c:pt idx="46">
                  <c:v>85.483870967741936</c:v>
                </c:pt>
                <c:pt idx="47">
                  <c:v>85.365853658536579</c:v>
                </c:pt>
                <c:pt idx="48">
                  <c:v>83.673469387755105</c:v>
                </c:pt>
                <c:pt idx="49">
                  <c:v>77.272727272727266</c:v>
                </c:pt>
                <c:pt idx="50">
                  <c:v>84.848484848484844</c:v>
                </c:pt>
                <c:pt idx="51">
                  <c:v>76.666666666666671</c:v>
                </c:pt>
                <c:pt idx="52">
                  <c:v>100</c:v>
                </c:pt>
                <c:pt idx="53">
                  <c:v>100</c:v>
                </c:pt>
                <c:pt idx="54">
                  <c:v>76.470588235294116</c:v>
                </c:pt>
                <c:pt idx="55">
                  <c:v>62.5</c:v>
                </c:pt>
                <c:pt idx="56">
                  <c:v>92.857142857142861</c:v>
                </c:pt>
                <c:pt idx="57">
                  <c:v>66.666666666666671</c:v>
                </c:pt>
                <c:pt idx="58">
                  <c:v>80.851063829787236</c:v>
                </c:pt>
                <c:pt idx="59">
                  <c:v>84.615384615384613</c:v>
                </c:pt>
                <c:pt idx="60">
                  <c:v>80.645161290322577</c:v>
                </c:pt>
                <c:pt idx="61">
                  <c:v>88</c:v>
                </c:pt>
                <c:pt idx="62">
                  <c:v>60</c:v>
                </c:pt>
                <c:pt idx="63">
                  <c:v>81.25</c:v>
                </c:pt>
                <c:pt idx="64">
                  <c:v>83.333333333333329</c:v>
                </c:pt>
                <c:pt idx="65">
                  <c:v>73.333333333333329</c:v>
                </c:pt>
                <c:pt idx="66">
                  <c:v>78.125</c:v>
                </c:pt>
                <c:pt idx="67">
                  <c:v>85.714285714285708</c:v>
                </c:pt>
                <c:pt idx="68">
                  <c:v>90</c:v>
                </c:pt>
              </c:numCache>
            </c:numRef>
          </c:val>
          <c:extLst>
            <c:ext xmlns:c16="http://schemas.microsoft.com/office/drawing/2014/chart" uri="{C3380CC4-5D6E-409C-BE32-E72D297353CC}">
              <c16:uniqueId val="{00000000-43C0-4594-B225-D3422C017B64}"/>
            </c:ext>
          </c:extLst>
        </c:ser>
        <c:dLbls>
          <c:showLegendKey val="0"/>
          <c:showVal val="0"/>
          <c:showCatName val="0"/>
          <c:showSerName val="0"/>
          <c:showPercent val="0"/>
          <c:showBubbleSize val="0"/>
        </c:dLbls>
        <c:gapWidth val="219"/>
        <c:overlap val="-27"/>
        <c:axId val="454385888"/>
        <c:axId val="507316720"/>
      </c:barChart>
      <c:lineChart>
        <c:grouping val="standard"/>
        <c:varyColors val="0"/>
        <c:ser>
          <c:idx val="1"/>
          <c:order val="1"/>
          <c:tx>
            <c:strRef>
              <c:f>Pivot!$U$3</c:f>
              <c:strCache>
                <c:ptCount val="1"/>
                <c:pt idx="0">
                  <c:v>Average of Composite Score</c:v>
                </c:pt>
              </c:strCache>
            </c:strRef>
          </c:tx>
          <c:spPr>
            <a:ln w="28575" cap="rnd">
              <a:solidFill>
                <a:schemeClr val="accent2"/>
              </a:solidFill>
              <a:round/>
            </a:ln>
            <a:effectLst/>
          </c:spPr>
          <c:marker>
            <c:symbol val="none"/>
          </c:marker>
          <c:cat>
            <c:strRef>
              <c:f>Pivot!$S$4:$S$73</c:f>
              <c:strCache>
                <c:ptCount val="69"/>
                <c:pt idx="0">
                  <c:v>02/10/2023</c:v>
                </c:pt>
                <c:pt idx="1">
                  <c:v>03/10/2023</c:v>
                </c:pt>
                <c:pt idx="2">
                  <c:v>04/10/2023</c:v>
                </c:pt>
                <c:pt idx="3">
                  <c:v>05/10/2023</c:v>
                </c:pt>
                <c:pt idx="4">
                  <c:v>06/10/2023</c:v>
                </c:pt>
                <c:pt idx="5">
                  <c:v>09/10/2023</c:v>
                </c:pt>
                <c:pt idx="6">
                  <c:v>10/10/2023</c:v>
                </c:pt>
                <c:pt idx="7">
                  <c:v>11/10/2023</c:v>
                </c:pt>
                <c:pt idx="8">
                  <c:v>12/10/2023</c:v>
                </c:pt>
                <c:pt idx="9">
                  <c:v>13/10/2023</c:v>
                </c:pt>
                <c:pt idx="10">
                  <c:v>14/10/2023</c:v>
                </c:pt>
                <c:pt idx="11">
                  <c:v>16/10/2023</c:v>
                </c:pt>
                <c:pt idx="12">
                  <c:v>17/10/2023</c:v>
                </c:pt>
                <c:pt idx="13">
                  <c:v>18/10/2023</c:v>
                </c:pt>
                <c:pt idx="14">
                  <c:v>19/10/2023</c:v>
                </c:pt>
                <c:pt idx="15">
                  <c:v>20/10/2023</c:v>
                </c:pt>
                <c:pt idx="16">
                  <c:v>21/10/2023</c:v>
                </c:pt>
                <c:pt idx="17">
                  <c:v>23/10/2023</c:v>
                </c:pt>
                <c:pt idx="18">
                  <c:v>24/10/2023</c:v>
                </c:pt>
                <c:pt idx="19">
                  <c:v>25/10/2023</c:v>
                </c:pt>
                <c:pt idx="20">
                  <c:v>26/10/2023</c:v>
                </c:pt>
                <c:pt idx="21">
                  <c:v>27/10/2023</c:v>
                </c:pt>
                <c:pt idx="22">
                  <c:v>28/10/2023</c:v>
                </c:pt>
                <c:pt idx="23">
                  <c:v>30/10/2023</c:v>
                </c:pt>
                <c:pt idx="24">
                  <c:v>31/10/2023</c:v>
                </c:pt>
                <c:pt idx="25">
                  <c:v>01/11/2023</c:v>
                </c:pt>
                <c:pt idx="26">
                  <c:v>02/11/2023</c:v>
                </c:pt>
                <c:pt idx="27">
                  <c:v>03/11/2023</c:v>
                </c:pt>
                <c:pt idx="28">
                  <c:v>06/11/2023</c:v>
                </c:pt>
                <c:pt idx="29">
                  <c:v>07/11/2023</c:v>
                </c:pt>
                <c:pt idx="30">
                  <c:v>08/11/2023</c:v>
                </c:pt>
                <c:pt idx="31">
                  <c:v>09/11/2023</c:v>
                </c:pt>
                <c:pt idx="32">
                  <c:v>10/11/2023</c:v>
                </c:pt>
                <c:pt idx="33">
                  <c:v>13/11/2023</c:v>
                </c:pt>
                <c:pt idx="34">
                  <c:v>14/11/2023</c:v>
                </c:pt>
                <c:pt idx="35">
                  <c:v>15/11/2023</c:v>
                </c:pt>
                <c:pt idx="36">
                  <c:v>16/11/2023</c:v>
                </c:pt>
                <c:pt idx="37">
                  <c:v>17/11/2023</c:v>
                </c:pt>
                <c:pt idx="38">
                  <c:v>20/11/2023</c:v>
                </c:pt>
                <c:pt idx="39">
                  <c:v>21/11/2023</c:v>
                </c:pt>
                <c:pt idx="40">
                  <c:v>22/11/2023</c:v>
                </c:pt>
                <c:pt idx="41">
                  <c:v>24/11/2023</c:v>
                </c:pt>
                <c:pt idx="42">
                  <c:v>25/11/2023</c:v>
                </c:pt>
                <c:pt idx="43">
                  <c:v>27/11/2023</c:v>
                </c:pt>
                <c:pt idx="44">
                  <c:v>28/11/2023</c:v>
                </c:pt>
                <c:pt idx="45">
                  <c:v>29/11/2023</c:v>
                </c:pt>
                <c:pt idx="46">
                  <c:v>30/11/2023</c:v>
                </c:pt>
                <c:pt idx="47">
                  <c:v>01/12/2023</c:v>
                </c:pt>
                <c:pt idx="48">
                  <c:v>04/12/2023</c:v>
                </c:pt>
                <c:pt idx="49">
                  <c:v>05/12/2023</c:v>
                </c:pt>
                <c:pt idx="50">
                  <c:v>06/12/2023</c:v>
                </c:pt>
                <c:pt idx="51">
                  <c:v>07/12/2023</c:v>
                </c:pt>
                <c:pt idx="52">
                  <c:v>08/12/2023</c:v>
                </c:pt>
                <c:pt idx="53">
                  <c:v>09/12/2023</c:v>
                </c:pt>
                <c:pt idx="54">
                  <c:v>11/12/2023</c:v>
                </c:pt>
                <c:pt idx="55">
                  <c:v>12/12/2023</c:v>
                </c:pt>
                <c:pt idx="56">
                  <c:v>13/12/2023</c:v>
                </c:pt>
                <c:pt idx="57">
                  <c:v>14/12/2023</c:v>
                </c:pt>
                <c:pt idx="58">
                  <c:v>15/12/2023</c:v>
                </c:pt>
                <c:pt idx="59">
                  <c:v>18/12/2023</c:v>
                </c:pt>
                <c:pt idx="60">
                  <c:v>19/12/2023</c:v>
                </c:pt>
                <c:pt idx="61">
                  <c:v>20/12/2023</c:v>
                </c:pt>
                <c:pt idx="62">
                  <c:v>21/12/2023</c:v>
                </c:pt>
                <c:pt idx="63">
                  <c:v>22/12/2023</c:v>
                </c:pt>
                <c:pt idx="64">
                  <c:v>23/12/2023</c:v>
                </c:pt>
                <c:pt idx="65">
                  <c:v>26/12/2023</c:v>
                </c:pt>
                <c:pt idx="66">
                  <c:v>27/12/2023</c:v>
                </c:pt>
                <c:pt idx="67">
                  <c:v>28/12/2023</c:v>
                </c:pt>
                <c:pt idx="68">
                  <c:v>29/12/2023</c:v>
                </c:pt>
              </c:strCache>
            </c:strRef>
          </c:cat>
          <c:val>
            <c:numRef>
              <c:f>Pivot!$U$4:$U$73</c:f>
              <c:numCache>
                <c:formatCode>0.0%</c:formatCode>
                <c:ptCount val="69"/>
                <c:pt idx="0">
                  <c:v>0.90526315789473677</c:v>
                </c:pt>
                <c:pt idx="1">
                  <c:v>0.96461538461538465</c:v>
                </c:pt>
                <c:pt idx="2">
                  <c:v>0.93600000000000028</c:v>
                </c:pt>
                <c:pt idx="3">
                  <c:v>0.91488372093023262</c:v>
                </c:pt>
                <c:pt idx="4">
                  <c:v>0.9665217391304346</c:v>
                </c:pt>
                <c:pt idx="5">
                  <c:v>0.90264705882352958</c:v>
                </c:pt>
                <c:pt idx="6">
                  <c:v>0.96689655172413802</c:v>
                </c:pt>
                <c:pt idx="7">
                  <c:v>0.92571428571428582</c:v>
                </c:pt>
                <c:pt idx="8">
                  <c:v>0.95791666666666664</c:v>
                </c:pt>
                <c:pt idx="9">
                  <c:v>0.94913043478260872</c:v>
                </c:pt>
                <c:pt idx="10">
                  <c:v>0.99199999999999999</c:v>
                </c:pt>
                <c:pt idx="11">
                  <c:v>0.93049180327868863</c:v>
                </c:pt>
                <c:pt idx="12">
                  <c:v>0.95379310344827584</c:v>
                </c:pt>
                <c:pt idx="13">
                  <c:v>0.92428571428571427</c:v>
                </c:pt>
                <c:pt idx="14">
                  <c:v>0.91823529411764726</c:v>
                </c:pt>
                <c:pt idx="15">
                  <c:v>0.87263157894736831</c:v>
                </c:pt>
                <c:pt idx="16">
                  <c:v>1</c:v>
                </c:pt>
                <c:pt idx="17">
                  <c:v>0.93875000000000008</c:v>
                </c:pt>
                <c:pt idx="18">
                  <c:v>0.94666666666666655</c:v>
                </c:pt>
                <c:pt idx="19">
                  <c:v>0.93191919191919192</c:v>
                </c:pt>
                <c:pt idx="20">
                  <c:v>0.97025641025641018</c:v>
                </c:pt>
                <c:pt idx="21">
                  <c:v>0.92222222222222228</c:v>
                </c:pt>
                <c:pt idx="22">
                  <c:v>1</c:v>
                </c:pt>
                <c:pt idx="23">
                  <c:v>0.94666666666666655</c:v>
                </c:pt>
                <c:pt idx="24">
                  <c:v>0.91617021276595745</c:v>
                </c:pt>
                <c:pt idx="25">
                  <c:v>0.9647058823529413</c:v>
                </c:pt>
                <c:pt idx="26">
                  <c:v>0.92576271186440673</c:v>
                </c:pt>
                <c:pt idx="27">
                  <c:v>0.90947368421052655</c:v>
                </c:pt>
                <c:pt idx="28">
                  <c:v>0.86594594594594587</c:v>
                </c:pt>
                <c:pt idx="29">
                  <c:v>0.97062500000000007</c:v>
                </c:pt>
                <c:pt idx="30">
                  <c:v>0.96375000000000011</c:v>
                </c:pt>
                <c:pt idx="31">
                  <c:v>0.94482758620689655</c:v>
                </c:pt>
                <c:pt idx="32">
                  <c:v>0.84787878787878779</c:v>
                </c:pt>
                <c:pt idx="33">
                  <c:v>0.9556</c:v>
                </c:pt>
                <c:pt idx="34">
                  <c:v>0.9745454545454546</c:v>
                </c:pt>
                <c:pt idx="35">
                  <c:v>0.90205128205128227</c:v>
                </c:pt>
                <c:pt idx="36">
                  <c:v>0.95440000000000003</c:v>
                </c:pt>
                <c:pt idx="37">
                  <c:v>0.92149999999999999</c:v>
                </c:pt>
                <c:pt idx="38">
                  <c:v>0.91675675675675683</c:v>
                </c:pt>
                <c:pt idx="39">
                  <c:v>0.91696969696969699</c:v>
                </c:pt>
                <c:pt idx="40">
                  <c:v>0.88909090909090904</c:v>
                </c:pt>
                <c:pt idx="41">
                  <c:v>0.95608695652173903</c:v>
                </c:pt>
                <c:pt idx="42">
                  <c:v>0.8666666666666667</c:v>
                </c:pt>
                <c:pt idx="43">
                  <c:v>0.94311111111111123</c:v>
                </c:pt>
                <c:pt idx="44">
                  <c:v>0.95466666666666655</c:v>
                </c:pt>
                <c:pt idx="45">
                  <c:v>0.95266666666666666</c:v>
                </c:pt>
                <c:pt idx="46">
                  <c:v>0.95322580645161281</c:v>
                </c:pt>
                <c:pt idx="47">
                  <c:v>0.94829268292682911</c:v>
                </c:pt>
                <c:pt idx="48">
                  <c:v>0.91714285714285693</c:v>
                </c:pt>
                <c:pt idx="49">
                  <c:v>0.87727272727272732</c:v>
                </c:pt>
                <c:pt idx="50">
                  <c:v>0.90000000000000013</c:v>
                </c:pt>
                <c:pt idx="51">
                  <c:v>0.91200000000000014</c:v>
                </c:pt>
                <c:pt idx="52">
                  <c:v>0.90999999999999992</c:v>
                </c:pt>
                <c:pt idx="53">
                  <c:v>1</c:v>
                </c:pt>
                <c:pt idx="54">
                  <c:v>0.9529411764705884</c:v>
                </c:pt>
                <c:pt idx="55">
                  <c:v>0.88083333333333325</c:v>
                </c:pt>
                <c:pt idx="56">
                  <c:v>0.91999999999999993</c:v>
                </c:pt>
                <c:pt idx="57">
                  <c:v>0.85818181818181816</c:v>
                </c:pt>
                <c:pt idx="58">
                  <c:v>0.92212765957446818</c:v>
                </c:pt>
                <c:pt idx="59">
                  <c:v>0.88153846153846138</c:v>
                </c:pt>
                <c:pt idx="60">
                  <c:v>0.95225806451612904</c:v>
                </c:pt>
                <c:pt idx="61">
                  <c:v>0.94319999999999993</c:v>
                </c:pt>
                <c:pt idx="62">
                  <c:v>0.82933333333333359</c:v>
                </c:pt>
                <c:pt idx="63">
                  <c:v>0.95750000000000002</c:v>
                </c:pt>
                <c:pt idx="64">
                  <c:v>0.92499999999999993</c:v>
                </c:pt>
                <c:pt idx="65">
                  <c:v>0.97466666666666668</c:v>
                </c:pt>
                <c:pt idx="66">
                  <c:v>0.92</c:v>
                </c:pt>
                <c:pt idx="67">
                  <c:v>0.96190476190476171</c:v>
                </c:pt>
                <c:pt idx="68">
                  <c:v>0.89400000000000013</c:v>
                </c:pt>
              </c:numCache>
            </c:numRef>
          </c:val>
          <c:smooth val="0"/>
          <c:extLst>
            <c:ext xmlns:c16="http://schemas.microsoft.com/office/drawing/2014/chart" uri="{C3380CC4-5D6E-409C-BE32-E72D297353CC}">
              <c16:uniqueId val="{00000001-43C0-4594-B225-D3422C017B64}"/>
            </c:ext>
          </c:extLst>
        </c:ser>
        <c:dLbls>
          <c:showLegendKey val="0"/>
          <c:showVal val="0"/>
          <c:showCatName val="0"/>
          <c:showSerName val="0"/>
          <c:showPercent val="0"/>
          <c:showBubbleSize val="0"/>
        </c:dLbls>
        <c:marker val="1"/>
        <c:smooth val="0"/>
        <c:axId val="529160656"/>
        <c:axId val="529151056"/>
      </c:lineChart>
      <c:catAx>
        <c:axId val="454385888"/>
        <c:scaling>
          <c:orientation val="minMax"/>
        </c:scaling>
        <c:delete val="1"/>
        <c:axPos val="b"/>
        <c:numFmt formatCode="General" sourceLinked="1"/>
        <c:majorTickMark val="none"/>
        <c:minorTickMark val="none"/>
        <c:tickLblPos val="nextTo"/>
        <c:crossAx val="507316720"/>
        <c:crosses val="autoZero"/>
        <c:auto val="1"/>
        <c:lblAlgn val="ctr"/>
        <c:lblOffset val="100"/>
        <c:noMultiLvlLbl val="0"/>
      </c:catAx>
      <c:valAx>
        <c:axId val="507316720"/>
        <c:scaling>
          <c:orientation val="minMax"/>
          <c:max val="100"/>
          <c:min val="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385888"/>
        <c:crosses val="autoZero"/>
        <c:crossBetween val="between"/>
      </c:valAx>
      <c:valAx>
        <c:axId val="529151056"/>
        <c:scaling>
          <c:orientation val="minMax"/>
          <c:max val="1"/>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60656"/>
        <c:crosses val="max"/>
        <c:crossBetween val="between"/>
      </c:valAx>
      <c:catAx>
        <c:axId val="529160656"/>
        <c:scaling>
          <c:orientation val="minMax"/>
        </c:scaling>
        <c:delete val="1"/>
        <c:axPos val="b"/>
        <c:numFmt formatCode="General" sourceLinked="1"/>
        <c:majorTickMark val="out"/>
        <c:minorTickMark val="none"/>
        <c:tickLblPos val="nextTo"/>
        <c:crossAx val="529151056"/>
        <c:crosses val="autoZero"/>
        <c:auto val="1"/>
        <c:lblAlgn val="ctr"/>
        <c:lblOffset val="100"/>
        <c:noMultiLvlLbl val="0"/>
      </c:catAx>
      <c:spPr>
        <a:noFill/>
        <a:ln>
          <a:noFill/>
        </a:ln>
        <a:effectLst/>
      </c:spPr>
    </c:plotArea>
    <c:legend>
      <c:legendPos val="b"/>
      <c:layout>
        <c:manualLayout>
          <c:xMode val="edge"/>
          <c:yMode val="edge"/>
          <c:x val="0.1630236220472441"/>
          <c:y val="0.82785104986876656"/>
          <c:w val="0.69061942257217845"/>
          <c:h val="0.103725211431904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B05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106928604235652"/>
          <c:y val="7.2109080315830493E-2"/>
          <c:w val="0.33586897404783522"/>
          <c:h val="0.86539143988892209"/>
        </c:manualLayout>
      </c:layout>
      <c:pieChart>
        <c:varyColors val="1"/>
        <c:ser>
          <c:idx val="0"/>
          <c:order val="0"/>
          <c:dPt>
            <c:idx val="0"/>
            <c:bubble3D val="0"/>
            <c:spPr>
              <a:solidFill>
                <a:srgbClr val="00B050"/>
              </a:solidFill>
              <a:ln w="19050">
                <a:solidFill>
                  <a:schemeClr val="lt1"/>
                </a:solidFill>
              </a:ln>
              <a:effectLst/>
            </c:spPr>
            <c:extLst>
              <c:ext xmlns:c16="http://schemas.microsoft.com/office/drawing/2014/chart" uri="{C3380CC4-5D6E-409C-BE32-E72D297353CC}">
                <c16:uniqueId val="{00000001-F2B5-4040-B9AB-5BDC861E05BF}"/>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3-F2B5-4040-B9AB-5BDC861E05BF}"/>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F2B5-4040-B9AB-5BDC861E05B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Pivot!$L$1:$N$1</c:f>
              <c:strCache>
                <c:ptCount val="3"/>
                <c:pt idx="0">
                  <c:v>Promoter</c:v>
                </c:pt>
                <c:pt idx="1">
                  <c:v>Passive</c:v>
                </c:pt>
                <c:pt idx="2">
                  <c:v>Detractor</c:v>
                </c:pt>
              </c:strCache>
            </c:strRef>
          </c:cat>
          <c:val>
            <c:numRef>
              <c:f>Pivot!$L$2:$N$2</c:f>
              <c:numCache>
                <c:formatCode>General</c:formatCode>
                <c:ptCount val="3"/>
                <c:pt idx="0">
                  <c:v>2099</c:v>
                </c:pt>
                <c:pt idx="1">
                  <c:v>128</c:v>
                </c:pt>
                <c:pt idx="2">
                  <c:v>152</c:v>
                </c:pt>
              </c:numCache>
            </c:numRef>
          </c:val>
          <c:extLst>
            <c:ext xmlns:c16="http://schemas.microsoft.com/office/drawing/2014/chart" uri="{C3380CC4-5D6E-409C-BE32-E72D297353CC}">
              <c16:uniqueId val="{00000006-F2B5-4040-B9AB-5BDC861E05B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1255302203578774"/>
          <c:y val="0.25675490600373035"/>
          <c:w val="0.26506935887240296"/>
          <c:h val="0.4864894313310810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B05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47626</xdr:rowOff>
    </xdr:from>
    <xdr:to>
      <xdr:col>6</xdr:col>
      <xdr:colOff>0</xdr:colOff>
      <xdr:row>5</xdr:row>
      <xdr:rowOff>95250</xdr:rowOff>
    </xdr:to>
    <mc:AlternateContent xmlns:mc="http://schemas.openxmlformats.org/markup-compatibility/2006" xmlns:a14="http://schemas.microsoft.com/office/drawing/2010/main">
      <mc:Choice Requires="a14">
        <xdr:graphicFrame macro="">
          <xdr:nvGraphicFramePr>
            <xdr:cNvPr id="2" name="Month 1">
              <a:extLst>
                <a:ext uri="{FF2B5EF4-FFF2-40B4-BE49-F238E27FC236}">
                  <a16:creationId xmlns:a16="http://schemas.microsoft.com/office/drawing/2014/main" id="{22C0060B-1F5C-4EC3-B341-34E4D422B354}"/>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66688" y="428626"/>
              <a:ext cx="3036093" cy="61912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6</xdr:row>
      <xdr:rowOff>0</xdr:rowOff>
    </xdr:from>
    <xdr:to>
      <xdr:col>5</xdr:col>
      <xdr:colOff>600076</xdr:colOff>
      <xdr:row>11</xdr:row>
      <xdr:rowOff>180975</xdr:rowOff>
    </xdr:to>
    <mc:AlternateContent xmlns:mc="http://schemas.openxmlformats.org/markup-compatibility/2006" xmlns:a14="http://schemas.microsoft.com/office/drawing/2010/main">
      <mc:Choice Requires="a14">
        <xdr:graphicFrame macro="">
          <xdr:nvGraphicFramePr>
            <xdr:cNvPr id="3" name="Call Date 1">
              <a:extLst>
                <a:ext uri="{FF2B5EF4-FFF2-40B4-BE49-F238E27FC236}">
                  <a16:creationId xmlns:a16="http://schemas.microsoft.com/office/drawing/2014/main" id="{03EE8BBD-2B0C-4279-95F4-19B459749C1A}"/>
                </a:ext>
              </a:extLst>
            </xdr:cNvPr>
            <xdr:cNvGraphicFramePr/>
          </xdr:nvGraphicFramePr>
          <xdr:xfrm>
            <a:off x="0" y="0"/>
            <a:ext cx="0" cy="0"/>
          </xdr:xfrm>
          <a:graphic>
            <a:graphicData uri="http://schemas.microsoft.com/office/drawing/2010/slicer">
              <sle:slicer xmlns:sle="http://schemas.microsoft.com/office/drawing/2010/slicer" name="Call Date 1"/>
            </a:graphicData>
          </a:graphic>
        </xdr:graphicFrame>
      </mc:Choice>
      <mc:Fallback xmlns="">
        <xdr:sp macro="" textlink="">
          <xdr:nvSpPr>
            <xdr:cNvPr id="0" name=""/>
            <xdr:cNvSpPr>
              <a:spLocks noTextEdit="1"/>
            </xdr:cNvSpPr>
          </xdr:nvSpPr>
          <xdr:spPr>
            <a:xfrm>
              <a:off x="156882" y="1143000"/>
              <a:ext cx="3020547" cy="11334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13</xdr:row>
      <xdr:rowOff>0</xdr:rowOff>
    </xdr:from>
    <xdr:to>
      <xdr:col>6</xdr:col>
      <xdr:colOff>0</xdr:colOff>
      <xdr:row>17</xdr:row>
      <xdr:rowOff>123825</xdr:rowOff>
    </xdr:to>
    <mc:AlternateContent xmlns:mc="http://schemas.openxmlformats.org/markup-compatibility/2006" xmlns:a14="http://schemas.microsoft.com/office/drawing/2010/main">
      <mc:Choice Requires="a14">
        <xdr:graphicFrame macro="">
          <xdr:nvGraphicFramePr>
            <xdr:cNvPr id="4" name="Supervisor 1">
              <a:extLst>
                <a:ext uri="{FF2B5EF4-FFF2-40B4-BE49-F238E27FC236}">
                  <a16:creationId xmlns:a16="http://schemas.microsoft.com/office/drawing/2014/main" id="{5F529177-874F-485B-A62B-B36F714EF283}"/>
                </a:ext>
              </a:extLst>
            </xdr:cNvPr>
            <xdr:cNvGraphicFramePr/>
          </xdr:nvGraphicFramePr>
          <xdr:xfrm>
            <a:off x="0" y="0"/>
            <a:ext cx="0" cy="0"/>
          </xdr:xfrm>
          <a:graphic>
            <a:graphicData uri="http://schemas.microsoft.com/office/drawing/2010/slicer">
              <sle:slicer xmlns:sle="http://schemas.microsoft.com/office/drawing/2010/slicer" name="Supervisor 1"/>
            </a:graphicData>
          </a:graphic>
        </xdr:graphicFrame>
      </mc:Choice>
      <mc:Fallback xmlns="">
        <xdr:sp macro="" textlink="">
          <xdr:nvSpPr>
            <xdr:cNvPr id="0" name=""/>
            <xdr:cNvSpPr>
              <a:spLocks noTextEdit="1"/>
            </xdr:cNvSpPr>
          </xdr:nvSpPr>
          <xdr:spPr>
            <a:xfrm>
              <a:off x="156882" y="2476500"/>
              <a:ext cx="3025589" cy="88582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18</xdr:row>
      <xdr:rowOff>85725</xdr:rowOff>
    </xdr:from>
    <xdr:to>
      <xdr:col>6</xdr:col>
      <xdr:colOff>0</xdr:colOff>
      <xdr:row>29</xdr:row>
      <xdr:rowOff>59531</xdr:rowOff>
    </xdr:to>
    <mc:AlternateContent xmlns:mc="http://schemas.openxmlformats.org/markup-compatibility/2006" xmlns:a14="http://schemas.microsoft.com/office/drawing/2010/main">
      <mc:Choice Requires="a14">
        <xdr:graphicFrame macro="">
          <xdr:nvGraphicFramePr>
            <xdr:cNvPr id="5" name="Advocate 1">
              <a:extLst>
                <a:ext uri="{FF2B5EF4-FFF2-40B4-BE49-F238E27FC236}">
                  <a16:creationId xmlns:a16="http://schemas.microsoft.com/office/drawing/2014/main" id="{E031CF47-E61C-405C-8823-B8224BFCC07A}"/>
                </a:ext>
              </a:extLst>
            </xdr:cNvPr>
            <xdr:cNvGraphicFramePr/>
          </xdr:nvGraphicFramePr>
          <xdr:xfrm>
            <a:off x="0" y="0"/>
            <a:ext cx="0" cy="0"/>
          </xdr:xfrm>
          <a:graphic>
            <a:graphicData uri="http://schemas.microsoft.com/office/drawing/2010/slicer">
              <sle:slicer xmlns:sle="http://schemas.microsoft.com/office/drawing/2010/slicer" name="Advocate 1"/>
            </a:graphicData>
          </a:graphic>
        </xdr:graphicFrame>
      </mc:Choice>
      <mc:Fallback xmlns="">
        <xdr:sp macro="" textlink="">
          <xdr:nvSpPr>
            <xdr:cNvPr id="0" name=""/>
            <xdr:cNvSpPr>
              <a:spLocks noTextEdit="1"/>
            </xdr:cNvSpPr>
          </xdr:nvSpPr>
          <xdr:spPr>
            <a:xfrm>
              <a:off x="156882" y="3514725"/>
              <a:ext cx="3025589" cy="107632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0</xdr:colOff>
      <xdr:row>1</xdr:row>
      <xdr:rowOff>0</xdr:rowOff>
    </xdr:from>
    <xdr:to>
      <xdr:col>22</xdr:col>
      <xdr:colOff>429656</xdr:colOff>
      <xdr:row>29</xdr:row>
      <xdr:rowOff>66000</xdr:rowOff>
    </xdr:to>
    <xdr:sp macro="" textlink="">
      <xdr:nvSpPr>
        <xdr:cNvPr id="9" name="Freeform: Shape 8">
          <a:extLst>
            <a:ext uri="{FF2B5EF4-FFF2-40B4-BE49-F238E27FC236}">
              <a16:creationId xmlns:a16="http://schemas.microsoft.com/office/drawing/2014/main" id="{EF1E4042-D5DA-2882-3BC9-842E22EB8A0E}"/>
            </a:ext>
          </a:extLst>
        </xdr:cNvPr>
        <xdr:cNvSpPr/>
      </xdr:nvSpPr>
      <xdr:spPr>
        <a:xfrm>
          <a:off x="3345656" y="190500"/>
          <a:ext cx="10800000" cy="5400000"/>
        </a:xfrm>
        <a:custGeom>
          <a:avLst/>
          <a:gdLst>
            <a:gd name="connsiteX0" fmla="*/ 6953250 w 10312400"/>
            <a:gd name="connsiteY0" fmla="*/ 2901950 h 5664201"/>
            <a:gd name="connsiteX1" fmla="*/ 10312400 w 10312400"/>
            <a:gd name="connsiteY1" fmla="*/ 2901950 h 5664201"/>
            <a:gd name="connsiteX2" fmla="*/ 10312400 w 10312400"/>
            <a:gd name="connsiteY2" fmla="*/ 5664201 h 5664201"/>
            <a:gd name="connsiteX3" fmla="*/ 6953250 w 10312400"/>
            <a:gd name="connsiteY3" fmla="*/ 5664201 h 5664201"/>
            <a:gd name="connsiteX4" fmla="*/ 3352801 w 10312400"/>
            <a:gd name="connsiteY4" fmla="*/ 2901950 h 5664201"/>
            <a:gd name="connsiteX5" fmla="*/ 6813550 w 10312400"/>
            <a:gd name="connsiteY5" fmla="*/ 2901950 h 5664201"/>
            <a:gd name="connsiteX6" fmla="*/ 6813550 w 10312400"/>
            <a:gd name="connsiteY6" fmla="*/ 5664201 h 5664201"/>
            <a:gd name="connsiteX7" fmla="*/ 3352801 w 10312400"/>
            <a:gd name="connsiteY7" fmla="*/ 5664201 h 5664201"/>
            <a:gd name="connsiteX8" fmla="*/ 0 w 10312400"/>
            <a:gd name="connsiteY8" fmla="*/ 2901950 h 5664201"/>
            <a:gd name="connsiteX9" fmla="*/ 3213101 w 10312400"/>
            <a:gd name="connsiteY9" fmla="*/ 2901950 h 5664201"/>
            <a:gd name="connsiteX10" fmla="*/ 3213101 w 10312400"/>
            <a:gd name="connsiteY10" fmla="*/ 5664201 h 5664201"/>
            <a:gd name="connsiteX11" fmla="*/ 0 w 10312400"/>
            <a:gd name="connsiteY11" fmla="*/ 5664201 h 5664201"/>
            <a:gd name="connsiteX12" fmla="*/ 6953250 w 10312400"/>
            <a:gd name="connsiteY12" fmla="*/ 0 h 5664201"/>
            <a:gd name="connsiteX13" fmla="*/ 10312400 w 10312400"/>
            <a:gd name="connsiteY13" fmla="*/ 0 h 5664201"/>
            <a:gd name="connsiteX14" fmla="*/ 10312400 w 10312400"/>
            <a:gd name="connsiteY14" fmla="*/ 2762250 h 5664201"/>
            <a:gd name="connsiteX15" fmla="*/ 6953250 w 10312400"/>
            <a:gd name="connsiteY15" fmla="*/ 2762250 h 5664201"/>
            <a:gd name="connsiteX16" fmla="*/ 0 w 10312400"/>
            <a:gd name="connsiteY16" fmla="*/ 0 h 5664201"/>
            <a:gd name="connsiteX17" fmla="*/ 6813550 w 10312400"/>
            <a:gd name="connsiteY17" fmla="*/ 0 h 5664201"/>
            <a:gd name="connsiteX18" fmla="*/ 6813550 w 10312400"/>
            <a:gd name="connsiteY18" fmla="*/ 2762250 h 5664201"/>
            <a:gd name="connsiteX19" fmla="*/ 0 w 10312400"/>
            <a:gd name="connsiteY19" fmla="*/ 2762250 h 56642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0312400" h="5664201">
              <a:moveTo>
                <a:pt x="6953250" y="2901950"/>
              </a:moveTo>
              <a:lnTo>
                <a:pt x="10312400" y="2901950"/>
              </a:lnTo>
              <a:lnTo>
                <a:pt x="10312400" y="5664201"/>
              </a:lnTo>
              <a:lnTo>
                <a:pt x="6953250" y="5664201"/>
              </a:lnTo>
              <a:close/>
              <a:moveTo>
                <a:pt x="3352801" y="2901950"/>
              </a:moveTo>
              <a:lnTo>
                <a:pt x="6813550" y="2901950"/>
              </a:lnTo>
              <a:lnTo>
                <a:pt x="6813550" y="5664201"/>
              </a:lnTo>
              <a:lnTo>
                <a:pt x="3352801" y="5664201"/>
              </a:lnTo>
              <a:close/>
              <a:moveTo>
                <a:pt x="0" y="2901950"/>
              </a:moveTo>
              <a:lnTo>
                <a:pt x="3213101" y="2901950"/>
              </a:lnTo>
              <a:lnTo>
                <a:pt x="3213101" y="5664201"/>
              </a:lnTo>
              <a:lnTo>
                <a:pt x="0" y="5664201"/>
              </a:lnTo>
              <a:close/>
              <a:moveTo>
                <a:pt x="6953250" y="0"/>
              </a:moveTo>
              <a:lnTo>
                <a:pt x="10312400" y="0"/>
              </a:lnTo>
              <a:lnTo>
                <a:pt x="10312400" y="2762250"/>
              </a:lnTo>
              <a:lnTo>
                <a:pt x="6953250" y="2762250"/>
              </a:lnTo>
              <a:close/>
              <a:moveTo>
                <a:pt x="0" y="0"/>
              </a:moveTo>
              <a:lnTo>
                <a:pt x="6813550" y="0"/>
              </a:lnTo>
              <a:lnTo>
                <a:pt x="6813550" y="2762250"/>
              </a:lnTo>
              <a:lnTo>
                <a:pt x="0" y="2762250"/>
              </a:lnTo>
              <a:close/>
            </a:path>
          </a:pathLst>
        </a:cu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PH"/>
        </a:p>
      </xdr:txBody>
    </xdr:sp>
    <xdr:clientData/>
  </xdr:twoCellAnchor>
  <xdr:twoCellAnchor>
    <xdr:from>
      <xdr:col>7</xdr:col>
      <xdr:colOff>35718</xdr:colOff>
      <xdr:row>1</xdr:row>
      <xdr:rowOff>47626</xdr:rowOff>
    </xdr:from>
    <xdr:to>
      <xdr:col>16</xdr:col>
      <xdr:colOff>226220</xdr:colOff>
      <xdr:row>14</xdr:row>
      <xdr:rowOff>107156</xdr:rowOff>
    </xdr:to>
    <xdr:graphicFrame macro="">
      <xdr:nvGraphicFramePr>
        <xdr:cNvPr id="10" name="Chart 9">
          <a:extLst>
            <a:ext uri="{FF2B5EF4-FFF2-40B4-BE49-F238E27FC236}">
              <a16:creationId xmlns:a16="http://schemas.microsoft.com/office/drawing/2014/main" id="{3BD588FE-413F-4FDD-BDC4-B3A04D97BC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59533</xdr:colOff>
      <xdr:row>16</xdr:row>
      <xdr:rowOff>0</xdr:rowOff>
    </xdr:from>
    <xdr:to>
      <xdr:col>8</xdr:col>
      <xdr:colOff>798470</xdr:colOff>
      <xdr:row>18</xdr:row>
      <xdr:rowOff>51000</xdr:rowOff>
    </xdr:to>
    <xdr:sp macro="" textlink="">
      <xdr:nvSpPr>
        <xdr:cNvPr id="11" name="TextBox 10">
          <a:extLst>
            <a:ext uri="{FF2B5EF4-FFF2-40B4-BE49-F238E27FC236}">
              <a16:creationId xmlns:a16="http://schemas.microsoft.com/office/drawing/2014/main" id="{2454F6DA-1980-005C-2B35-4F2CFC965662}"/>
            </a:ext>
          </a:extLst>
        </xdr:cNvPr>
        <xdr:cNvSpPr txBox="1"/>
      </xdr:nvSpPr>
      <xdr:spPr>
        <a:xfrm>
          <a:off x="3405189" y="3048000"/>
          <a:ext cx="1620000" cy="432000"/>
        </a:xfrm>
        <a:prstGeom prst="roundRect">
          <a:avLst/>
        </a:prstGeom>
        <a:solidFill>
          <a:schemeClr val="accent2">
            <a:lumMod val="60000"/>
            <a:lumOff val="40000"/>
          </a:schemeClr>
        </a:solidFill>
        <a:ln w="38100" cmpd="sng">
          <a:solidFill>
            <a:srgbClr val="C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400" b="1"/>
            <a:t>Promoter to Goal</a:t>
          </a:r>
        </a:p>
      </xdr:txBody>
    </xdr:sp>
    <xdr:clientData/>
  </xdr:twoCellAnchor>
  <xdr:twoCellAnchor>
    <xdr:from>
      <xdr:col>7</xdr:col>
      <xdr:colOff>57155</xdr:colOff>
      <xdr:row>22</xdr:row>
      <xdr:rowOff>176201</xdr:rowOff>
    </xdr:from>
    <xdr:to>
      <xdr:col>10</xdr:col>
      <xdr:colOff>546811</xdr:colOff>
      <xdr:row>25</xdr:row>
      <xdr:rowOff>36701</xdr:rowOff>
    </xdr:to>
    <xdr:sp macro="" textlink="">
      <xdr:nvSpPr>
        <xdr:cNvPr id="13" name="TextBox 12">
          <a:extLst>
            <a:ext uri="{FF2B5EF4-FFF2-40B4-BE49-F238E27FC236}">
              <a16:creationId xmlns:a16="http://schemas.microsoft.com/office/drawing/2014/main" id="{BE8BCD1F-3DFE-4E85-832F-AF7D171DF777}"/>
            </a:ext>
          </a:extLst>
        </xdr:cNvPr>
        <xdr:cNvSpPr txBox="1"/>
      </xdr:nvSpPr>
      <xdr:spPr>
        <a:xfrm>
          <a:off x="3402811" y="4367201"/>
          <a:ext cx="3240000" cy="432000"/>
        </a:xfrm>
        <a:prstGeom prst="roundRect">
          <a:avLst/>
        </a:prstGeom>
        <a:solidFill>
          <a:schemeClr val="accent2">
            <a:lumMod val="60000"/>
            <a:lumOff val="40000"/>
          </a:schemeClr>
        </a:solidFill>
        <a:ln w="38100" cmpd="sng">
          <a:solidFill>
            <a:srgbClr val="C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2000" b="1"/>
            <a:t>Detractor Budget</a:t>
          </a:r>
        </a:p>
      </xdr:txBody>
    </xdr:sp>
    <xdr:clientData/>
  </xdr:twoCellAnchor>
  <xdr:twoCellAnchor>
    <xdr:from>
      <xdr:col>11</xdr:col>
      <xdr:colOff>21420</xdr:colOff>
      <xdr:row>15</xdr:row>
      <xdr:rowOff>188122</xdr:rowOff>
    </xdr:from>
    <xdr:to>
      <xdr:col>16</xdr:col>
      <xdr:colOff>179108</xdr:colOff>
      <xdr:row>18</xdr:row>
      <xdr:rowOff>48622</xdr:rowOff>
    </xdr:to>
    <xdr:sp macro="" textlink="">
      <xdr:nvSpPr>
        <xdr:cNvPr id="14" name="TextBox 13">
          <a:extLst>
            <a:ext uri="{FF2B5EF4-FFF2-40B4-BE49-F238E27FC236}">
              <a16:creationId xmlns:a16="http://schemas.microsoft.com/office/drawing/2014/main" id="{20B80F78-0847-40E4-902B-3BBCC7F843F3}"/>
            </a:ext>
          </a:extLst>
        </xdr:cNvPr>
        <xdr:cNvSpPr txBox="1"/>
      </xdr:nvSpPr>
      <xdr:spPr>
        <a:xfrm>
          <a:off x="6962764" y="3045622"/>
          <a:ext cx="3420000" cy="432000"/>
        </a:xfrm>
        <a:prstGeom prst="roundRect">
          <a:avLst/>
        </a:prstGeom>
        <a:solidFill>
          <a:schemeClr val="accent5">
            <a:lumMod val="60000"/>
            <a:lumOff val="40000"/>
          </a:schemeClr>
        </a:solidFill>
        <a:ln w="38100"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2000" b="1"/>
            <a:t>Net Promoter Score</a:t>
          </a:r>
        </a:p>
      </xdr:txBody>
    </xdr:sp>
    <xdr:clientData/>
  </xdr:twoCellAnchor>
  <xdr:twoCellAnchor>
    <xdr:from>
      <xdr:col>11</xdr:col>
      <xdr:colOff>19042</xdr:colOff>
      <xdr:row>22</xdr:row>
      <xdr:rowOff>173823</xdr:rowOff>
    </xdr:from>
    <xdr:to>
      <xdr:col>16</xdr:col>
      <xdr:colOff>176730</xdr:colOff>
      <xdr:row>25</xdr:row>
      <xdr:rowOff>34323</xdr:rowOff>
    </xdr:to>
    <xdr:sp macro="" textlink="">
      <xdr:nvSpPr>
        <xdr:cNvPr id="15" name="TextBox 14">
          <a:extLst>
            <a:ext uri="{FF2B5EF4-FFF2-40B4-BE49-F238E27FC236}">
              <a16:creationId xmlns:a16="http://schemas.microsoft.com/office/drawing/2014/main" id="{A9AFB4CC-9974-4239-AB74-C619CE78D300}"/>
            </a:ext>
          </a:extLst>
        </xdr:cNvPr>
        <xdr:cNvSpPr txBox="1"/>
      </xdr:nvSpPr>
      <xdr:spPr>
        <a:xfrm>
          <a:off x="6960386" y="4364823"/>
          <a:ext cx="3420000" cy="432000"/>
        </a:xfrm>
        <a:prstGeom prst="roundRect">
          <a:avLst/>
        </a:prstGeom>
        <a:solidFill>
          <a:schemeClr val="accent5">
            <a:lumMod val="60000"/>
            <a:lumOff val="40000"/>
          </a:schemeClr>
        </a:solidFill>
        <a:ln w="38100"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2000" b="1"/>
            <a:t>Total Surveys</a:t>
          </a:r>
        </a:p>
      </xdr:txBody>
    </xdr:sp>
    <xdr:clientData/>
  </xdr:twoCellAnchor>
  <xdr:twoCellAnchor>
    <xdr:from>
      <xdr:col>17</xdr:col>
      <xdr:colOff>42837</xdr:colOff>
      <xdr:row>15</xdr:row>
      <xdr:rowOff>185744</xdr:rowOff>
    </xdr:from>
    <xdr:to>
      <xdr:col>22</xdr:col>
      <xdr:colOff>336743</xdr:colOff>
      <xdr:row>18</xdr:row>
      <xdr:rowOff>46244</xdr:rowOff>
    </xdr:to>
    <xdr:sp macro="" textlink="">
      <xdr:nvSpPr>
        <xdr:cNvPr id="16" name="TextBox 15">
          <a:extLst>
            <a:ext uri="{FF2B5EF4-FFF2-40B4-BE49-F238E27FC236}">
              <a16:creationId xmlns:a16="http://schemas.microsoft.com/office/drawing/2014/main" id="{D79B6368-94B3-4CE6-A433-06742F4F9D77}"/>
            </a:ext>
          </a:extLst>
        </xdr:cNvPr>
        <xdr:cNvSpPr txBox="1"/>
      </xdr:nvSpPr>
      <xdr:spPr>
        <a:xfrm>
          <a:off x="10722743" y="3043244"/>
          <a:ext cx="3330000" cy="432000"/>
        </a:xfrm>
        <a:prstGeom prst="roundRect">
          <a:avLst/>
        </a:prstGeom>
        <a:solidFill>
          <a:schemeClr val="accent6">
            <a:lumMod val="60000"/>
            <a:lumOff val="4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2000" b="1"/>
            <a:t>Composite Score</a:t>
          </a:r>
        </a:p>
      </xdr:txBody>
    </xdr:sp>
    <xdr:clientData/>
  </xdr:twoCellAnchor>
  <xdr:twoCellAnchor>
    <xdr:from>
      <xdr:col>17</xdr:col>
      <xdr:colOff>64271</xdr:colOff>
      <xdr:row>11</xdr:row>
      <xdr:rowOff>35728</xdr:rowOff>
    </xdr:from>
    <xdr:to>
      <xdr:col>18</xdr:col>
      <xdr:colOff>537052</xdr:colOff>
      <xdr:row>14</xdr:row>
      <xdr:rowOff>94228</xdr:rowOff>
    </xdr:to>
    <xdr:sp macro="" textlink="Pivot!L2">
      <xdr:nvSpPr>
        <xdr:cNvPr id="25" name="TextBox 24">
          <a:extLst>
            <a:ext uri="{FF2B5EF4-FFF2-40B4-BE49-F238E27FC236}">
              <a16:creationId xmlns:a16="http://schemas.microsoft.com/office/drawing/2014/main" id="{DC336002-35CB-4CBA-8616-ABB4F219FD10}"/>
            </a:ext>
          </a:extLst>
        </xdr:cNvPr>
        <xdr:cNvSpPr txBox="1"/>
      </xdr:nvSpPr>
      <xdr:spPr>
        <a:xfrm>
          <a:off x="10744177" y="2131228"/>
          <a:ext cx="1080000" cy="630000"/>
        </a:xfrm>
        <a:prstGeom prst="roundRect">
          <a:avLst/>
        </a:prstGeom>
        <a:solidFill>
          <a:schemeClr val="accent6">
            <a:lumMod val="60000"/>
            <a:lumOff val="4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37EC14E-D896-4F22-AD1C-66AA3F9AF2BD}" type="TxLink">
            <a:rPr lang="en-US" sz="2400" b="1" i="0" u="none" strike="noStrike">
              <a:solidFill>
                <a:srgbClr val="000000"/>
              </a:solidFill>
              <a:latin typeface="Calibri"/>
              <a:cs typeface="Calibri"/>
            </a:rPr>
            <a:pPr algn="ctr"/>
            <a:t>2099</a:t>
          </a:fld>
          <a:endParaRPr lang="en-PH" sz="2400"/>
        </a:p>
      </xdr:txBody>
    </xdr:sp>
    <xdr:clientData/>
  </xdr:twoCellAnchor>
  <xdr:twoCellAnchor>
    <xdr:from>
      <xdr:col>18</xdr:col>
      <xdr:colOff>585764</xdr:colOff>
      <xdr:row>11</xdr:row>
      <xdr:rowOff>33350</xdr:rowOff>
    </xdr:from>
    <xdr:to>
      <xdr:col>20</xdr:col>
      <xdr:colOff>451326</xdr:colOff>
      <xdr:row>14</xdr:row>
      <xdr:rowOff>91850</xdr:rowOff>
    </xdr:to>
    <xdr:sp macro="" textlink="Pivot!M2">
      <xdr:nvSpPr>
        <xdr:cNvPr id="26" name="TextBox 25">
          <a:extLst>
            <a:ext uri="{FF2B5EF4-FFF2-40B4-BE49-F238E27FC236}">
              <a16:creationId xmlns:a16="http://schemas.microsoft.com/office/drawing/2014/main" id="{641BBD19-8A6E-4F42-B8E4-F8AF7CD5FFCB}"/>
            </a:ext>
          </a:extLst>
        </xdr:cNvPr>
        <xdr:cNvSpPr txBox="1"/>
      </xdr:nvSpPr>
      <xdr:spPr>
        <a:xfrm>
          <a:off x="11872889" y="2128850"/>
          <a:ext cx="1080000" cy="630000"/>
        </a:xfrm>
        <a:prstGeom prst="roundRect">
          <a:avLst/>
        </a:prstGeom>
        <a:solidFill>
          <a:schemeClr val="accent6">
            <a:lumMod val="60000"/>
            <a:lumOff val="4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7E59459-9A82-40C7-A55A-616FFEC593CC}" type="TxLink">
            <a:rPr lang="en-US" sz="2400" b="1" i="0" u="none" strike="noStrike">
              <a:solidFill>
                <a:srgbClr val="000000"/>
              </a:solidFill>
              <a:latin typeface="Calibri"/>
              <a:cs typeface="Calibri"/>
            </a:rPr>
            <a:pPr algn="ctr"/>
            <a:t>128</a:t>
          </a:fld>
          <a:endParaRPr lang="en-PH" sz="2400"/>
        </a:p>
      </xdr:txBody>
    </xdr:sp>
    <xdr:clientData/>
  </xdr:twoCellAnchor>
  <xdr:twoCellAnchor>
    <xdr:from>
      <xdr:col>20</xdr:col>
      <xdr:colOff>500030</xdr:colOff>
      <xdr:row>11</xdr:row>
      <xdr:rowOff>30971</xdr:rowOff>
    </xdr:from>
    <xdr:to>
      <xdr:col>22</xdr:col>
      <xdr:colOff>365593</xdr:colOff>
      <xdr:row>14</xdr:row>
      <xdr:rowOff>89471</xdr:rowOff>
    </xdr:to>
    <xdr:sp macro="" textlink="Pivot!N2">
      <xdr:nvSpPr>
        <xdr:cNvPr id="27" name="TextBox 26">
          <a:extLst>
            <a:ext uri="{FF2B5EF4-FFF2-40B4-BE49-F238E27FC236}">
              <a16:creationId xmlns:a16="http://schemas.microsoft.com/office/drawing/2014/main" id="{77027FF9-7E1F-45AA-B5D2-A09262F983B4}"/>
            </a:ext>
          </a:extLst>
        </xdr:cNvPr>
        <xdr:cNvSpPr txBox="1"/>
      </xdr:nvSpPr>
      <xdr:spPr>
        <a:xfrm>
          <a:off x="13001593" y="2126471"/>
          <a:ext cx="1080000" cy="630000"/>
        </a:xfrm>
        <a:prstGeom prst="roundRect">
          <a:avLst/>
        </a:prstGeom>
        <a:solidFill>
          <a:schemeClr val="accent6">
            <a:lumMod val="60000"/>
            <a:lumOff val="4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E678133-13BE-45F7-AE2E-7AE69C920BCE}" type="TxLink">
            <a:rPr lang="en-US" sz="2400" b="1" i="0" u="none" strike="noStrike">
              <a:solidFill>
                <a:srgbClr val="000000"/>
              </a:solidFill>
              <a:latin typeface="Calibri"/>
              <a:cs typeface="Calibri"/>
            </a:rPr>
            <a:pPr algn="ctr"/>
            <a:t>152</a:t>
          </a:fld>
          <a:endParaRPr lang="en-PH" sz="2400"/>
        </a:p>
      </xdr:txBody>
    </xdr:sp>
    <xdr:clientData/>
  </xdr:twoCellAnchor>
  <xdr:twoCellAnchor>
    <xdr:from>
      <xdr:col>17</xdr:col>
      <xdr:colOff>49987</xdr:colOff>
      <xdr:row>25</xdr:row>
      <xdr:rowOff>104774</xdr:rowOff>
    </xdr:from>
    <xdr:to>
      <xdr:col>18</xdr:col>
      <xdr:colOff>522768</xdr:colOff>
      <xdr:row>28</xdr:row>
      <xdr:rowOff>163274</xdr:rowOff>
    </xdr:to>
    <xdr:sp macro="" textlink="Pivot!O2">
      <xdr:nvSpPr>
        <xdr:cNvPr id="28" name="TextBox 27">
          <a:extLst>
            <a:ext uri="{FF2B5EF4-FFF2-40B4-BE49-F238E27FC236}">
              <a16:creationId xmlns:a16="http://schemas.microsoft.com/office/drawing/2014/main" id="{D1EBA7E8-7B56-47F5-B592-5C5853319841}"/>
            </a:ext>
          </a:extLst>
        </xdr:cNvPr>
        <xdr:cNvSpPr txBox="1"/>
      </xdr:nvSpPr>
      <xdr:spPr>
        <a:xfrm>
          <a:off x="10729893" y="4867274"/>
          <a:ext cx="1080000" cy="630000"/>
        </a:xfrm>
        <a:prstGeom prst="roundRect">
          <a:avLst/>
        </a:prstGeom>
        <a:solidFill>
          <a:schemeClr val="accent6">
            <a:lumMod val="60000"/>
            <a:lumOff val="4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08F3B9-3CA4-4B9F-86A6-F3E09F732E22}" type="TxLink">
            <a:rPr lang="en-US" sz="2400" b="1" i="0" u="none" strike="noStrike">
              <a:solidFill>
                <a:srgbClr val="000000"/>
              </a:solidFill>
              <a:latin typeface="Calibri"/>
              <a:cs typeface="Calibri"/>
            </a:rPr>
            <a:pPr algn="ctr"/>
            <a:t>93.2%</a:t>
          </a:fld>
          <a:endParaRPr lang="en-PH" sz="2400"/>
        </a:p>
      </xdr:txBody>
    </xdr:sp>
    <xdr:clientData/>
  </xdr:twoCellAnchor>
  <xdr:twoCellAnchor>
    <xdr:from>
      <xdr:col>18</xdr:col>
      <xdr:colOff>571480</xdr:colOff>
      <xdr:row>25</xdr:row>
      <xdr:rowOff>102396</xdr:rowOff>
    </xdr:from>
    <xdr:to>
      <xdr:col>20</xdr:col>
      <xdr:colOff>437042</xdr:colOff>
      <xdr:row>28</xdr:row>
      <xdr:rowOff>160896</xdr:rowOff>
    </xdr:to>
    <xdr:sp macro="" textlink="Pivot!P2">
      <xdr:nvSpPr>
        <xdr:cNvPr id="29" name="TextBox 28">
          <a:extLst>
            <a:ext uri="{FF2B5EF4-FFF2-40B4-BE49-F238E27FC236}">
              <a16:creationId xmlns:a16="http://schemas.microsoft.com/office/drawing/2014/main" id="{008505C9-9010-4E25-B3FE-AD26EC158B2E}"/>
            </a:ext>
          </a:extLst>
        </xdr:cNvPr>
        <xdr:cNvSpPr txBox="1"/>
      </xdr:nvSpPr>
      <xdr:spPr>
        <a:xfrm>
          <a:off x="11858605" y="4864896"/>
          <a:ext cx="1080000" cy="630000"/>
        </a:xfrm>
        <a:prstGeom prst="roundRect">
          <a:avLst/>
        </a:prstGeom>
        <a:solidFill>
          <a:schemeClr val="accent6">
            <a:lumMod val="60000"/>
            <a:lumOff val="4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212C726-1CB0-417E-915B-27C55268BD03}" type="TxLink">
            <a:rPr lang="en-US" sz="2400" b="1" i="0" u="none" strike="noStrike">
              <a:solidFill>
                <a:srgbClr val="000000"/>
              </a:solidFill>
              <a:latin typeface="Calibri"/>
              <a:cs typeface="Calibri"/>
            </a:rPr>
            <a:pPr algn="ctr"/>
            <a:t>93.5%</a:t>
          </a:fld>
          <a:endParaRPr lang="en-PH" sz="2400"/>
        </a:p>
      </xdr:txBody>
    </xdr:sp>
    <xdr:clientData/>
  </xdr:twoCellAnchor>
  <xdr:twoCellAnchor>
    <xdr:from>
      <xdr:col>20</xdr:col>
      <xdr:colOff>485746</xdr:colOff>
      <xdr:row>25</xdr:row>
      <xdr:rowOff>100017</xdr:rowOff>
    </xdr:from>
    <xdr:to>
      <xdr:col>22</xdr:col>
      <xdr:colOff>351309</xdr:colOff>
      <xdr:row>28</xdr:row>
      <xdr:rowOff>158517</xdr:rowOff>
    </xdr:to>
    <xdr:sp macro="" textlink="Pivot!Q2">
      <xdr:nvSpPr>
        <xdr:cNvPr id="30" name="TextBox 29">
          <a:extLst>
            <a:ext uri="{FF2B5EF4-FFF2-40B4-BE49-F238E27FC236}">
              <a16:creationId xmlns:a16="http://schemas.microsoft.com/office/drawing/2014/main" id="{877463C4-C680-4728-8CD5-FE9FF59ACB50}"/>
            </a:ext>
          </a:extLst>
        </xdr:cNvPr>
        <xdr:cNvSpPr txBox="1"/>
      </xdr:nvSpPr>
      <xdr:spPr>
        <a:xfrm>
          <a:off x="12987309" y="4862517"/>
          <a:ext cx="1080000" cy="630000"/>
        </a:xfrm>
        <a:prstGeom prst="roundRect">
          <a:avLst/>
        </a:prstGeom>
        <a:solidFill>
          <a:schemeClr val="accent6">
            <a:lumMod val="60000"/>
            <a:lumOff val="4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3CCE41B-A71A-4BEA-B1C2-6C64A9911233}" type="TxLink">
            <a:rPr lang="en-US" sz="2400" b="1" i="0" u="none" strike="noStrike">
              <a:solidFill>
                <a:srgbClr val="000000"/>
              </a:solidFill>
              <a:latin typeface="Calibri"/>
              <a:cs typeface="Calibri"/>
            </a:rPr>
            <a:pPr algn="ctr"/>
            <a:t>93.6%</a:t>
          </a:fld>
          <a:endParaRPr lang="en-PH" sz="2400"/>
        </a:p>
      </xdr:txBody>
    </xdr:sp>
    <xdr:clientData/>
  </xdr:twoCellAnchor>
  <xdr:twoCellAnchor>
    <xdr:from>
      <xdr:col>17</xdr:col>
      <xdr:colOff>61893</xdr:colOff>
      <xdr:row>8</xdr:row>
      <xdr:rowOff>92884</xdr:rowOff>
    </xdr:from>
    <xdr:to>
      <xdr:col>18</xdr:col>
      <xdr:colOff>534674</xdr:colOff>
      <xdr:row>10</xdr:row>
      <xdr:rowOff>143884</xdr:rowOff>
    </xdr:to>
    <xdr:sp macro="" textlink="">
      <xdr:nvSpPr>
        <xdr:cNvPr id="31" name="TextBox 30">
          <a:extLst>
            <a:ext uri="{FF2B5EF4-FFF2-40B4-BE49-F238E27FC236}">
              <a16:creationId xmlns:a16="http://schemas.microsoft.com/office/drawing/2014/main" id="{CD3772E9-4107-48DE-B84A-32ED66B8C612}"/>
            </a:ext>
          </a:extLst>
        </xdr:cNvPr>
        <xdr:cNvSpPr txBox="1"/>
      </xdr:nvSpPr>
      <xdr:spPr>
        <a:xfrm>
          <a:off x="10741799" y="1616884"/>
          <a:ext cx="1080000" cy="432000"/>
        </a:xfrm>
        <a:prstGeom prst="roundRect">
          <a:avLst/>
        </a:prstGeom>
        <a:solidFill>
          <a:schemeClr val="accent6">
            <a:lumMod val="60000"/>
            <a:lumOff val="4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400" b="1"/>
            <a:t>Promoters</a:t>
          </a:r>
        </a:p>
      </xdr:txBody>
    </xdr:sp>
    <xdr:clientData/>
  </xdr:twoCellAnchor>
  <xdr:twoCellAnchor>
    <xdr:from>
      <xdr:col>18</xdr:col>
      <xdr:colOff>583386</xdr:colOff>
      <xdr:row>8</xdr:row>
      <xdr:rowOff>90506</xdr:rowOff>
    </xdr:from>
    <xdr:to>
      <xdr:col>20</xdr:col>
      <xdr:colOff>448948</xdr:colOff>
      <xdr:row>10</xdr:row>
      <xdr:rowOff>141506</xdr:rowOff>
    </xdr:to>
    <xdr:sp macro="" textlink="">
      <xdr:nvSpPr>
        <xdr:cNvPr id="32" name="TextBox 31">
          <a:extLst>
            <a:ext uri="{FF2B5EF4-FFF2-40B4-BE49-F238E27FC236}">
              <a16:creationId xmlns:a16="http://schemas.microsoft.com/office/drawing/2014/main" id="{1D379F24-A0BE-4BB3-B7A2-71B50C3E3C12}"/>
            </a:ext>
          </a:extLst>
        </xdr:cNvPr>
        <xdr:cNvSpPr txBox="1"/>
      </xdr:nvSpPr>
      <xdr:spPr>
        <a:xfrm>
          <a:off x="11870511" y="1614506"/>
          <a:ext cx="1080000" cy="432000"/>
        </a:xfrm>
        <a:prstGeom prst="roundRect">
          <a:avLst/>
        </a:prstGeom>
        <a:solidFill>
          <a:schemeClr val="accent6">
            <a:lumMod val="60000"/>
            <a:lumOff val="4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400" b="1"/>
            <a:t>Passives</a:t>
          </a:r>
          <a:endParaRPr lang="en-PH" sz="1800" b="1"/>
        </a:p>
      </xdr:txBody>
    </xdr:sp>
    <xdr:clientData/>
  </xdr:twoCellAnchor>
  <xdr:twoCellAnchor>
    <xdr:from>
      <xdr:col>20</xdr:col>
      <xdr:colOff>497652</xdr:colOff>
      <xdr:row>8</xdr:row>
      <xdr:rowOff>88127</xdr:rowOff>
    </xdr:from>
    <xdr:to>
      <xdr:col>22</xdr:col>
      <xdr:colOff>363215</xdr:colOff>
      <xdr:row>10</xdr:row>
      <xdr:rowOff>139127</xdr:rowOff>
    </xdr:to>
    <xdr:sp macro="" textlink="">
      <xdr:nvSpPr>
        <xdr:cNvPr id="33" name="TextBox 32">
          <a:extLst>
            <a:ext uri="{FF2B5EF4-FFF2-40B4-BE49-F238E27FC236}">
              <a16:creationId xmlns:a16="http://schemas.microsoft.com/office/drawing/2014/main" id="{CC027E23-95A5-4967-BEF6-4FEA39EDF578}"/>
            </a:ext>
          </a:extLst>
        </xdr:cNvPr>
        <xdr:cNvSpPr txBox="1"/>
      </xdr:nvSpPr>
      <xdr:spPr>
        <a:xfrm>
          <a:off x="12999215" y="1612127"/>
          <a:ext cx="1080000" cy="432000"/>
        </a:xfrm>
        <a:prstGeom prst="roundRect">
          <a:avLst/>
        </a:prstGeom>
        <a:solidFill>
          <a:schemeClr val="accent6">
            <a:lumMod val="60000"/>
            <a:lumOff val="4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400" b="1"/>
            <a:t>Detractors</a:t>
          </a:r>
        </a:p>
      </xdr:txBody>
    </xdr:sp>
    <xdr:clientData/>
  </xdr:twoCellAnchor>
  <xdr:twoCellAnchor>
    <xdr:from>
      <xdr:col>17</xdr:col>
      <xdr:colOff>47609</xdr:colOff>
      <xdr:row>22</xdr:row>
      <xdr:rowOff>161934</xdr:rowOff>
    </xdr:from>
    <xdr:to>
      <xdr:col>18</xdr:col>
      <xdr:colOff>520390</xdr:colOff>
      <xdr:row>25</xdr:row>
      <xdr:rowOff>22434</xdr:rowOff>
    </xdr:to>
    <xdr:sp macro="" textlink="">
      <xdr:nvSpPr>
        <xdr:cNvPr id="34" name="TextBox 33">
          <a:extLst>
            <a:ext uri="{FF2B5EF4-FFF2-40B4-BE49-F238E27FC236}">
              <a16:creationId xmlns:a16="http://schemas.microsoft.com/office/drawing/2014/main" id="{CE7FBF9F-9D0D-4F15-8B78-BBF530D6C267}"/>
            </a:ext>
          </a:extLst>
        </xdr:cNvPr>
        <xdr:cNvSpPr txBox="1"/>
      </xdr:nvSpPr>
      <xdr:spPr>
        <a:xfrm>
          <a:off x="10727515" y="4352934"/>
          <a:ext cx="1080000" cy="432000"/>
        </a:xfrm>
        <a:prstGeom prst="roundRect">
          <a:avLst/>
        </a:prstGeom>
        <a:solidFill>
          <a:schemeClr val="accent6">
            <a:lumMod val="60000"/>
            <a:lumOff val="4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800" b="1"/>
            <a:t>Avg</a:t>
          </a:r>
          <a:r>
            <a:rPr lang="en-PH" sz="1800" b="1" baseline="0"/>
            <a:t> Q1</a:t>
          </a:r>
          <a:endParaRPr lang="en-PH" sz="1800" b="1"/>
        </a:p>
      </xdr:txBody>
    </xdr:sp>
    <xdr:clientData/>
  </xdr:twoCellAnchor>
  <xdr:twoCellAnchor>
    <xdr:from>
      <xdr:col>18</xdr:col>
      <xdr:colOff>569102</xdr:colOff>
      <xdr:row>22</xdr:row>
      <xdr:rowOff>159556</xdr:rowOff>
    </xdr:from>
    <xdr:to>
      <xdr:col>20</xdr:col>
      <xdr:colOff>434664</xdr:colOff>
      <xdr:row>25</xdr:row>
      <xdr:rowOff>20056</xdr:rowOff>
    </xdr:to>
    <xdr:sp macro="" textlink="">
      <xdr:nvSpPr>
        <xdr:cNvPr id="35" name="TextBox 34">
          <a:extLst>
            <a:ext uri="{FF2B5EF4-FFF2-40B4-BE49-F238E27FC236}">
              <a16:creationId xmlns:a16="http://schemas.microsoft.com/office/drawing/2014/main" id="{ED0CC209-504D-4544-A148-E2A3B4FAF507}"/>
            </a:ext>
          </a:extLst>
        </xdr:cNvPr>
        <xdr:cNvSpPr txBox="1"/>
      </xdr:nvSpPr>
      <xdr:spPr>
        <a:xfrm>
          <a:off x="11856227" y="4350556"/>
          <a:ext cx="1080000" cy="432000"/>
        </a:xfrm>
        <a:prstGeom prst="roundRect">
          <a:avLst/>
        </a:prstGeom>
        <a:solidFill>
          <a:schemeClr val="accent6">
            <a:lumMod val="60000"/>
            <a:lumOff val="4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800" b="1"/>
            <a:t>Avg Q2</a:t>
          </a:r>
        </a:p>
      </xdr:txBody>
    </xdr:sp>
    <xdr:clientData/>
  </xdr:twoCellAnchor>
  <xdr:twoCellAnchor>
    <xdr:from>
      <xdr:col>20</xdr:col>
      <xdr:colOff>483368</xdr:colOff>
      <xdr:row>22</xdr:row>
      <xdr:rowOff>157177</xdr:rowOff>
    </xdr:from>
    <xdr:to>
      <xdr:col>22</xdr:col>
      <xdr:colOff>348931</xdr:colOff>
      <xdr:row>25</xdr:row>
      <xdr:rowOff>17677</xdr:rowOff>
    </xdr:to>
    <xdr:sp macro="" textlink="">
      <xdr:nvSpPr>
        <xdr:cNvPr id="36" name="TextBox 35">
          <a:extLst>
            <a:ext uri="{FF2B5EF4-FFF2-40B4-BE49-F238E27FC236}">
              <a16:creationId xmlns:a16="http://schemas.microsoft.com/office/drawing/2014/main" id="{E7974537-9689-4A0D-B4B5-E0D05FED97DF}"/>
            </a:ext>
          </a:extLst>
        </xdr:cNvPr>
        <xdr:cNvSpPr txBox="1"/>
      </xdr:nvSpPr>
      <xdr:spPr>
        <a:xfrm>
          <a:off x="12984931" y="4348177"/>
          <a:ext cx="1080000" cy="432000"/>
        </a:xfrm>
        <a:prstGeom prst="roundRect">
          <a:avLst/>
        </a:prstGeom>
        <a:solidFill>
          <a:schemeClr val="accent6">
            <a:lumMod val="60000"/>
            <a:lumOff val="4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800" b="1"/>
            <a:t>Avg Q3</a:t>
          </a:r>
        </a:p>
      </xdr:txBody>
    </xdr:sp>
    <xdr:clientData/>
  </xdr:twoCellAnchor>
  <xdr:twoCellAnchor>
    <xdr:from>
      <xdr:col>11</xdr:col>
      <xdr:colOff>19042</xdr:colOff>
      <xdr:row>18</xdr:row>
      <xdr:rowOff>126204</xdr:rowOff>
    </xdr:from>
    <xdr:to>
      <xdr:col>16</xdr:col>
      <xdr:colOff>176730</xdr:colOff>
      <xdr:row>21</xdr:row>
      <xdr:rowOff>184704</xdr:rowOff>
    </xdr:to>
    <xdr:sp macro="" textlink="Pivot!J2">
      <xdr:nvSpPr>
        <xdr:cNvPr id="37" name="TextBox 36">
          <a:extLst>
            <a:ext uri="{FF2B5EF4-FFF2-40B4-BE49-F238E27FC236}">
              <a16:creationId xmlns:a16="http://schemas.microsoft.com/office/drawing/2014/main" id="{CF89986D-947E-4D05-8871-21E18934B7D8}"/>
            </a:ext>
          </a:extLst>
        </xdr:cNvPr>
        <xdr:cNvSpPr txBox="1"/>
      </xdr:nvSpPr>
      <xdr:spPr>
        <a:xfrm>
          <a:off x="6960386" y="3555204"/>
          <a:ext cx="3420000" cy="630000"/>
        </a:xfrm>
        <a:prstGeom prst="roundRect">
          <a:avLst/>
        </a:prstGeom>
        <a:solidFill>
          <a:schemeClr val="accent5">
            <a:lumMod val="60000"/>
            <a:lumOff val="40000"/>
          </a:schemeClr>
        </a:solidFill>
        <a:ln w="38100"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C71BA4-79E0-4923-BA39-729E6F31A496}" type="TxLink">
            <a:rPr lang="en-US" sz="3200" b="1" i="0" u="none" strike="noStrike">
              <a:solidFill>
                <a:srgbClr val="000000"/>
              </a:solidFill>
              <a:latin typeface="Calibri"/>
              <a:cs typeface="Calibri"/>
            </a:rPr>
            <a:pPr algn="ctr"/>
            <a:t>82</a:t>
          </a:fld>
          <a:endParaRPr lang="en-PH" sz="3200"/>
        </a:p>
      </xdr:txBody>
    </xdr:sp>
    <xdr:clientData/>
  </xdr:twoCellAnchor>
  <xdr:twoCellAnchor>
    <xdr:from>
      <xdr:col>11</xdr:col>
      <xdr:colOff>16664</xdr:colOff>
      <xdr:row>25</xdr:row>
      <xdr:rowOff>111905</xdr:rowOff>
    </xdr:from>
    <xdr:to>
      <xdr:col>16</xdr:col>
      <xdr:colOff>174352</xdr:colOff>
      <xdr:row>28</xdr:row>
      <xdr:rowOff>170405</xdr:rowOff>
    </xdr:to>
    <xdr:sp macro="" textlink="Pivot!K2">
      <xdr:nvSpPr>
        <xdr:cNvPr id="38" name="TextBox 37">
          <a:extLst>
            <a:ext uri="{FF2B5EF4-FFF2-40B4-BE49-F238E27FC236}">
              <a16:creationId xmlns:a16="http://schemas.microsoft.com/office/drawing/2014/main" id="{B0EC79A9-2AFA-4996-9CF3-4FC26AB7F592}"/>
            </a:ext>
          </a:extLst>
        </xdr:cNvPr>
        <xdr:cNvSpPr txBox="1"/>
      </xdr:nvSpPr>
      <xdr:spPr>
        <a:xfrm>
          <a:off x="6958008" y="4874405"/>
          <a:ext cx="3420000" cy="630000"/>
        </a:xfrm>
        <a:prstGeom prst="roundRect">
          <a:avLst/>
        </a:prstGeom>
        <a:solidFill>
          <a:schemeClr val="accent5">
            <a:lumMod val="60000"/>
            <a:lumOff val="40000"/>
          </a:schemeClr>
        </a:solidFill>
        <a:ln w="38100"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0816F94-3C13-4A54-B9F7-6D9B9599D2E9}" type="TxLink">
            <a:rPr lang="en-US" sz="3200" b="1" i="0" u="none" strike="noStrike">
              <a:solidFill>
                <a:srgbClr val="000000"/>
              </a:solidFill>
              <a:latin typeface="Calibri"/>
              <a:cs typeface="Calibri"/>
            </a:rPr>
            <a:pPr algn="ctr"/>
            <a:t>2379</a:t>
          </a:fld>
          <a:endParaRPr lang="en-PH" sz="3200"/>
        </a:p>
      </xdr:txBody>
    </xdr:sp>
    <xdr:clientData/>
  </xdr:twoCellAnchor>
  <xdr:twoCellAnchor>
    <xdr:from>
      <xdr:col>7</xdr:col>
      <xdr:colOff>64302</xdr:colOff>
      <xdr:row>18</xdr:row>
      <xdr:rowOff>135732</xdr:rowOff>
    </xdr:from>
    <xdr:to>
      <xdr:col>10</xdr:col>
      <xdr:colOff>553958</xdr:colOff>
      <xdr:row>22</xdr:row>
      <xdr:rowOff>3732</xdr:rowOff>
    </xdr:to>
    <xdr:sp macro="" textlink="Pivot!$C$118">
      <xdr:nvSpPr>
        <xdr:cNvPr id="39" name="TextBox 38">
          <a:extLst>
            <a:ext uri="{FF2B5EF4-FFF2-40B4-BE49-F238E27FC236}">
              <a16:creationId xmlns:a16="http://schemas.microsoft.com/office/drawing/2014/main" id="{9CE10C60-DEB2-484F-9741-C462D959F816}"/>
            </a:ext>
          </a:extLst>
        </xdr:cNvPr>
        <xdr:cNvSpPr txBox="1"/>
      </xdr:nvSpPr>
      <xdr:spPr>
        <a:xfrm>
          <a:off x="3409958" y="3564732"/>
          <a:ext cx="3240000" cy="630000"/>
        </a:xfrm>
        <a:prstGeom prst="roundRect">
          <a:avLst/>
        </a:prstGeom>
        <a:solidFill>
          <a:schemeClr val="accent2">
            <a:lumMod val="60000"/>
            <a:lumOff val="40000"/>
          </a:schemeClr>
        </a:solidFill>
        <a:ln w="38100" cmpd="sng">
          <a:solidFill>
            <a:srgbClr val="C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87ADED-95F1-4925-A29B-DABEA6AA4D36}" type="TxLink">
            <a:rPr lang="en-US" sz="3200" b="1" i="0" u="none" strike="noStrike">
              <a:solidFill>
                <a:srgbClr val="000000"/>
              </a:solidFill>
              <a:latin typeface="Calibri"/>
              <a:cs typeface="Calibri"/>
            </a:rPr>
            <a:pPr algn="ctr"/>
            <a:t>Goal Achieved</a:t>
          </a:fld>
          <a:endParaRPr lang="en-PH" sz="3200" b="1"/>
        </a:p>
      </xdr:txBody>
    </xdr:sp>
    <xdr:clientData/>
  </xdr:twoCellAnchor>
  <xdr:twoCellAnchor>
    <xdr:from>
      <xdr:col>7</xdr:col>
      <xdr:colOff>61924</xdr:colOff>
      <xdr:row>25</xdr:row>
      <xdr:rowOff>121433</xdr:rowOff>
    </xdr:from>
    <xdr:to>
      <xdr:col>10</xdr:col>
      <xdr:colOff>551580</xdr:colOff>
      <xdr:row>28</xdr:row>
      <xdr:rowOff>179933</xdr:rowOff>
    </xdr:to>
    <xdr:sp macro="" textlink="Pivot!$D$118">
      <xdr:nvSpPr>
        <xdr:cNvPr id="40" name="TextBox 39">
          <a:extLst>
            <a:ext uri="{FF2B5EF4-FFF2-40B4-BE49-F238E27FC236}">
              <a16:creationId xmlns:a16="http://schemas.microsoft.com/office/drawing/2014/main" id="{17EFF195-DB23-47AD-9E5D-4E8AAE34F906}"/>
            </a:ext>
          </a:extLst>
        </xdr:cNvPr>
        <xdr:cNvSpPr txBox="1"/>
      </xdr:nvSpPr>
      <xdr:spPr>
        <a:xfrm>
          <a:off x="3407580" y="4883933"/>
          <a:ext cx="3240000" cy="630000"/>
        </a:xfrm>
        <a:prstGeom prst="roundRect">
          <a:avLst/>
        </a:prstGeom>
        <a:solidFill>
          <a:schemeClr val="accent2">
            <a:lumMod val="60000"/>
            <a:lumOff val="40000"/>
          </a:schemeClr>
        </a:solidFill>
        <a:ln w="38100" cmpd="sng">
          <a:solidFill>
            <a:srgbClr val="C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18FC910-188B-4852-A7AF-7E73EAC2E74A}" type="TxLink">
            <a:rPr lang="en-US" sz="3200" b="1" i="0" u="none" strike="noStrike">
              <a:solidFill>
                <a:srgbClr val="000000"/>
              </a:solidFill>
              <a:latin typeface="Calibri"/>
              <a:cs typeface="Calibri"/>
            </a:rPr>
            <a:pPr algn="ctr"/>
            <a:t>58</a:t>
          </a:fld>
          <a:endParaRPr lang="en-PH" sz="3200" b="1"/>
        </a:p>
      </xdr:txBody>
    </xdr:sp>
    <xdr:clientData/>
  </xdr:twoCellAnchor>
  <xdr:twoCellAnchor>
    <xdr:from>
      <xdr:col>17</xdr:col>
      <xdr:colOff>40462</xdr:colOff>
      <xdr:row>18</xdr:row>
      <xdr:rowOff>135732</xdr:rowOff>
    </xdr:from>
    <xdr:to>
      <xdr:col>22</xdr:col>
      <xdr:colOff>334368</xdr:colOff>
      <xdr:row>22</xdr:row>
      <xdr:rowOff>3732</xdr:rowOff>
    </xdr:to>
    <xdr:sp macro="" textlink="Pivot!I2">
      <xdr:nvSpPr>
        <xdr:cNvPr id="45" name="TextBox 44">
          <a:extLst>
            <a:ext uri="{FF2B5EF4-FFF2-40B4-BE49-F238E27FC236}">
              <a16:creationId xmlns:a16="http://schemas.microsoft.com/office/drawing/2014/main" id="{324C54B6-C2DB-4EAD-A334-92402785419B}"/>
            </a:ext>
          </a:extLst>
        </xdr:cNvPr>
        <xdr:cNvSpPr txBox="1"/>
      </xdr:nvSpPr>
      <xdr:spPr>
        <a:xfrm>
          <a:off x="10720368" y="3564732"/>
          <a:ext cx="3330000" cy="630000"/>
        </a:xfrm>
        <a:prstGeom prst="roundRect">
          <a:avLst/>
        </a:prstGeom>
        <a:solidFill>
          <a:schemeClr val="accent6">
            <a:lumMod val="60000"/>
            <a:lumOff val="4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C7F6F29-91D8-411B-A92D-AD7B33115060}" type="TxLink">
            <a:rPr lang="en-US" sz="3200" b="1" i="0" u="none" strike="noStrike">
              <a:solidFill>
                <a:srgbClr val="000000"/>
              </a:solidFill>
              <a:latin typeface="Calibri"/>
              <a:cs typeface="Calibri"/>
            </a:rPr>
            <a:pPr algn="ctr"/>
            <a:t>93.0%</a:t>
          </a:fld>
          <a:endParaRPr lang="en-PH" sz="3200"/>
        </a:p>
      </xdr:txBody>
    </xdr:sp>
    <xdr:clientData/>
  </xdr:twoCellAnchor>
  <xdr:twoCellAnchor>
    <xdr:from>
      <xdr:col>17</xdr:col>
      <xdr:colOff>11906</xdr:colOff>
      <xdr:row>1</xdr:row>
      <xdr:rowOff>35716</xdr:rowOff>
    </xdr:from>
    <xdr:to>
      <xdr:col>22</xdr:col>
      <xdr:colOff>381000</xdr:colOff>
      <xdr:row>8</xdr:row>
      <xdr:rowOff>23811</xdr:rowOff>
    </xdr:to>
    <xdr:graphicFrame macro="">
      <xdr:nvGraphicFramePr>
        <xdr:cNvPr id="46" name="Chart 45">
          <a:extLst>
            <a:ext uri="{FF2B5EF4-FFF2-40B4-BE49-F238E27FC236}">
              <a16:creationId xmlns:a16="http://schemas.microsoft.com/office/drawing/2014/main" id="{1B057AE6-78C5-4E56-977D-6D2F9C59C4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8</xdr:col>
      <xdr:colOff>869144</xdr:colOff>
      <xdr:row>15</xdr:row>
      <xdr:rowOff>190488</xdr:rowOff>
    </xdr:from>
    <xdr:to>
      <xdr:col>10</xdr:col>
      <xdr:colOff>529863</xdr:colOff>
      <xdr:row>18</xdr:row>
      <xdr:rowOff>68988</xdr:rowOff>
    </xdr:to>
    <mc:AlternateContent xmlns:mc="http://schemas.openxmlformats.org/markup-compatibility/2006">
      <mc:Choice xmlns:sle15="http://schemas.microsoft.com/office/drawing/2012/slicer" Requires="sle15">
        <xdr:graphicFrame macro="">
          <xdr:nvGraphicFramePr>
            <xdr:cNvPr id="6" name="Goal">
              <a:extLst>
                <a:ext uri="{FF2B5EF4-FFF2-40B4-BE49-F238E27FC236}">
                  <a16:creationId xmlns:a16="http://schemas.microsoft.com/office/drawing/2014/main" id="{6DA1CAF7-E18A-4126-8C83-53404AB08BB1}"/>
                </a:ext>
              </a:extLst>
            </xdr:cNvPr>
            <xdr:cNvGraphicFramePr/>
          </xdr:nvGraphicFramePr>
          <xdr:xfrm>
            <a:off x="0" y="0"/>
            <a:ext cx="0" cy="0"/>
          </xdr:xfrm>
          <a:graphic>
            <a:graphicData uri="http://schemas.microsoft.com/office/drawing/2010/slicer">
              <sle:slicer xmlns:sle="http://schemas.microsoft.com/office/drawing/2010/slicer" name="Goal"/>
            </a:graphicData>
          </a:graphic>
        </xdr:graphicFrame>
      </mc:Choice>
      <mc:Fallback>
        <xdr:sp macro="" textlink="">
          <xdr:nvSpPr>
            <xdr:cNvPr id="0" name=""/>
            <xdr:cNvSpPr>
              <a:spLocks noTextEdit="1"/>
            </xdr:cNvSpPr>
          </xdr:nvSpPr>
          <xdr:spPr>
            <a:xfrm>
              <a:off x="5095863" y="3047988"/>
              <a:ext cx="1530000" cy="450000"/>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4</xdr:col>
      <xdr:colOff>600075</xdr:colOff>
      <xdr:row>5</xdr:row>
      <xdr:rowOff>47625</xdr:rowOff>
    </xdr:to>
    <mc:AlternateContent xmlns:mc="http://schemas.openxmlformats.org/markup-compatibility/2006" xmlns:a14="http://schemas.microsoft.com/office/drawing/2010/main">
      <mc:Choice Requires="a14">
        <xdr:graphicFrame macro="">
          <xdr:nvGraphicFramePr>
            <xdr:cNvPr id="6" name="Month">
              <a:extLst>
                <a:ext uri="{FF2B5EF4-FFF2-40B4-BE49-F238E27FC236}">
                  <a16:creationId xmlns:a16="http://schemas.microsoft.com/office/drawing/2014/main" id="{82DF7357-A810-4DE4-B7E6-3C300610468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1925" y="381001"/>
              <a:ext cx="3048000" cy="61912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6</xdr:row>
      <xdr:rowOff>0</xdr:rowOff>
    </xdr:from>
    <xdr:to>
      <xdr:col>4</xdr:col>
      <xdr:colOff>590551</xdr:colOff>
      <xdr:row>11</xdr:row>
      <xdr:rowOff>180975</xdr:rowOff>
    </xdr:to>
    <mc:AlternateContent xmlns:mc="http://schemas.openxmlformats.org/markup-compatibility/2006" xmlns:a14="http://schemas.microsoft.com/office/drawing/2010/main">
      <mc:Choice Requires="a14">
        <xdr:graphicFrame macro="">
          <xdr:nvGraphicFramePr>
            <xdr:cNvPr id="11" name="Call Date">
              <a:extLst>
                <a:ext uri="{FF2B5EF4-FFF2-40B4-BE49-F238E27FC236}">
                  <a16:creationId xmlns:a16="http://schemas.microsoft.com/office/drawing/2014/main" id="{55F19534-A99F-4EBA-A99D-0E62E800A2C6}"/>
                </a:ext>
              </a:extLst>
            </xdr:cNvPr>
            <xdr:cNvGraphicFramePr/>
          </xdr:nvGraphicFramePr>
          <xdr:xfrm>
            <a:off x="0" y="0"/>
            <a:ext cx="0" cy="0"/>
          </xdr:xfrm>
          <a:graphic>
            <a:graphicData uri="http://schemas.microsoft.com/office/drawing/2010/slicer">
              <sle:slicer xmlns:sle="http://schemas.microsoft.com/office/drawing/2010/slicer" name="Call Date"/>
            </a:graphicData>
          </a:graphic>
        </xdr:graphicFrame>
      </mc:Choice>
      <mc:Fallback xmlns="">
        <xdr:sp macro="" textlink="">
          <xdr:nvSpPr>
            <xdr:cNvPr id="0" name=""/>
            <xdr:cNvSpPr>
              <a:spLocks noTextEdit="1"/>
            </xdr:cNvSpPr>
          </xdr:nvSpPr>
          <xdr:spPr>
            <a:xfrm>
              <a:off x="161925" y="1143000"/>
              <a:ext cx="3038476" cy="11334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13</xdr:row>
      <xdr:rowOff>0</xdr:rowOff>
    </xdr:from>
    <xdr:to>
      <xdr:col>4</xdr:col>
      <xdr:colOff>600075</xdr:colOff>
      <xdr:row>17</xdr:row>
      <xdr:rowOff>123825</xdr:rowOff>
    </xdr:to>
    <mc:AlternateContent xmlns:mc="http://schemas.openxmlformats.org/markup-compatibility/2006" xmlns:a14="http://schemas.microsoft.com/office/drawing/2010/main">
      <mc:Choice Requires="a14">
        <xdr:graphicFrame macro="">
          <xdr:nvGraphicFramePr>
            <xdr:cNvPr id="13" name="Supervisor">
              <a:extLst>
                <a:ext uri="{FF2B5EF4-FFF2-40B4-BE49-F238E27FC236}">
                  <a16:creationId xmlns:a16="http://schemas.microsoft.com/office/drawing/2014/main" id="{5AE0B39D-BAD8-4BE6-9AFD-51C25BF9BF01}"/>
                </a:ext>
              </a:extLst>
            </xdr:cNvPr>
            <xdr:cNvGraphicFramePr/>
          </xdr:nvGraphicFramePr>
          <xdr:xfrm>
            <a:off x="0" y="0"/>
            <a:ext cx="0" cy="0"/>
          </xdr:xfrm>
          <a:graphic>
            <a:graphicData uri="http://schemas.microsoft.com/office/drawing/2010/slicer">
              <sle:slicer xmlns:sle="http://schemas.microsoft.com/office/drawing/2010/slicer" name="Supervisor"/>
            </a:graphicData>
          </a:graphic>
        </xdr:graphicFrame>
      </mc:Choice>
      <mc:Fallback xmlns="">
        <xdr:sp macro="" textlink="">
          <xdr:nvSpPr>
            <xdr:cNvPr id="0" name=""/>
            <xdr:cNvSpPr>
              <a:spLocks noTextEdit="1"/>
            </xdr:cNvSpPr>
          </xdr:nvSpPr>
          <xdr:spPr>
            <a:xfrm>
              <a:off x="161925" y="2476500"/>
              <a:ext cx="3048000" cy="88582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18</xdr:row>
      <xdr:rowOff>85725</xdr:rowOff>
    </xdr:from>
    <xdr:to>
      <xdr:col>4</xdr:col>
      <xdr:colOff>600075</xdr:colOff>
      <xdr:row>24</xdr:row>
      <xdr:rowOff>19050</xdr:rowOff>
    </xdr:to>
    <mc:AlternateContent xmlns:mc="http://schemas.openxmlformats.org/markup-compatibility/2006" xmlns:a14="http://schemas.microsoft.com/office/drawing/2010/main">
      <mc:Choice Requires="a14">
        <xdr:graphicFrame macro="">
          <xdr:nvGraphicFramePr>
            <xdr:cNvPr id="14" name="Advocate">
              <a:extLst>
                <a:ext uri="{FF2B5EF4-FFF2-40B4-BE49-F238E27FC236}">
                  <a16:creationId xmlns:a16="http://schemas.microsoft.com/office/drawing/2014/main" id="{A1C9B6B5-D6F4-4061-B3CA-C539A5146CC1}"/>
                </a:ext>
              </a:extLst>
            </xdr:cNvPr>
            <xdr:cNvGraphicFramePr/>
          </xdr:nvGraphicFramePr>
          <xdr:xfrm>
            <a:off x="0" y="0"/>
            <a:ext cx="0" cy="0"/>
          </xdr:xfrm>
          <a:graphic>
            <a:graphicData uri="http://schemas.microsoft.com/office/drawing/2010/slicer">
              <sle:slicer xmlns:sle="http://schemas.microsoft.com/office/drawing/2010/slicer" name="Advocate"/>
            </a:graphicData>
          </a:graphic>
        </xdr:graphicFrame>
      </mc:Choice>
      <mc:Fallback xmlns="">
        <xdr:sp macro="" textlink="">
          <xdr:nvSpPr>
            <xdr:cNvPr id="0" name=""/>
            <xdr:cNvSpPr>
              <a:spLocks noTextEdit="1"/>
            </xdr:cNvSpPr>
          </xdr:nvSpPr>
          <xdr:spPr>
            <a:xfrm>
              <a:off x="161925" y="3514725"/>
              <a:ext cx="3048000" cy="107632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ng Janperson" refreshedDate="45364.515740509261" createdVersion="8" refreshedVersion="8" minRefreshableVersion="3" recordCount="2379" xr:uid="{00000000-000A-0000-FFFF-FFFF0F000000}">
  <cacheSource type="worksheet">
    <worksheetSource name="SurveyList"/>
  </cacheSource>
  <cacheFields count="15">
    <cacheField name="Call Date" numFmtId="14">
      <sharedItems containsSemiMixedTypes="0" containsNonDate="0" containsDate="1" containsString="0" minDate="2023-10-02T00:00:00" maxDate="2023-12-30T00:00:00" count="69">
        <d v="2023-10-02T00:00:00"/>
        <d v="2023-10-03T00:00:00"/>
        <d v="2023-10-04T00:00:00"/>
        <d v="2023-10-05T00:00:00"/>
        <d v="2023-10-06T00:00:00"/>
        <d v="2023-10-09T00:00:00"/>
        <d v="2023-10-10T00:00:00"/>
        <d v="2023-10-11T00:00:00"/>
        <d v="2023-10-12T00:00:00"/>
        <d v="2023-10-13T00:00:00"/>
        <d v="2023-10-14T00:00:00"/>
        <d v="2023-10-16T00:00:00"/>
        <d v="2023-10-17T00:00:00"/>
        <d v="2023-10-18T00:00:00"/>
        <d v="2023-10-19T00:00:00"/>
        <d v="2023-10-20T00:00:00"/>
        <d v="2023-10-21T00:00:00"/>
        <d v="2023-10-23T00:00:00"/>
        <d v="2023-10-24T00:00:00"/>
        <d v="2023-10-25T00:00:00"/>
        <d v="2023-10-26T00:00:00"/>
        <d v="2023-10-27T00:00:00"/>
        <d v="2023-10-28T00:00:00"/>
        <d v="2023-10-30T00:00:00"/>
        <d v="2023-10-31T00:00:00"/>
        <d v="2023-11-01T00:00:00"/>
        <d v="2023-11-02T00:00:00"/>
        <d v="2023-11-03T00:00:00"/>
        <d v="2023-11-06T00:00:00"/>
        <d v="2023-11-07T00:00:00"/>
        <d v="2023-11-08T00:00:00"/>
        <d v="2023-11-09T00:00:00"/>
        <d v="2023-11-10T00:00:00"/>
        <d v="2023-11-13T00:00:00"/>
        <d v="2023-11-14T00:00:00"/>
        <d v="2023-11-15T00:00:00"/>
        <d v="2023-11-16T00:00:00"/>
        <d v="2023-11-17T00:00:00"/>
        <d v="2023-11-20T00:00:00"/>
        <d v="2023-11-21T00:00:00"/>
        <d v="2023-11-22T00:00:00"/>
        <d v="2023-11-24T00:00:00"/>
        <d v="2023-11-25T00:00:00"/>
        <d v="2023-11-27T00:00:00"/>
        <d v="2023-11-28T00:00:00"/>
        <d v="2023-11-29T00:00:00"/>
        <d v="2023-11-30T00:00:00"/>
        <d v="2023-12-01T00:00:00"/>
        <d v="2023-12-04T00:00:00"/>
        <d v="2023-12-05T00:00:00"/>
        <d v="2023-12-06T00:00:00"/>
        <d v="2023-12-07T00:00:00"/>
        <d v="2023-12-08T00:00:00"/>
        <d v="2023-12-09T00:00:00"/>
        <d v="2023-12-11T00:00:00"/>
        <d v="2023-12-12T00:00:00"/>
        <d v="2023-12-13T00:00:00"/>
        <d v="2023-12-14T00:00:00"/>
        <d v="2023-12-15T00:00:00"/>
        <d v="2023-12-18T00:00:00"/>
        <d v="2023-12-19T00:00:00"/>
        <d v="2023-12-20T00:00:00"/>
        <d v="2023-12-21T00:00:00"/>
        <d v="2023-12-22T00:00:00"/>
        <d v="2023-12-23T00:00:00"/>
        <d v="2023-12-26T00:00:00"/>
        <d v="2023-12-27T00:00:00"/>
        <d v="2023-12-28T00:00:00"/>
        <d v="2023-12-29T00:00:00"/>
      </sharedItems>
    </cacheField>
    <cacheField name="Supervisor" numFmtId="0">
      <sharedItems count="8">
        <s v="SUPERVISOR 2"/>
        <s v="SUPERVISOR 4"/>
        <s v="SUPERVISOR 6"/>
        <s v="SUPERVISOR 8"/>
        <s v="SUPERVISOR 5"/>
        <s v="SUPERVISOR 1"/>
        <s v="SUPERVISOR 7"/>
        <s v="SUPERVISOR 3"/>
      </sharedItems>
    </cacheField>
    <cacheField name="Advocate" numFmtId="0">
      <sharedItems count="186">
        <s v="Advocate 092"/>
        <s v="Advocate 055"/>
        <s v="Advocate 023"/>
        <s v="Advocate 015"/>
        <s v="Advocate 036"/>
        <s v="Advocate 054"/>
        <s v="Advocate 030"/>
        <s v="Advocate 085"/>
        <s v="Advocate 051"/>
        <s v="Advocate 026"/>
        <s v="Advocate 041"/>
        <s v="Advocate 060"/>
        <s v="Advocate 078"/>
        <s v="Advocate 074"/>
        <s v="Advocate 079"/>
        <s v="Advocate 001"/>
        <s v="Advocate 068"/>
        <s v="Advocate 052"/>
        <s v="Advocate 083"/>
        <s v="Advocate 039"/>
        <s v="Advocate 042"/>
        <s v="Advocate 040"/>
        <s v="Advocate 088"/>
        <s v="Advocate 067"/>
        <s v="Advocate 048"/>
        <s v="Advocate 008"/>
        <s v="Advocate 010"/>
        <s v="Advocate 035"/>
        <s v="Advocate 053"/>
        <s v="Advocate 009"/>
        <s v="Advocate 056"/>
        <s v="Advocate 018"/>
        <s v="Advocate 006"/>
        <s v="Advocate 057"/>
        <s v="Advocate 034"/>
        <s v="Advocate 037"/>
        <s v="Advocate 077"/>
        <s v="Advocate 087"/>
        <s v="Advocate 084"/>
        <s v="Advocate 005"/>
        <s v="Advocate 007"/>
        <s v="Advocate 090"/>
        <s v="Advocate 071"/>
        <s v="Advocate 024"/>
        <s v="Advocate 020"/>
        <s v="Advocate 061"/>
        <s v="Advocate 058"/>
        <s v="Advocate 066"/>
        <s v="Advocate 076"/>
        <s v="Advocate 017"/>
        <s v="Advocate 004"/>
        <s v="Advocate 047"/>
        <s v="Advocate 033"/>
        <s v="Advocate 022"/>
        <s v="Advocate 002"/>
        <s v="Advocate 086"/>
        <s v="Advocate 046"/>
        <s v="Advocate 029"/>
        <s v="Advocate 012"/>
        <s v="Advocate 021"/>
        <s v="Advocate 062"/>
        <s v="Advocate 089"/>
        <s v="Advocate 093"/>
        <s v="Advocate 073"/>
        <s v="Advocate 014"/>
        <s v="Advocate 069"/>
        <s v="Advocate 081"/>
        <s v="Advocate 013"/>
        <s v="Advocate 045"/>
        <s v="Advocate 075"/>
        <s v="Advocate 082"/>
        <s v="Advocate 019"/>
        <s v="Advocate 050"/>
        <s v="Advocate 027"/>
        <s v="Advocate 059"/>
        <s v="Advocate 044"/>
        <s v="Advocate 072"/>
        <s v="Advocate 043"/>
        <s v="Advocate 016"/>
        <s v="Advocate 031"/>
        <s v="Advocate 064"/>
        <s v="Advocate 091"/>
        <s v="Advocate 011"/>
        <s v="Advocate 070"/>
        <s v="Advocate 025"/>
        <s v="Advocate 003"/>
        <s v="Advocate 063"/>
        <s v="Advocate 032"/>
        <s v="Advocate 080"/>
        <s v="Advocate 065"/>
        <s v="Advocate 038"/>
        <s v="Advocate 049"/>
        <s v="Advocate 028"/>
        <s v="Advocate 92" u="1"/>
        <s v="Advocate 55" u="1"/>
        <s v="Advocate 23" u="1"/>
        <s v="Advocate 15" u="1"/>
        <s v="Advocate 36" u="1"/>
        <s v="Advocate 54" u="1"/>
        <s v="Advocate 30" u="1"/>
        <s v="Advocate 85" u="1"/>
        <s v="Advocate 51" u="1"/>
        <s v="Advocate 26" u="1"/>
        <s v="Advocate 41" u="1"/>
        <s v="Advocate 60" u="1"/>
        <s v="Advocate 78" u="1"/>
        <s v="Advocate 74" u="1"/>
        <s v="Advocate 79" u="1"/>
        <s v="Advocate 1" u="1"/>
        <s v="Advocate 68" u="1"/>
        <s v="Advocate 52" u="1"/>
        <s v="Advocate 83" u="1"/>
        <s v="Advocate 39" u="1"/>
        <s v="Advocate 42" u="1"/>
        <s v="Advocate 40" u="1"/>
        <s v="Advocate 88" u="1"/>
        <s v="Advocate 67" u="1"/>
        <s v="Advocate 48" u="1"/>
        <s v="Advocate 8" u="1"/>
        <s v="Advocate 10" u="1"/>
        <s v="Advocate 35" u="1"/>
        <s v="Advocate 53" u="1"/>
        <s v="Advocate 9" u="1"/>
        <s v="Advocate 56" u="1"/>
        <s v="Advocate 18" u="1"/>
        <s v="Advocate 6" u="1"/>
        <s v="Advocate 57" u="1"/>
        <s v="Advocate 34" u="1"/>
        <s v="Advocate 37" u="1"/>
        <s v="Advocate 77" u="1"/>
        <s v="Advocate 87" u="1"/>
        <s v="Advocate 84" u="1"/>
        <s v="Advocate 5" u="1"/>
        <s v="Advocate 7" u="1"/>
        <s v="Advocate 90" u="1"/>
        <s v="Advocate 71" u="1"/>
        <s v="Advocate 24" u="1"/>
        <s v="Advocate 20" u="1"/>
        <s v="Advocate 61" u="1"/>
        <s v="Advocate 58" u="1"/>
        <s v="Advocate 66" u="1"/>
        <s v="Advocate 76" u="1"/>
        <s v="Advocate 17" u="1"/>
        <s v="Advocate 4" u="1"/>
        <s v="Advocate 47" u="1"/>
        <s v="Advocate 33" u="1"/>
        <s v="Advocate 22" u="1"/>
        <s v="Advocate 2" u="1"/>
        <s v="Advocate 86" u="1"/>
        <s v="Advocate 46" u="1"/>
        <s v="Advocate 29" u="1"/>
        <s v="Advocate 12" u="1"/>
        <s v="Advocate 21" u="1"/>
        <s v="Advocate 62" u="1"/>
        <s v="Advocate 89" u="1"/>
        <s v="Advocate 93" u="1"/>
        <s v="Advocate 73" u="1"/>
        <s v="Advocate 14" u="1"/>
        <s v="Advocate 69" u="1"/>
        <s v="Advocate 81" u="1"/>
        <s v="Advocate 13" u="1"/>
        <s v="Advocate 45" u="1"/>
        <s v="Advocate 75" u="1"/>
        <s v="Advocate 82" u="1"/>
        <s v="Advocate 19" u="1"/>
        <s v="Advocate 50" u="1"/>
        <s v="Advocate 27" u="1"/>
        <s v="Advocate 59" u="1"/>
        <s v="Advocate 44" u="1"/>
        <s v="Advocate 72" u="1"/>
        <s v="Advocate 43" u="1"/>
        <s v="Advocate 16" u="1"/>
        <s v="Advocate 31" u="1"/>
        <s v="Advocate 64" u="1"/>
        <s v="Advocate 91" u="1"/>
        <s v="Advocate 11" u="1"/>
        <s v="Advocate 70" u="1"/>
        <s v="Advocate 25" u="1"/>
        <s v="Advocate 3" u="1"/>
        <s v="Advocate 63" u="1"/>
        <s v="Advocate 32" u="1"/>
        <s v="Advocate 80" u="1"/>
        <s v="Advocate 65" u="1"/>
        <s v="Advocate 38" u="1"/>
        <s v="Advocate 49" u="1"/>
        <s v="Advocate 28" u="1"/>
      </sharedItems>
    </cacheField>
    <cacheField name="Q1" numFmtId="0">
      <sharedItems containsSemiMixedTypes="0" containsString="0" containsNumber="1" containsInteger="1" minValue="0" maxValue="10"/>
    </cacheField>
    <cacheField name="Q2" numFmtId="0">
      <sharedItems containsString="0" containsBlank="1" containsNumber="1" containsInteger="1" minValue="0" maxValue="10"/>
    </cacheField>
    <cacheField name="Q3" numFmtId="0">
      <sharedItems containsString="0" containsBlank="1" containsNumber="1" containsInteger="1" minValue="0" maxValue="10"/>
    </cacheField>
    <cacheField name="Composite Score" numFmtId="164">
      <sharedItems containsSemiMixedTypes="0" containsString="0" containsNumber="1" minValue="0" maxValue="1"/>
    </cacheField>
    <cacheField name="NPS" numFmtId="0">
      <sharedItems containsSemiMixedTypes="0" containsString="0" containsNumber="1" containsInteger="1" minValue="-100" maxValue="100"/>
    </cacheField>
    <cacheField name="Promoter" numFmtId="0">
      <sharedItems containsSemiMixedTypes="0" containsString="0" containsNumber="1" containsInteger="1" minValue="0" maxValue="1"/>
    </cacheField>
    <cacheField name="Passive" numFmtId="0">
      <sharedItems containsSemiMixedTypes="0" containsString="0" containsNumber="1" containsInteger="1" minValue="0" maxValue="1"/>
    </cacheField>
    <cacheField name="Detractor" numFmtId="0">
      <sharedItems containsSemiMixedTypes="0" containsString="0" containsNumber="1" containsInteger="1" minValue="0" maxValue="1"/>
    </cacheField>
    <cacheField name="Month" numFmtId="0">
      <sharedItems count="3">
        <s v="October"/>
        <s v="November"/>
        <s v="December"/>
      </sharedItems>
    </cacheField>
    <cacheField name="Date (HC)" numFmtId="14">
      <sharedItems containsSemiMixedTypes="0" containsNonDate="0" containsDate="1" containsString="0" minDate="2023-10-02T00:00:00" maxDate="2023-12-30T00:00:00" count="69">
        <d v="2023-10-02T00:00:00"/>
        <d v="2023-10-03T00:00:00"/>
        <d v="2023-10-04T00:00:00"/>
        <d v="2023-10-05T00:00:00"/>
        <d v="2023-10-06T00:00:00"/>
        <d v="2023-10-09T00:00:00"/>
        <d v="2023-10-10T00:00:00"/>
        <d v="2023-10-11T00:00:00"/>
        <d v="2023-10-12T00:00:00"/>
        <d v="2023-10-13T00:00:00"/>
        <d v="2023-10-14T00:00:00"/>
        <d v="2023-10-16T00:00:00"/>
        <d v="2023-10-17T00:00:00"/>
        <d v="2023-10-18T00:00:00"/>
        <d v="2023-10-19T00:00:00"/>
        <d v="2023-10-20T00:00:00"/>
        <d v="2023-10-21T00:00:00"/>
        <d v="2023-10-23T00:00:00"/>
        <d v="2023-10-24T00:00:00"/>
        <d v="2023-10-25T00:00:00"/>
        <d v="2023-10-26T00:00:00"/>
        <d v="2023-10-27T00:00:00"/>
        <d v="2023-10-28T00:00:00"/>
        <d v="2023-10-30T00:00:00"/>
        <d v="2023-10-31T00:00:00"/>
        <d v="2023-11-01T00:00:00"/>
        <d v="2023-11-02T00:00:00"/>
        <d v="2023-11-03T00:00:00"/>
        <d v="2023-11-06T00:00:00"/>
        <d v="2023-11-07T00:00:00"/>
        <d v="2023-11-08T00:00:00"/>
        <d v="2023-11-09T00:00:00"/>
        <d v="2023-11-10T00:00:00"/>
        <d v="2023-11-13T00:00:00"/>
        <d v="2023-11-14T00:00:00"/>
        <d v="2023-11-15T00:00:00"/>
        <d v="2023-11-16T00:00:00"/>
        <d v="2023-11-17T00:00:00"/>
        <d v="2023-11-20T00:00:00"/>
        <d v="2023-11-21T00:00:00"/>
        <d v="2023-11-22T00:00:00"/>
        <d v="2023-11-24T00:00:00"/>
        <d v="2023-11-25T00:00:00"/>
        <d v="2023-11-27T00:00:00"/>
        <d v="2023-11-28T00:00:00"/>
        <d v="2023-11-29T00:00:00"/>
        <d v="2023-11-30T00:00:00"/>
        <d v="2023-12-01T00:00:00"/>
        <d v="2023-12-04T00:00:00"/>
        <d v="2023-12-05T00:00:00"/>
        <d v="2023-12-06T00:00:00"/>
        <d v="2023-12-07T00:00:00"/>
        <d v="2023-12-08T00:00:00"/>
        <d v="2023-12-09T00:00:00"/>
        <d v="2023-12-11T00:00:00"/>
        <d v="2023-12-12T00:00:00"/>
        <d v="2023-12-13T00:00:00"/>
        <d v="2023-12-14T00:00:00"/>
        <d v="2023-12-15T00:00:00"/>
        <d v="2023-12-18T00:00:00"/>
        <d v="2023-12-19T00:00:00"/>
        <d v="2023-12-20T00:00:00"/>
        <d v="2023-12-21T00:00:00"/>
        <d v="2023-12-22T00:00:00"/>
        <d v="2023-12-23T00:00:00"/>
        <d v="2023-12-26T00:00:00"/>
        <d v="2023-12-27T00:00:00"/>
        <d v="2023-12-28T00:00:00"/>
        <d v="2023-12-29T00:00:00"/>
      </sharedItems>
      <fieldGroup par="14"/>
    </cacheField>
    <cacheField name="Days (Date (HC))" numFmtId="0" databaseField="0">
      <fieldGroup base="12">
        <rangePr groupBy="days" startDate="2023-10-02T00:00:00" endDate="2023-12-30T00:00:00"/>
        <groupItems count="368">
          <s v="&lt;02/10/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0/12/2023"/>
        </groupItems>
      </fieldGroup>
    </cacheField>
    <cacheField name="Months (Date (HC))" numFmtId="0" databaseField="0">
      <fieldGroup base="12">
        <rangePr groupBy="months" startDate="2023-10-02T00:00:00" endDate="2023-12-30T00:00:00"/>
        <groupItems count="14">
          <s v="&lt;02/10/2023"/>
          <s v="Jan"/>
          <s v="Feb"/>
          <s v="Mar"/>
          <s v="Apr"/>
          <s v="May"/>
          <s v="Jun"/>
          <s v="Jul"/>
          <s v="Aug"/>
          <s v="Sep"/>
          <s v="Oct"/>
          <s v="Nov"/>
          <s v="Dec"/>
          <s v="&gt;30/12/2023"/>
        </groupItems>
      </fieldGroup>
    </cacheField>
  </cacheFields>
  <extLst>
    <ext xmlns:x14="http://schemas.microsoft.com/office/spreadsheetml/2009/9/main" uri="{725AE2AE-9491-48be-B2B4-4EB974FC3084}">
      <x14:pivotCacheDefinition pivotCacheId="8371953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79">
  <r>
    <x v="0"/>
    <x v="0"/>
    <x v="0"/>
    <n v="10"/>
    <n v="10"/>
    <n v="10"/>
    <n v="1"/>
    <n v="100"/>
    <n v="1"/>
    <n v="0"/>
    <n v="0"/>
    <x v="0"/>
    <x v="0"/>
  </r>
  <r>
    <x v="0"/>
    <x v="1"/>
    <x v="1"/>
    <n v="10"/>
    <n v="10"/>
    <n v="10"/>
    <n v="1"/>
    <n v="100"/>
    <n v="1"/>
    <n v="0"/>
    <n v="0"/>
    <x v="0"/>
    <x v="0"/>
  </r>
  <r>
    <x v="0"/>
    <x v="0"/>
    <x v="2"/>
    <n v="10"/>
    <n v="10"/>
    <n v="10"/>
    <n v="1"/>
    <n v="100"/>
    <n v="1"/>
    <n v="0"/>
    <n v="0"/>
    <x v="0"/>
    <x v="0"/>
  </r>
  <r>
    <x v="0"/>
    <x v="0"/>
    <x v="3"/>
    <n v="10"/>
    <n v="10"/>
    <n v="10"/>
    <n v="1"/>
    <n v="100"/>
    <n v="1"/>
    <n v="0"/>
    <n v="0"/>
    <x v="0"/>
    <x v="0"/>
  </r>
  <r>
    <x v="0"/>
    <x v="2"/>
    <x v="4"/>
    <n v="10"/>
    <n v="9"/>
    <n v="9"/>
    <n v="0.91999999999999993"/>
    <n v="100"/>
    <n v="1"/>
    <n v="0"/>
    <n v="0"/>
    <x v="0"/>
    <x v="0"/>
  </r>
  <r>
    <x v="0"/>
    <x v="0"/>
    <x v="5"/>
    <n v="10"/>
    <n v="10"/>
    <n v="10"/>
    <n v="1"/>
    <n v="100"/>
    <n v="1"/>
    <n v="0"/>
    <n v="0"/>
    <x v="0"/>
    <x v="0"/>
  </r>
  <r>
    <x v="0"/>
    <x v="0"/>
    <x v="5"/>
    <n v="10"/>
    <n v="10"/>
    <n v="10"/>
    <n v="1"/>
    <n v="100"/>
    <n v="1"/>
    <n v="0"/>
    <n v="0"/>
    <x v="0"/>
    <x v="0"/>
  </r>
  <r>
    <x v="0"/>
    <x v="2"/>
    <x v="6"/>
    <n v="10"/>
    <n v="10"/>
    <n v="10"/>
    <n v="1"/>
    <n v="100"/>
    <n v="1"/>
    <n v="0"/>
    <n v="0"/>
    <x v="0"/>
    <x v="0"/>
  </r>
  <r>
    <x v="0"/>
    <x v="2"/>
    <x v="4"/>
    <n v="1"/>
    <n v="9"/>
    <n v="9"/>
    <n v="0.74"/>
    <n v="-100"/>
    <n v="0"/>
    <n v="0"/>
    <n v="1"/>
    <x v="0"/>
    <x v="0"/>
  </r>
  <r>
    <x v="0"/>
    <x v="2"/>
    <x v="7"/>
    <n v="10"/>
    <n v="10"/>
    <n v="10"/>
    <n v="1"/>
    <n v="100"/>
    <n v="1"/>
    <n v="0"/>
    <n v="0"/>
    <x v="0"/>
    <x v="0"/>
  </r>
  <r>
    <x v="0"/>
    <x v="0"/>
    <x v="8"/>
    <n v="0"/>
    <n v="0"/>
    <n v="0"/>
    <n v="0"/>
    <n v="-100"/>
    <n v="0"/>
    <n v="0"/>
    <n v="1"/>
    <x v="0"/>
    <x v="0"/>
  </r>
  <r>
    <x v="0"/>
    <x v="1"/>
    <x v="1"/>
    <n v="10"/>
    <n v="8"/>
    <n v="5"/>
    <n v="0.72"/>
    <n v="100"/>
    <n v="1"/>
    <n v="0"/>
    <n v="0"/>
    <x v="0"/>
    <x v="0"/>
  </r>
  <r>
    <x v="0"/>
    <x v="2"/>
    <x v="6"/>
    <n v="10"/>
    <n v="10"/>
    <n v="10"/>
    <n v="1"/>
    <n v="100"/>
    <n v="1"/>
    <n v="0"/>
    <n v="0"/>
    <x v="0"/>
    <x v="0"/>
  </r>
  <r>
    <x v="0"/>
    <x v="1"/>
    <x v="9"/>
    <n v="10"/>
    <n v="10"/>
    <n v="10"/>
    <n v="1"/>
    <n v="100"/>
    <n v="1"/>
    <n v="0"/>
    <n v="0"/>
    <x v="0"/>
    <x v="0"/>
  </r>
  <r>
    <x v="0"/>
    <x v="2"/>
    <x v="10"/>
    <n v="10"/>
    <n v="10"/>
    <n v="10"/>
    <n v="1"/>
    <n v="100"/>
    <n v="1"/>
    <n v="0"/>
    <n v="0"/>
    <x v="0"/>
    <x v="0"/>
  </r>
  <r>
    <x v="0"/>
    <x v="2"/>
    <x v="6"/>
    <n v="10"/>
    <n v="7"/>
    <n v="9"/>
    <n v="0.84000000000000008"/>
    <n v="100"/>
    <n v="1"/>
    <n v="0"/>
    <n v="0"/>
    <x v="0"/>
    <x v="0"/>
  </r>
  <r>
    <x v="0"/>
    <x v="1"/>
    <x v="11"/>
    <n v="9"/>
    <n v="10"/>
    <n v="10"/>
    <n v="0.98000000000000009"/>
    <n v="100"/>
    <n v="1"/>
    <n v="0"/>
    <n v="0"/>
    <x v="0"/>
    <x v="0"/>
  </r>
  <r>
    <x v="0"/>
    <x v="0"/>
    <x v="0"/>
    <n v="10"/>
    <n v="10"/>
    <n v="0"/>
    <n v="0.6"/>
    <n v="100"/>
    <n v="1"/>
    <n v="0"/>
    <n v="0"/>
    <x v="0"/>
    <x v="0"/>
  </r>
  <r>
    <x v="0"/>
    <x v="1"/>
    <x v="12"/>
    <n v="10"/>
    <n v="10"/>
    <n v="10"/>
    <n v="1"/>
    <n v="100"/>
    <n v="1"/>
    <n v="0"/>
    <n v="0"/>
    <x v="0"/>
    <x v="0"/>
  </r>
  <r>
    <x v="0"/>
    <x v="0"/>
    <x v="0"/>
    <n v="10"/>
    <n v="10"/>
    <n v="10"/>
    <n v="1"/>
    <n v="100"/>
    <n v="1"/>
    <n v="0"/>
    <n v="0"/>
    <x v="0"/>
    <x v="0"/>
  </r>
  <r>
    <x v="0"/>
    <x v="2"/>
    <x v="13"/>
    <n v="10"/>
    <n v="10"/>
    <n v="10"/>
    <n v="1"/>
    <n v="100"/>
    <n v="1"/>
    <n v="0"/>
    <n v="0"/>
    <x v="0"/>
    <x v="0"/>
  </r>
  <r>
    <x v="0"/>
    <x v="1"/>
    <x v="14"/>
    <n v="10"/>
    <n v="10"/>
    <n v="10"/>
    <n v="1"/>
    <n v="100"/>
    <n v="1"/>
    <n v="0"/>
    <n v="0"/>
    <x v="0"/>
    <x v="0"/>
  </r>
  <r>
    <x v="0"/>
    <x v="2"/>
    <x v="15"/>
    <n v="10"/>
    <n v="10"/>
    <n v="10"/>
    <n v="1"/>
    <n v="100"/>
    <n v="1"/>
    <n v="0"/>
    <n v="0"/>
    <x v="0"/>
    <x v="0"/>
  </r>
  <r>
    <x v="0"/>
    <x v="2"/>
    <x v="16"/>
    <n v="10"/>
    <n v="10"/>
    <n v="10"/>
    <n v="1"/>
    <n v="100"/>
    <n v="1"/>
    <n v="0"/>
    <n v="0"/>
    <x v="0"/>
    <x v="0"/>
  </r>
  <r>
    <x v="0"/>
    <x v="2"/>
    <x v="10"/>
    <n v="10"/>
    <n v="10"/>
    <n v="10"/>
    <n v="1"/>
    <n v="100"/>
    <n v="1"/>
    <n v="0"/>
    <n v="0"/>
    <x v="0"/>
    <x v="0"/>
  </r>
  <r>
    <x v="0"/>
    <x v="2"/>
    <x v="13"/>
    <n v="10"/>
    <n v="10"/>
    <n v="10"/>
    <n v="1"/>
    <n v="100"/>
    <n v="1"/>
    <n v="0"/>
    <n v="0"/>
    <x v="0"/>
    <x v="0"/>
  </r>
  <r>
    <x v="0"/>
    <x v="2"/>
    <x v="15"/>
    <n v="10"/>
    <n v="10"/>
    <n v="10"/>
    <n v="1"/>
    <n v="100"/>
    <n v="1"/>
    <n v="0"/>
    <n v="0"/>
    <x v="0"/>
    <x v="0"/>
  </r>
  <r>
    <x v="0"/>
    <x v="2"/>
    <x v="16"/>
    <n v="10"/>
    <n v="10"/>
    <n v="10"/>
    <n v="1"/>
    <n v="100"/>
    <n v="1"/>
    <n v="0"/>
    <n v="0"/>
    <x v="0"/>
    <x v="0"/>
  </r>
  <r>
    <x v="0"/>
    <x v="1"/>
    <x v="11"/>
    <n v="9"/>
    <n v="9"/>
    <n v="10"/>
    <n v="0.94000000000000006"/>
    <n v="100"/>
    <n v="1"/>
    <n v="0"/>
    <n v="0"/>
    <x v="0"/>
    <x v="0"/>
  </r>
  <r>
    <x v="0"/>
    <x v="2"/>
    <x v="17"/>
    <n v="5"/>
    <n v="1"/>
    <n v="5"/>
    <n v="0.33999999999999997"/>
    <n v="-100"/>
    <n v="0"/>
    <n v="0"/>
    <n v="1"/>
    <x v="0"/>
    <x v="0"/>
  </r>
  <r>
    <x v="0"/>
    <x v="2"/>
    <x v="15"/>
    <n v="10"/>
    <n v="10"/>
    <n v="10"/>
    <n v="1"/>
    <n v="100"/>
    <n v="1"/>
    <n v="0"/>
    <n v="0"/>
    <x v="0"/>
    <x v="0"/>
  </r>
  <r>
    <x v="0"/>
    <x v="2"/>
    <x v="10"/>
    <n v="10"/>
    <n v="9"/>
    <n v="9"/>
    <n v="0.91999999999999993"/>
    <n v="100"/>
    <n v="1"/>
    <n v="0"/>
    <n v="0"/>
    <x v="0"/>
    <x v="0"/>
  </r>
  <r>
    <x v="0"/>
    <x v="2"/>
    <x v="7"/>
    <n v="10"/>
    <n v="10"/>
    <n v="10"/>
    <n v="1"/>
    <n v="100"/>
    <n v="1"/>
    <n v="0"/>
    <n v="0"/>
    <x v="0"/>
    <x v="0"/>
  </r>
  <r>
    <x v="0"/>
    <x v="2"/>
    <x v="18"/>
    <n v="7"/>
    <n v="8"/>
    <n v="5"/>
    <n v="0.66"/>
    <n v="0"/>
    <n v="0"/>
    <n v="1"/>
    <n v="0"/>
    <x v="0"/>
    <x v="0"/>
  </r>
  <r>
    <x v="0"/>
    <x v="1"/>
    <x v="9"/>
    <n v="9"/>
    <n v="8"/>
    <n v="9"/>
    <n v="0.86"/>
    <n v="100"/>
    <n v="1"/>
    <n v="0"/>
    <n v="0"/>
    <x v="0"/>
    <x v="0"/>
  </r>
  <r>
    <x v="0"/>
    <x v="2"/>
    <x v="15"/>
    <n v="10"/>
    <n v="10"/>
    <n v="10"/>
    <n v="1"/>
    <n v="100"/>
    <n v="1"/>
    <n v="0"/>
    <n v="0"/>
    <x v="0"/>
    <x v="0"/>
  </r>
  <r>
    <x v="0"/>
    <x v="2"/>
    <x v="13"/>
    <n v="8"/>
    <n v="9"/>
    <n v="9"/>
    <n v="0.88000000000000012"/>
    <n v="0"/>
    <n v="0"/>
    <n v="1"/>
    <n v="0"/>
    <x v="0"/>
    <x v="0"/>
  </r>
  <r>
    <x v="0"/>
    <x v="2"/>
    <x v="17"/>
    <n v="10"/>
    <n v="10"/>
    <n v="10"/>
    <n v="1"/>
    <n v="100"/>
    <n v="1"/>
    <n v="0"/>
    <n v="0"/>
    <x v="0"/>
    <x v="0"/>
  </r>
  <r>
    <x v="1"/>
    <x v="0"/>
    <x v="19"/>
    <n v="10"/>
    <n v="10"/>
    <n v="10"/>
    <n v="1"/>
    <n v="100"/>
    <n v="1"/>
    <n v="0"/>
    <n v="0"/>
    <x v="0"/>
    <x v="1"/>
  </r>
  <r>
    <x v="1"/>
    <x v="0"/>
    <x v="3"/>
    <n v="10"/>
    <n v="10"/>
    <n v="10"/>
    <n v="1"/>
    <n v="100"/>
    <n v="1"/>
    <n v="0"/>
    <n v="0"/>
    <x v="0"/>
    <x v="1"/>
  </r>
  <r>
    <x v="1"/>
    <x v="0"/>
    <x v="20"/>
    <n v="10"/>
    <n v="10"/>
    <n v="10"/>
    <n v="1"/>
    <n v="100"/>
    <n v="1"/>
    <n v="0"/>
    <n v="0"/>
    <x v="0"/>
    <x v="1"/>
  </r>
  <r>
    <x v="1"/>
    <x v="1"/>
    <x v="21"/>
    <n v="9"/>
    <n v="10"/>
    <n v="10"/>
    <n v="0.98000000000000009"/>
    <n v="100"/>
    <n v="1"/>
    <n v="0"/>
    <n v="0"/>
    <x v="0"/>
    <x v="1"/>
  </r>
  <r>
    <x v="1"/>
    <x v="0"/>
    <x v="22"/>
    <n v="0"/>
    <n v="9"/>
    <n v="10"/>
    <n v="0.76"/>
    <n v="-100"/>
    <n v="0"/>
    <n v="0"/>
    <n v="1"/>
    <x v="0"/>
    <x v="1"/>
  </r>
  <r>
    <x v="1"/>
    <x v="1"/>
    <x v="23"/>
    <n v="10"/>
    <n v="10"/>
    <n v="10"/>
    <n v="1"/>
    <n v="100"/>
    <n v="1"/>
    <n v="0"/>
    <n v="0"/>
    <x v="0"/>
    <x v="1"/>
  </r>
  <r>
    <x v="1"/>
    <x v="1"/>
    <x v="11"/>
    <n v="10"/>
    <n v="10"/>
    <n v="10"/>
    <n v="1"/>
    <n v="100"/>
    <n v="1"/>
    <n v="0"/>
    <n v="0"/>
    <x v="0"/>
    <x v="1"/>
  </r>
  <r>
    <x v="1"/>
    <x v="2"/>
    <x v="10"/>
    <n v="10"/>
    <n v="10"/>
    <n v="8"/>
    <n v="0.91999999999999993"/>
    <n v="100"/>
    <n v="1"/>
    <n v="0"/>
    <n v="0"/>
    <x v="0"/>
    <x v="1"/>
  </r>
  <r>
    <x v="1"/>
    <x v="1"/>
    <x v="1"/>
    <n v="10"/>
    <n v="10"/>
    <n v="10"/>
    <n v="1"/>
    <n v="100"/>
    <n v="1"/>
    <n v="0"/>
    <n v="0"/>
    <x v="0"/>
    <x v="1"/>
  </r>
  <r>
    <x v="1"/>
    <x v="2"/>
    <x v="15"/>
    <n v="10"/>
    <n v="10"/>
    <n v="10"/>
    <n v="1"/>
    <n v="100"/>
    <n v="1"/>
    <n v="0"/>
    <n v="0"/>
    <x v="0"/>
    <x v="1"/>
  </r>
  <r>
    <x v="1"/>
    <x v="0"/>
    <x v="24"/>
    <n v="10"/>
    <n v="10"/>
    <n v="10"/>
    <n v="1"/>
    <n v="100"/>
    <n v="1"/>
    <n v="0"/>
    <n v="0"/>
    <x v="0"/>
    <x v="1"/>
  </r>
  <r>
    <x v="1"/>
    <x v="1"/>
    <x v="23"/>
    <n v="10"/>
    <n v="10"/>
    <n v="10"/>
    <n v="1"/>
    <n v="100"/>
    <n v="1"/>
    <n v="0"/>
    <n v="0"/>
    <x v="0"/>
    <x v="1"/>
  </r>
  <r>
    <x v="1"/>
    <x v="1"/>
    <x v="12"/>
    <n v="10"/>
    <n v="10"/>
    <n v="10"/>
    <n v="1"/>
    <n v="100"/>
    <n v="1"/>
    <n v="0"/>
    <n v="0"/>
    <x v="0"/>
    <x v="1"/>
  </r>
  <r>
    <x v="1"/>
    <x v="1"/>
    <x v="11"/>
    <n v="9"/>
    <n v="8"/>
    <n v="10"/>
    <n v="0.9"/>
    <n v="100"/>
    <n v="1"/>
    <n v="0"/>
    <n v="0"/>
    <x v="0"/>
    <x v="1"/>
  </r>
  <r>
    <x v="1"/>
    <x v="1"/>
    <x v="25"/>
    <n v="10"/>
    <n v="9"/>
    <n v="9"/>
    <n v="0.91999999999999993"/>
    <n v="100"/>
    <n v="1"/>
    <n v="0"/>
    <n v="0"/>
    <x v="0"/>
    <x v="1"/>
  </r>
  <r>
    <x v="1"/>
    <x v="0"/>
    <x v="24"/>
    <n v="10"/>
    <n v="10"/>
    <n v="10"/>
    <n v="1"/>
    <n v="100"/>
    <n v="1"/>
    <n v="0"/>
    <n v="0"/>
    <x v="0"/>
    <x v="1"/>
  </r>
  <r>
    <x v="1"/>
    <x v="2"/>
    <x v="10"/>
    <n v="10"/>
    <n v="10"/>
    <n v="10"/>
    <n v="1"/>
    <n v="100"/>
    <n v="1"/>
    <n v="0"/>
    <n v="0"/>
    <x v="0"/>
    <x v="1"/>
  </r>
  <r>
    <x v="1"/>
    <x v="0"/>
    <x v="5"/>
    <n v="10"/>
    <n v="10"/>
    <n v="10"/>
    <n v="1"/>
    <n v="100"/>
    <n v="1"/>
    <n v="0"/>
    <n v="0"/>
    <x v="0"/>
    <x v="1"/>
  </r>
  <r>
    <x v="1"/>
    <x v="0"/>
    <x v="19"/>
    <n v="10"/>
    <n v="10"/>
    <n v="10"/>
    <n v="1"/>
    <n v="100"/>
    <n v="1"/>
    <n v="0"/>
    <n v="0"/>
    <x v="0"/>
    <x v="1"/>
  </r>
  <r>
    <x v="1"/>
    <x v="0"/>
    <x v="26"/>
    <n v="10"/>
    <n v="10"/>
    <n v="10"/>
    <n v="1"/>
    <n v="100"/>
    <n v="1"/>
    <n v="0"/>
    <n v="0"/>
    <x v="0"/>
    <x v="1"/>
  </r>
  <r>
    <x v="1"/>
    <x v="0"/>
    <x v="22"/>
    <n v="10"/>
    <n v="10"/>
    <n v="10"/>
    <n v="1"/>
    <n v="100"/>
    <n v="1"/>
    <n v="0"/>
    <n v="0"/>
    <x v="0"/>
    <x v="1"/>
  </r>
  <r>
    <x v="1"/>
    <x v="1"/>
    <x v="27"/>
    <n v="10"/>
    <n v="9"/>
    <n v="10"/>
    <n v="0.96"/>
    <n v="100"/>
    <n v="1"/>
    <n v="0"/>
    <n v="0"/>
    <x v="0"/>
    <x v="1"/>
  </r>
  <r>
    <x v="1"/>
    <x v="1"/>
    <x v="12"/>
    <n v="10"/>
    <n v="10"/>
    <n v="10"/>
    <n v="1"/>
    <n v="100"/>
    <n v="1"/>
    <n v="0"/>
    <n v="0"/>
    <x v="0"/>
    <x v="1"/>
  </r>
  <r>
    <x v="1"/>
    <x v="1"/>
    <x v="23"/>
    <n v="10"/>
    <n v="10"/>
    <n v="10"/>
    <n v="1"/>
    <n v="100"/>
    <n v="1"/>
    <n v="0"/>
    <n v="0"/>
    <x v="0"/>
    <x v="1"/>
  </r>
  <r>
    <x v="1"/>
    <x v="0"/>
    <x v="0"/>
    <n v="10"/>
    <n v="10"/>
    <n v="10"/>
    <n v="1"/>
    <n v="100"/>
    <n v="1"/>
    <n v="0"/>
    <n v="0"/>
    <x v="0"/>
    <x v="1"/>
  </r>
  <r>
    <x v="1"/>
    <x v="2"/>
    <x v="4"/>
    <n v="0"/>
    <n v="10"/>
    <n v="0"/>
    <n v="0.4"/>
    <n v="-100"/>
    <n v="0"/>
    <n v="0"/>
    <n v="1"/>
    <x v="0"/>
    <x v="1"/>
  </r>
  <r>
    <x v="1"/>
    <x v="0"/>
    <x v="28"/>
    <n v="10"/>
    <n v="10"/>
    <n v="10"/>
    <n v="1"/>
    <n v="100"/>
    <n v="1"/>
    <n v="0"/>
    <n v="0"/>
    <x v="0"/>
    <x v="1"/>
  </r>
  <r>
    <x v="1"/>
    <x v="1"/>
    <x v="1"/>
    <n v="9"/>
    <n v="8"/>
    <n v="9"/>
    <n v="0.86"/>
    <n v="100"/>
    <n v="1"/>
    <n v="0"/>
    <n v="0"/>
    <x v="0"/>
    <x v="1"/>
  </r>
  <r>
    <x v="1"/>
    <x v="1"/>
    <x v="25"/>
    <n v="10"/>
    <n v="10"/>
    <n v="10"/>
    <n v="1"/>
    <n v="100"/>
    <n v="1"/>
    <n v="0"/>
    <n v="0"/>
    <x v="0"/>
    <x v="1"/>
  </r>
  <r>
    <x v="1"/>
    <x v="2"/>
    <x v="6"/>
    <n v="9"/>
    <n v="9"/>
    <n v="9"/>
    <n v="0.9"/>
    <n v="100"/>
    <n v="1"/>
    <n v="0"/>
    <n v="0"/>
    <x v="0"/>
    <x v="1"/>
  </r>
  <r>
    <x v="1"/>
    <x v="2"/>
    <x v="10"/>
    <n v="10"/>
    <n v="10"/>
    <n v="10"/>
    <n v="1"/>
    <n v="100"/>
    <n v="1"/>
    <n v="0"/>
    <n v="0"/>
    <x v="0"/>
    <x v="1"/>
  </r>
  <r>
    <x v="1"/>
    <x v="2"/>
    <x v="16"/>
    <n v="10"/>
    <n v="10"/>
    <n v="10"/>
    <n v="1"/>
    <n v="100"/>
    <n v="1"/>
    <n v="0"/>
    <n v="0"/>
    <x v="0"/>
    <x v="1"/>
  </r>
  <r>
    <x v="1"/>
    <x v="0"/>
    <x v="2"/>
    <n v="8"/>
    <n v="10"/>
    <n v="10"/>
    <n v="0.96"/>
    <n v="0"/>
    <n v="0"/>
    <n v="1"/>
    <n v="0"/>
    <x v="0"/>
    <x v="1"/>
  </r>
  <r>
    <x v="1"/>
    <x v="2"/>
    <x v="6"/>
    <n v="10"/>
    <n v="10"/>
    <n v="10"/>
    <n v="1"/>
    <n v="100"/>
    <n v="1"/>
    <n v="0"/>
    <n v="0"/>
    <x v="0"/>
    <x v="1"/>
  </r>
  <r>
    <x v="1"/>
    <x v="1"/>
    <x v="21"/>
    <n v="10"/>
    <n v="10"/>
    <n v="10"/>
    <n v="1"/>
    <n v="100"/>
    <n v="1"/>
    <n v="0"/>
    <n v="0"/>
    <x v="0"/>
    <x v="1"/>
  </r>
  <r>
    <x v="1"/>
    <x v="2"/>
    <x v="16"/>
    <n v="10"/>
    <n v="10"/>
    <n v="10"/>
    <n v="1"/>
    <n v="100"/>
    <n v="1"/>
    <n v="0"/>
    <n v="0"/>
    <x v="0"/>
    <x v="1"/>
  </r>
  <r>
    <x v="1"/>
    <x v="2"/>
    <x v="13"/>
    <n v="10"/>
    <n v="10"/>
    <n v="10"/>
    <n v="1"/>
    <n v="100"/>
    <n v="1"/>
    <n v="0"/>
    <n v="0"/>
    <x v="0"/>
    <x v="1"/>
  </r>
  <r>
    <x v="1"/>
    <x v="1"/>
    <x v="1"/>
    <n v="10"/>
    <n v="10"/>
    <n v="10"/>
    <n v="1"/>
    <n v="100"/>
    <n v="1"/>
    <n v="0"/>
    <n v="0"/>
    <x v="0"/>
    <x v="1"/>
  </r>
  <r>
    <x v="1"/>
    <x v="1"/>
    <x v="9"/>
    <n v="9"/>
    <n v="9"/>
    <n v="9"/>
    <n v="0.9"/>
    <n v="100"/>
    <n v="1"/>
    <n v="0"/>
    <n v="0"/>
    <x v="0"/>
    <x v="1"/>
  </r>
  <r>
    <x v="1"/>
    <x v="1"/>
    <x v="29"/>
    <n v="10"/>
    <n v="10"/>
    <n v="10"/>
    <n v="1"/>
    <n v="100"/>
    <n v="1"/>
    <n v="0"/>
    <n v="0"/>
    <x v="0"/>
    <x v="1"/>
  </r>
  <r>
    <x v="1"/>
    <x v="1"/>
    <x v="12"/>
    <n v="10"/>
    <n v="10"/>
    <n v="10"/>
    <n v="1"/>
    <n v="100"/>
    <n v="1"/>
    <n v="0"/>
    <n v="0"/>
    <x v="0"/>
    <x v="1"/>
  </r>
  <r>
    <x v="1"/>
    <x v="1"/>
    <x v="14"/>
    <n v="10"/>
    <n v="10"/>
    <n v="10"/>
    <n v="1"/>
    <n v="100"/>
    <n v="1"/>
    <n v="0"/>
    <n v="0"/>
    <x v="0"/>
    <x v="1"/>
  </r>
  <r>
    <x v="1"/>
    <x v="2"/>
    <x v="13"/>
    <n v="10"/>
    <n v="10"/>
    <n v="10"/>
    <n v="1"/>
    <n v="100"/>
    <n v="1"/>
    <n v="0"/>
    <n v="0"/>
    <x v="0"/>
    <x v="1"/>
  </r>
  <r>
    <x v="1"/>
    <x v="1"/>
    <x v="11"/>
    <n v="10"/>
    <n v="10"/>
    <n v="10"/>
    <n v="1"/>
    <n v="100"/>
    <n v="1"/>
    <n v="0"/>
    <n v="0"/>
    <x v="0"/>
    <x v="1"/>
  </r>
  <r>
    <x v="1"/>
    <x v="1"/>
    <x v="27"/>
    <n v="10"/>
    <n v="10"/>
    <n v="10"/>
    <n v="1"/>
    <n v="100"/>
    <n v="1"/>
    <n v="0"/>
    <n v="0"/>
    <x v="0"/>
    <x v="1"/>
  </r>
  <r>
    <x v="1"/>
    <x v="2"/>
    <x v="17"/>
    <n v="9"/>
    <n v="9"/>
    <n v="9"/>
    <n v="0.9"/>
    <n v="100"/>
    <n v="1"/>
    <n v="0"/>
    <n v="0"/>
    <x v="0"/>
    <x v="1"/>
  </r>
  <r>
    <x v="1"/>
    <x v="2"/>
    <x v="6"/>
    <n v="10"/>
    <n v="10"/>
    <n v="10"/>
    <n v="1"/>
    <n v="100"/>
    <n v="1"/>
    <n v="0"/>
    <n v="0"/>
    <x v="0"/>
    <x v="1"/>
  </r>
  <r>
    <x v="1"/>
    <x v="2"/>
    <x v="15"/>
    <n v="2"/>
    <n v="10"/>
    <n v="10"/>
    <n v="0.84000000000000008"/>
    <n v="-100"/>
    <n v="0"/>
    <n v="0"/>
    <n v="1"/>
    <x v="0"/>
    <x v="1"/>
  </r>
  <r>
    <x v="1"/>
    <x v="2"/>
    <x v="6"/>
    <n v="10"/>
    <n v="10"/>
    <n v="10"/>
    <n v="1"/>
    <n v="100"/>
    <n v="1"/>
    <n v="0"/>
    <n v="0"/>
    <x v="0"/>
    <x v="1"/>
  </r>
  <r>
    <x v="1"/>
    <x v="2"/>
    <x v="30"/>
    <n v="10"/>
    <n v="9"/>
    <n v="10"/>
    <n v="0.96"/>
    <n v="100"/>
    <n v="1"/>
    <n v="0"/>
    <n v="0"/>
    <x v="0"/>
    <x v="1"/>
  </r>
  <r>
    <x v="1"/>
    <x v="2"/>
    <x v="17"/>
    <n v="10"/>
    <n v="10"/>
    <n v="10"/>
    <n v="1"/>
    <n v="100"/>
    <n v="1"/>
    <n v="0"/>
    <n v="0"/>
    <x v="0"/>
    <x v="1"/>
  </r>
  <r>
    <x v="1"/>
    <x v="2"/>
    <x v="17"/>
    <n v="10"/>
    <n v="10"/>
    <n v="10"/>
    <n v="1"/>
    <n v="100"/>
    <n v="1"/>
    <n v="0"/>
    <n v="0"/>
    <x v="0"/>
    <x v="1"/>
  </r>
  <r>
    <x v="2"/>
    <x v="1"/>
    <x v="25"/>
    <n v="10"/>
    <n v="10"/>
    <n v="10"/>
    <n v="1"/>
    <n v="100"/>
    <n v="1"/>
    <n v="0"/>
    <n v="0"/>
    <x v="0"/>
    <x v="2"/>
  </r>
  <r>
    <x v="2"/>
    <x v="1"/>
    <x v="31"/>
    <n v="10"/>
    <n v="10"/>
    <n v="10"/>
    <n v="1"/>
    <n v="100"/>
    <n v="1"/>
    <n v="0"/>
    <n v="0"/>
    <x v="0"/>
    <x v="2"/>
  </r>
  <r>
    <x v="2"/>
    <x v="0"/>
    <x v="32"/>
    <n v="10"/>
    <n v="0"/>
    <n v="10"/>
    <n v="0.6"/>
    <n v="100"/>
    <n v="1"/>
    <n v="0"/>
    <n v="0"/>
    <x v="0"/>
    <x v="2"/>
  </r>
  <r>
    <x v="2"/>
    <x v="1"/>
    <x v="11"/>
    <n v="10"/>
    <n v="10"/>
    <n v="10"/>
    <n v="1"/>
    <n v="100"/>
    <n v="1"/>
    <n v="0"/>
    <n v="0"/>
    <x v="0"/>
    <x v="2"/>
  </r>
  <r>
    <x v="2"/>
    <x v="0"/>
    <x v="5"/>
    <n v="10"/>
    <n v="10"/>
    <n v="10"/>
    <n v="1"/>
    <n v="100"/>
    <n v="1"/>
    <n v="0"/>
    <n v="0"/>
    <x v="0"/>
    <x v="2"/>
  </r>
  <r>
    <x v="2"/>
    <x v="1"/>
    <x v="21"/>
    <n v="10"/>
    <n v="10"/>
    <n v="10"/>
    <n v="1"/>
    <n v="100"/>
    <n v="1"/>
    <n v="0"/>
    <n v="0"/>
    <x v="0"/>
    <x v="2"/>
  </r>
  <r>
    <x v="2"/>
    <x v="0"/>
    <x v="28"/>
    <n v="10"/>
    <n v="10"/>
    <n v="10"/>
    <n v="1"/>
    <n v="100"/>
    <n v="1"/>
    <n v="0"/>
    <n v="0"/>
    <x v="0"/>
    <x v="2"/>
  </r>
  <r>
    <x v="2"/>
    <x v="0"/>
    <x v="32"/>
    <n v="10"/>
    <n v="10"/>
    <n v="10"/>
    <n v="1"/>
    <n v="100"/>
    <n v="1"/>
    <n v="0"/>
    <n v="0"/>
    <x v="0"/>
    <x v="2"/>
  </r>
  <r>
    <x v="2"/>
    <x v="1"/>
    <x v="31"/>
    <n v="10"/>
    <n v="10"/>
    <n v="10"/>
    <n v="1"/>
    <n v="100"/>
    <n v="1"/>
    <n v="0"/>
    <n v="0"/>
    <x v="0"/>
    <x v="2"/>
  </r>
  <r>
    <x v="2"/>
    <x v="1"/>
    <x v="11"/>
    <n v="10"/>
    <n v="10"/>
    <n v="10"/>
    <n v="1"/>
    <n v="100"/>
    <n v="1"/>
    <n v="0"/>
    <n v="0"/>
    <x v="0"/>
    <x v="2"/>
  </r>
  <r>
    <x v="2"/>
    <x v="1"/>
    <x v="29"/>
    <n v="10"/>
    <n v="10"/>
    <n v="10"/>
    <n v="1"/>
    <n v="100"/>
    <n v="1"/>
    <n v="0"/>
    <n v="0"/>
    <x v="0"/>
    <x v="2"/>
  </r>
  <r>
    <x v="2"/>
    <x v="1"/>
    <x v="23"/>
    <n v="10"/>
    <n v="10"/>
    <n v="10"/>
    <n v="1"/>
    <n v="100"/>
    <n v="1"/>
    <n v="0"/>
    <n v="0"/>
    <x v="0"/>
    <x v="2"/>
  </r>
  <r>
    <x v="2"/>
    <x v="0"/>
    <x v="26"/>
    <n v="10"/>
    <n v="10"/>
    <n v="10"/>
    <n v="1"/>
    <n v="100"/>
    <n v="1"/>
    <n v="0"/>
    <n v="0"/>
    <x v="0"/>
    <x v="2"/>
  </r>
  <r>
    <x v="2"/>
    <x v="0"/>
    <x v="22"/>
    <n v="10"/>
    <n v="10"/>
    <n v="10"/>
    <n v="1"/>
    <n v="100"/>
    <n v="1"/>
    <n v="0"/>
    <n v="0"/>
    <x v="0"/>
    <x v="2"/>
  </r>
  <r>
    <x v="2"/>
    <x v="0"/>
    <x v="32"/>
    <n v="10"/>
    <n v="10"/>
    <n v="10"/>
    <n v="1"/>
    <n v="100"/>
    <n v="1"/>
    <n v="0"/>
    <n v="0"/>
    <x v="0"/>
    <x v="2"/>
  </r>
  <r>
    <x v="2"/>
    <x v="2"/>
    <x v="18"/>
    <n v="10"/>
    <n v="10"/>
    <n v="10"/>
    <n v="1"/>
    <n v="100"/>
    <n v="1"/>
    <n v="0"/>
    <n v="0"/>
    <x v="0"/>
    <x v="2"/>
  </r>
  <r>
    <x v="2"/>
    <x v="2"/>
    <x v="15"/>
    <n v="10"/>
    <n v="10"/>
    <n v="10"/>
    <n v="1"/>
    <n v="100"/>
    <n v="1"/>
    <n v="0"/>
    <n v="0"/>
    <x v="0"/>
    <x v="2"/>
  </r>
  <r>
    <x v="2"/>
    <x v="1"/>
    <x v="21"/>
    <n v="10"/>
    <n v="10"/>
    <n v="10"/>
    <n v="1"/>
    <n v="100"/>
    <n v="1"/>
    <n v="0"/>
    <n v="0"/>
    <x v="0"/>
    <x v="2"/>
  </r>
  <r>
    <x v="2"/>
    <x v="0"/>
    <x v="28"/>
    <n v="10"/>
    <n v="10"/>
    <n v="9"/>
    <n v="0.96"/>
    <n v="100"/>
    <n v="1"/>
    <n v="0"/>
    <n v="0"/>
    <x v="0"/>
    <x v="2"/>
  </r>
  <r>
    <x v="2"/>
    <x v="0"/>
    <x v="20"/>
    <n v="9"/>
    <n v="9"/>
    <n v="9"/>
    <n v="0.9"/>
    <n v="100"/>
    <n v="1"/>
    <n v="0"/>
    <n v="0"/>
    <x v="0"/>
    <x v="2"/>
  </r>
  <r>
    <x v="2"/>
    <x v="0"/>
    <x v="0"/>
    <n v="7"/>
    <n v="8"/>
    <n v="9"/>
    <n v="0.82000000000000006"/>
    <n v="0"/>
    <n v="0"/>
    <n v="1"/>
    <n v="0"/>
    <x v="0"/>
    <x v="2"/>
  </r>
  <r>
    <x v="2"/>
    <x v="1"/>
    <x v="12"/>
    <n v="10"/>
    <n v="10"/>
    <n v="10"/>
    <n v="1"/>
    <n v="100"/>
    <n v="1"/>
    <n v="0"/>
    <n v="0"/>
    <x v="0"/>
    <x v="2"/>
  </r>
  <r>
    <x v="2"/>
    <x v="1"/>
    <x v="25"/>
    <n v="10"/>
    <n v="10"/>
    <n v="10"/>
    <n v="1"/>
    <n v="100"/>
    <n v="1"/>
    <n v="0"/>
    <n v="0"/>
    <x v="0"/>
    <x v="2"/>
  </r>
  <r>
    <x v="2"/>
    <x v="1"/>
    <x v="21"/>
    <n v="10"/>
    <n v="10"/>
    <n v="10"/>
    <n v="1"/>
    <n v="100"/>
    <n v="1"/>
    <n v="0"/>
    <n v="0"/>
    <x v="0"/>
    <x v="2"/>
  </r>
  <r>
    <x v="2"/>
    <x v="2"/>
    <x v="6"/>
    <n v="8"/>
    <n v="6"/>
    <n v="0"/>
    <n v="0.4"/>
    <n v="0"/>
    <n v="0"/>
    <n v="1"/>
    <n v="0"/>
    <x v="0"/>
    <x v="2"/>
  </r>
  <r>
    <x v="2"/>
    <x v="2"/>
    <x v="18"/>
    <n v="10"/>
    <n v="10"/>
    <n v="10"/>
    <n v="1"/>
    <n v="100"/>
    <n v="1"/>
    <n v="0"/>
    <n v="0"/>
    <x v="0"/>
    <x v="2"/>
  </r>
  <r>
    <x v="2"/>
    <x v="2"/>
    <x v="13"/>
    <n v="10"/>
    <n v="10"/>
    <n v="10"/>
    <n v="1"/>
    <n v="100"/>
    <n v="1"/>
    <n v="0"/>
    <n v="0"/>
    <x v="0"/>
    <x v="2"/>
  </r>
  <r>
    <x v="2"/>
    <x v="2"/>
    <x v="10"/>
    <n v="10"/>
    <n v="10"/>
    <n v="10"/>
    <n v="1"/>
    <n v="100"/>
    <n v="1"/>
    <n v="0"/>
    <n v="0"/>
    <x v="0"/>
    <x v="2"/>
  </r>
  <r>
    <x v="2"/>
    <x v="2"/>
    <x v="13"/>
    <n v="8"/>
    <n v="8"/>
    <n v="8"/>
    <n v="0.8"/>
    <n v="0"/>
    <n v="0"/>
    <n v="1"/>
    <n v="0"/>
    <x v="0"/>
    <x v="2"/>
  </r>
  <r>
    <x v="2"/>
    <x v="1"/>
    <x v="21"/>
    <n v="10"/>
    <n v="10"/>
    <n v="10"/>
    <n v="1"/>
    <n v="100"/>
    <n v="1"/>
    <n v="0"/>
    <n v="0"/>
    <x v="0"/>
    <x v="2"/>
  </r>
  <r>
    <x v="2"/>
    <x v="2"/>
    <x v="16"/>
    <n v="10"/>
    <n v="10"/>
    <n v="10"/>
    <n v="1"/>
    <n v="100"/>
    <n v="1"/>
    <n v="0"/>
    <n v="0"/>
    <x v="0"/>
    <x v="2"/>
  </r>
  <r>
    <x v="2"/>
    <x v="2"/>
    <x v="30"/>
    <n v="10"/>
    <n v="10"/>
    <n v="10"/>
    <n v="1"/>
    <n v="100"/>
    <n v="1"/>
    <n v="0"/>
    <n v="0"/>
    <x v="0"/>
    <x v="2"/>
  </r>
  <r>
    <x v="2"/>
    <x v="1"/>
    <x v="23"/>
    <n v="10"/>
    <n v="10"/>
    <n v="10"/>
    <n v="1"/>
    <n v="100"/>
    <n v="1"/>
    <n v="0"/>
    <n v="0"/>
    <x v="0"/>
    <x v="2"/>
  </r>
  <r>
    <x v="2"/>
    <x v="2"/>
    <x v="18"/>
    <n v="10"/>
    <n v="10"/>
    <n v="10"/>
    <n v="1"/>
    <n v="100"/>
    <n v="1"/>
    <n v="0"/>
    <n v="0"/>
    <x v="0"/>
    <x v="2"/>
  </r>
  <r>
    <x v="2"/>
    <x v="2"/>
    <x v="4"/>
    <n v="9"/>
    <n v="9"/>
    <n v="9"/>
    <n v="0.9"/>
    <n v="100"/>
    <n v="1"/>
    <n v="0"/>
    <n v="0"/>
    <x v="0"/>
    <x v="2"/>
  </r>
  <r>
    <x v="2"/>
    <x v="2"/>
    <x v="17"/>
    <n v="2"/>
    <n v="10"/>
    <n v="10"/>
    <n v="0.84000000000000008"/>
    <n v="-100"/>
    <n v="0"/>
    <n v="0"/>
    <n v="1"/>
    <x v="0"/>
    <x v="2"/>
  </r>
  <r>
    <x v="2"/>
    <x v="1"/>
    <x v="21"/>
    <n v="10"/>
    <n v="10"/>
    <n v="10"/>
    <n v="1"/>
    <n v="100"/>
    <n v="1"/>
    <n v="0"/>
    <n v="0"/>
    <x v="0"/>
    <x v="2"/>
  </r>
  <r>
    <x v="2"/>
    <x v="2"/>
    <x v="10"/>
    <n v="10"/>
    <n v="6"/>
    <n v="10"/>
    <n v="0.84000000000000008"/>
    <n v="100"/>
    <n v="1"/>
    <n v="0"/>
    <n v="0"/>
    <x v="0"/>
    <x v="2"/>
  </r>
  <r>
    <x v="2"/>
    <x v="2"/>
    <x v="7"/>
    <n v="9"/>
    <n v="9"/>
    <n v="9"/>
    <n v="0.9"/>
    <n v="100"/>
    <n v="1"/>
    <n v="0"/>
    <n v="0"/>
    <x v="0"/>
    <x v="2"/>
  </r>
  <r>
    <x v="2"/>
    <x v="2"/>
    <x v="16"/>
    <n v="10"/>
    <n v="10"/>
    <n v="10"/>
    <n v="1"/>
    <n v="100"/>
    <n v="1"/>
    <n v="0"/>
    <n v="0"/>
    <x v="0"/>
    <x v="2"/>
  </r>
  <r>
    <x v="2"/>
    <x v="2"/>
    <x v="6"/>
    <n v="10"/>
    <n v="5"/>
    <n v="5"/>
    <n v="0.6"/>
    <n v="100"/>
    <n v="1"/>
    <n v="0"/>
    <n v="0"/>
    <x v="0"/>
    <x v="2"/>
  </r>
  <r>
    <x v="2"/>
    <x v="2"/>
    <x v="10"/>
    <n v="10"/>
    <n v="9"/>
    <n v="9"/>
    <n v="0.91999999999999993"/>
    <n v="100"/>
    <n v="1"/>
    <n v="0"/>
    <n v="0"/>
    <x v="0"/>
    <x v="2"/>
  </r>
  <r>
    <x v="2"/>
    <x v="2"/>
    <x v="16"/>
    <n v="8"/>
    <n v="9"/>
    <n v="9"/>
    <n v="0.88000000000000012"/>
    <n v="0"/>
    <n v="0"/>
    <n v="1"/>
    <n v="0"/>
    <x v="0"/>
    <x v="2"/>
  </r>
  <r>
    <x v="2"/>
    <x v="2"/>
    <x v="6"/>
    <n v="10"/>
    <n v="10"/>
    <n v="4"/>
    <n v="0.76"/>
    <n v="100"/>
    <n v="1"/>
    <n v="0"/>
    <n v="0"/>
    <x v="0"/>
    <x v="2"/>
  </r>
  <r>
    <x v="2"/>
    <x v="2"/>
    <x v="13"/>
    <n v="10"/>
    <n v="10"/>
    <n v="10"/>
    <n v="1"/>
    <n v="100"/>
    <n v="1"/>
    <n v="0"/>
    <n v="0"/>
    <x v="0"/>
    <x v="2"/>
  </r>
  <r>
    <x v="3"/>
    <x v="1"/>
    <x v="11"/>
    <n v="10"/>
    <n v="10"/>
    <n v="10"/>
    <n v="1"/>
    <n v="100"/>
    <n v="1"/>
    <n v="0"/>
    <n v="0"/>
    <x v="0"/>
    <x v="3"/>
  </r>
  <r>
    <x v="3"/>
    <x v="2"/>
    <x v="18"/>
    <n v="7"/>
    <n v="6"/>
    <n v="8"/>
    <n v="0.70000000000000007"/>
    <n v="0"/>
    <n v="0"/>
    <n v="1"/>
    <n v="0"/>
    <x v="0"/>
    <x v="3"/>
  </r>
  <r>
    <x v="3"/>
    <x v="1"/>
    <x v="23"/>
    <n v="10"/>
    <n v="10"/>
    <n v="10"/>
    <n v="1"/>
    <n v="100"/>
    <n v="1"/>
    <n v="0"/>
    <n v="0"/>
    <x v="0"/>
    <x v="3"/>
  </r>
  <r>
    <x v="3"/>
    <x v="1"/>
    <x v="33"/>
    <n v="10"/>
    <n v="10"/>
    <n v="10"/>
    <n v="1"/>
    <n v="100"/>
    <n v="1"/>
    <n v="0"/>
    <n v="0"/>
    <x v="0"/>
    <x v="3"/>
  </r>
  <r>
    <x v="3"/>
    <x v="0"/>
    <x v="26"/>
    <n v="0"/>
    <n v="10"/>
    <n v="10"/>
    <n v="0.8"/>
    <n v="-100"/>
    <n v="0"/>
    <n v="0"/>
    <n v="1"/>
    <x v="0"/>
    <x v="3"/>
  </r>
  <r>
    <x v="3"/>
    <x v="0"/>
    <x v="0"/>
    <n v="10"/>
    <n v="10"/>
    <n v="10"/>
    <n v="1"/>
    <n v="100"/>
    <n v="1"/>
    <n v="0"/>
    <n v="0"/>
    <x v="0"/>
    <x v="3"/>
  </r>
  <r>
    <x v="3"/>
    <x v="1"/>
    <x v="12"/>
    <n v="10"/>
    <n v="10"/>
    <n v="10"/>
    <n v="1"/>
    <n v="100"/>
    <n v="1"/>
    <n v="0"/>
    <n v="0"/>
    <x v="0"/>
    <x v="3"/>
  </r>
  <r>
    <x v="3"/>
    <x v="0"/>
    <x v="22"/>
    <n v="7"/>
    <n v="6"/>
    <n v="7"/>
    <n v="0.66000000000000014"/>
    <n v="0"/>
    <n v="0"/>
    <n v="1"/>
    <n v="0"/>
    <x v="0"/>
    <x v="3"/>
  </r>
  <r>
    <x v="3"/>
    <x v="2"/>
    <x v="15"/>
    <n v="10"/>
    <n v="10"/>
    <n v="10"/>
    <n v="1"/>
    <n v="100"/>
    <n v="1"/>
    <n v="0"/>
    <n v="0"/>
    <x v="0"/>
    <x v="3"/>
  </r>
  <r>
    <x v="3"/>
    <x v="2"/>
    <x v="15"/>
    <n v="6"/>
    <n v="6"/>
    <n v="0"/>
    <n v="0.36000000000000004"/>
    <n v="-100"/>
    <n v="0"/>
    <n v="0"/>
    <n v="1"/>
    <x v="0"/>
    <x v="3"/>
  </r>
  <r>
    <x v="3"/>
    <x v="2"/>
    <x v="34"/>
    <n v="10"/>
    <n v="10"/>
    <n v="10"/>
    <n v="1"/>
    <n v="100"/>
    <n v="1"/>
    <n v="0"/>
    <n v="0"/>
    <x v="0"/>
    <x v="3"/>
  </r>
  <r>
    <x v="3"/>
    <x v="2"/>
    <x v="7"/>
    <n v="9"/>
    <n v="9"/>
    <n v="9"/>
    <n v="0.9"/>
    <n v="100"/>
    <n v="1"/>
    <n v="0"/>
    <n v="0"/>
    <x v="0"/>
    <x v="3"/>
  </r>
  <r>
    <x v="3"/>
    <x v="2"/>
    <x v="17"/>
    <n v="10"/>
    <n v="10"/>
    <n v="10"/>
    <n v="1"/>
    <n v="100"/>
    <n v="1"/>
    <n v="0"/>
    <n v="0"/>
    <x v="0"/>
    <x v="3"/>
  </r>
  <r>
    <x v="3"/>
    <x v="1"/>
    <x v="21"/>
    <n v="10"/>
    <n v="10"/>
    <n v="10"/>
    <n v="1"/>
    <n v="100"/>
    <n v="1"/>
    <n v="0"/>
    <n v="0"/>
    <x v="0"/>
    <x v="3"/>
  </r>
  <r>
    <x v="3"/>
    <x v="1"/>
    <x v="27"/>
    <n v="10"/>
    <n v="10"/>
    <n v="10"/>
    <n v="1"/>
    <n v="100"/>
    <n v="1"/>
    <n v="0"/>
    <n v="0"/>
    <x v="0"/>
    <x v="3"/>
  </r>
  <r>
    <x v="3"/>
    <x v="0"/>
    <x v="35"/>
    <n v="10"/>
    <n v="10"/>
    <n v="10"/>
    <n v="1"/>
    <n v="100"/>
    <n v="1"/>
    <n v="0"/>
    <n v="0"/>
    <x v="0"/>
    <x v="3"/>
  </r>
  <r>
    <x v="3"/>
    <x v="1"/>
    <x v="31"/>
    <n v="10"/>
    <n v="10"/>
    <n v="10"/>
    <n v="1"/>
    <n v="100"/>
    <n v="1"/>
    <n v="0"/>
    <n v="0"/>
    <x v="0"/>
    <x v="3"/>
  </r>
  <r>
    <x v="3"/>
    <x v="0"/>
    <x v="24"/>
    <n v="10"/>
    <n v="10"/>
    <n v="10"/>
    <n v="1"/>
    <n v="100"/>
    <n v="1"/>
    <n v="0"/>
    <n v="0"/>
    <x v="0"/>
    <x v="3"/>
  </r>
  <r>
    <x v="3"/>
    <x v="2"/>
    <x v="10"/>
    <n v="10"/>
    <n v="10"/>
    <n v="10"/>
    <n v="1"/>
    <n v="100"/>
    <n v="1"/>
    <n v="0"/>
    <n v="0"/>
    <x v="0"/>
    <x v="3"/>
  </r>
  <r>
    <x v="3"/>
    <x v="1"/>
    <x v="21"/>
    <n v="10"/>
    <n v="10"/>
    <n v="10"/>
    <n v="1"/>
    <n v="100"/>
    <n v="1"/>
    <n v="0"/>
    <n v="0"/>
    <x v="0"/>
    <x v="3"/>
  </r>
  <r>
    <x v="3"/>
    <x v="0"/>
    <x v="22"/>
    <n v="4"/>
    <n v="4"/>
    <n v="5"/>
    <n v="0.44000000000000006"/>
    <n v="-100"/>
    <n v="0"/>
    <n v="0"/>
    <n v="1"/>
    <x v="0"/>
    <x v="3"/>
  </r>
  <r>
    <x v="3"/>
    <x v="2"/>
    <x v="18"/>
    <n v="10"/>
    <n v="10"/>
    <n v="10"/>
    <n v="1"/>
    <n v="100"/>
    <n v="1"/>
    <n v="0"/>
    <n v="0"/>
    <x v="0"/>
    <x v="3"/>
  </r>
  <r>
    <x v="3"/>
    <x v="1"/>
    <x v="31"/>
    <n v="10"/>
    <n v="10"/>
    <n v="10"/>
    <n v="1"/>
    <n v="100"/>
    <n v="1"/>
    <n v="0"/>
    <n v="0"/>
    <x v="0"/>
    <x v="3"/>
  </r>
  <r>
    <x v="3"/>
    <x v="0"/>
    <x v="2"/>
    <n v="10"/>
    <n v="10"/>
    <n v="10"/>
    <n v="1"/>
    <n v="100"/>
    <n v="1"/>
    <n v="0"/>
    <n v="0"/>
    <x v="0"/>
    <x v="3"/>
  </r>
  <r>
    <x v="3"/>
    <x v="1"/>
    <x v="21"/>
    <n v="10"/>
    <n v="7"/>
    <n v="5"/>
    <n v="0.68"/>
    <n v="100"/>
    <n v="1"/>
    <n v="0"/>
    <n v="0"/>
    <x v="0"/>
    <x v="3"/>
  </r>
  <r>
    <x v="3"/>
    <x v="0"/>
    <x v="0"/>
    <n v="8"/>
    <n v="8"/>
    <n v="9"/>
    <n v="0.84000000000000008"/>
    <n v="0"/>
    <n v="0"/>
    <n v="1"/>
    <n v="0"/>
    <x v="0"/>
    <x v="3"/>
  </r>
  <r>
    <x v="3"/>
    <x v="1"/>
    <x v="14"/>
    <n v="10"/>
    <n v="10"/>
    <n v="10"/>
    <n v="1"/>
    <n v="100"/>
    <n v="1"/>
    <n v="0"/>
    <n v="0"/>
    <x v="0"/>
    <x v="3"/>
  </r>
  <r>
    <x v="3"/>
    <x v="0"/>
    <x v="5"/>
    <n v="10"/>
    <n v="10"/>
    <n v="10"/>
    <n v="1"/>
    <n v="100"/>
    <n v="1"/>
    <n v="0"/>
    <n v="0"/>
    <x v="0"/>
    <x v="3"/>
  </r>
  <r>
    <x v="3"/>
    <x v="0"/>
    <x v="26"/>
    <n v="10"/>
    <n v="10"/>
    <n v="10"/>
    <n v="1"/>
    <n v="100"/>
    <n v="1"/>
    <n v="0"/>
    <n v="0"/>
    <x v="0"/>
    <x v="3"/>
  </r>
  <r>
    <x v="3"/>
    <x v="2"/>
    <x v="10"/>
    <n v="9"/>
    <n v="8"/>
    <n v="9"/>
    <n v="0.86"/>
    <n v="100"/>
    <n v="1"/>
    <n v="0"/>
    <n v="0"/>
    <x v="0"/>
    <x v="3"/>
  </r>
  <r>
    <x v="3"/>
    <x v="1"/>
    <x v="31"/>
    <n v="10"/>
    <n v="10"/>
    <n v="10"/>
    <n v="1"/>
    <n v="100"/>
    <n v="1"/>
    <n v="0"/>
    <n v="0"/>
    <x v="0"/>
    <x v="3"/>
  </r>
  <r>
    <x v="3"/>
    <x v="2"/>
    <x v="17"/>
    <n v="10"/>
    <n v="10"/>
    <n v="10"/>
    <n v="1"/>
    <n v="100"/>
    <n v="1"/>
    <n v="0"/>
    <n v="0"/>
    <x v="0"/>
    <x v="3"/>
  </r>
  <r>
    <x v="3"/>
    <x v="0"/>
    <x v="35"/>
    <n v="7"/>
    <n v="8"/>
    <n v="8"/>
    <n v="0.78"/>
    <n v="0"/>
    <n v="0"/>
    <n v="1"/>
    <n v="0"/>
    <x v="0"/>
    <x v="3"/>
  </r>
  <r>
    <x v="3"/>
    <x v="2"/>
    <x v="17"/>
    <n v="10"/>
    <n v="10"/>
    <n v="10"/>
    <n v="1"/>
    <n v="100"/>
    <n v="1"/>
    <n v="0"/>
    <n v="0"/>
    <x v="0"/>
    <x v="3"/>
  </r>
  <r>
    <x v="3"/>
    <x v="2"/>
    <x v="13"/>
    <n v="10"/>
    <n v="10"/>
    <n v="10"/>
    <n v="1"/>
    <n v="100"/>
    <n v="1"/>
    <n v="0"/>
    <n v="0"/>
    <x v="0"/>
    <x v="3"/>
  </r>
  <r>
    <x v="3"/>
    <x v="2"/>
    <x v="6"/>
    <n v="10"/>
    <n v="10"/>
    <n v="10"/>
    <n v="1"/>
    <n v="100"/>
    <n v="1"/>
    <n v="0"/>
    <n v="0"/>
    <x v="0"/>
    <x v="3"/>
  </r>
  <r>
    <x v="3"/>
    <x v="2"/>
    <x v="7"/>
    <n v="8"/>
    <n v="5"/>
    <n v="4"/>
    <n v="0.52"/>
    <n v="0"/>
    <n v="0"/>
    <n v="1"/>
    <n v="0"/>
    <x v="0"/>
    <x v="3"/>
  </r>
  <r>
    <x v="3"/>
    <x v="1"/>
    <x v="27"/>
    <n v="8"/>
    <n v="8"/>
    <n v="8"/>
    <n v="0.8"/>
    <n v="0"/>
    <n v="0"/>
    <n v="1"/>
    <n v="0"/>
    <x v="0"/>
    <x v="3"/>
  </r>
  <r>
    <x v="3"/>
    <x v="2"/>
    <x v="10"/>
    <n v="10"/>
    <n v="10"/>
    <n v="10"/>
    <n v="1"/>
    <n v="100"/>
    <n v="1"/>
    <n v="0"/>
    <n v="0"/>
    <x v="0"/>
    <x v="3"/>
  </r>
  <r>
    <x v="3"/>
    <x v="2"/>
    <x v="34"/>
    <n v="10"/>
    <n v="10"/>
    <n v="10"/>
    <n v="1"/>
    <n v="100"/>
    <n v="1"/>
    <n v="0"/>
    <n v="0"/>
    <x v="0"/>
    <x v="3"/>
  </r>
  <r>
    <x v="3"/>
    <x v="1"/>
    <x v="14"/>
    <n v="10"/>
    <n v="10"/>
    <n v="10"/>
    <n v="1"/>
    <n v="100"/>
    <n v="1"/>
    <n v="0"/>
    <n v="0"/>
    <x v="0"/>
    <x v="3"/>
  </r>
  <r>
    <x v="3"/>
    <x v="1"/>
    <x v="9"/>
    <n v="10"/>
    <n v="10"/>
    <n v="10"/>
    <n v="1"/>
    <n v="100"/>
    <n v="1"/>
    <n v="0"/>
    <n v="0"/>
    <x v="0"/>
    <x v="3"/>
  </r>
  <r>
    <x v="3"/>
    <x v="2"/>
    <x v="13"/>
    <n v="10"/>
    <n v="10"/>
    <n v="10"/>
    <n v="1"/>
    <n v="100"/>
    <n v="1"/>
    <n v="0"/>
    <n v="0"/>
    <x v="0"/>
    <x v="3"/>
  </r>
  <r>
    <x v="4"/>
    <x v="0"/>
    <x v="36"/>
    <n v="10"/>
    <n v="10"/>
    <n v="10"/>
    <n v="1"/>
    <n v="100"/>
    <n v="1"/>
    <n v="0"/>
    <n v="0"/>
    <x v="0"/>
    <x v="4"/>
  </r>
  <r>
    <x v="4"/>
    <x v="0"/>
    <x v="26"/>
    <n v="10"/>
    <n v="8"/>
    <n v="8"/>
    <n v="0.84000000000000008"/>
    <n v="100"/>
    <n v="1"/>
    <n v="0"/>
    <n v="0"/>
    <x v="0"/>
    <x v="4"/>
  </r>
  <r>
    <x v="4"/>
    <x v="0"/>
    <x v="36"/>
    <n v="10"/>
    <n v="10"/>
    <n v="10"/>
    <n v="1"/>
    <n v="100"/>
    <n v="1"/>
    <n v="0"/>
    <n v="0"/>
    <x v="0"/>
    <x v="4"/>
  </r>
  <r>
    <x v="4"/>
    <x v="0"/>
    <x v="3"/>
    <n v="10"/>
    <n v="10"/>
    <n v="10"/>
    <n v="1"/>
    <n v="100"/>
    <n v="1"/>
    <n v="0"/>
    <n v="0"/>
    <x v="0"/>
    <x v="4"/>
  </r>
  <r>
    <x v="4"/>
    <x v="1"/>
    <x v="33"/>
    <n v="10"/>
    <n v="5"/>
    <n v="5"/>
    <n v="0.6"/>
    <n v="100"/>
    <n v="1"/>
    <n v="0"/>
    <n v="0"/>
    <x v="0"/>
    <x v="4"/>
  </r>
  <r>
    <x v="4"/>
    <x v="0"/>
    <x v="24"/>
    <n v="10"/>
    <n v="10"/>
    <n v="10"/>
    <n v="1"/>
    <n v="100"/>
    <n v="1"/>
    <n v="0"/>
    <n v="0"/>
    <x v="0"/>
    <x v="4"/>
  </r>
  <r>
    <x v="4"/>
    <x v="0"/>
    <x v="0"/>
    <n v="10"/>
    <n v="10"/>
    <n v="10"/>
    <n v="1"/>
    <n v="100"/>
    <n v="1"/>
    <n v="0"/>
    <n v="0"/>
    <x v="0"/>
    <x v="4"/>
  </r>
  <r>
    <x v="4"/>
    <x v="0"/>
    <x v="8"/>
    <n v="10"/>
    <n v="10"/>
    <n v="10"/>
    <n v="1"/>
    <n v="100"/>
    <n v="1"/>
    <n v="0"/>
    <n v="0"/>
    <x v="0"/>
    <x v="4"/>
  </r>
  <r>
    <x v="4"/>
    <x v="1"/>
    <x v="21"/>
    <n v="10"/>
    <n v="10"/>
    <n v="10"/>
    <n v="1"/>
    <n v="100"/>
    <n v="1"/>
    <n v="0"/>
    <n v="0"/>
    <x v="0"/>
    <x v="4"/>
  </r>
  <r>
    <x v="4"/>
    <x v="1"/>
    <x v="33"/>
    <n v="10"/>
    <n v="10"/>
    <n v="10"/>
    <n v="1"/>
    <n v="100"/>
    <n v="1"/>
    <n v="0"/>
    <n v="0"/>
    <x v="0"/>
    <x v="4"/>
  </r>
  <r>
    <x v="4"/>
    <x v="0"/>
    <x v="20"/>
    <n v="10"/>
    <n v="10"/>
    <n v="10"/>
    <n v="1"/>
    <n v="100"/>
    <n v="1"/>
    <n v="0"/>
    <n v="0"/>
    <x v="0"/>
    <x v="4"/>
  </r>
  <r>
    <x v="4"/>
    <x v="1"/>
    <x v="27"/>
    <n v="10"/>
    <n v="10"/>
    <n v="10"/>
    <n v="1"/>
    <n v="100"/>
    <n v="1"/>
    <n v="0"/>
    <n v="0"/>
    <x v="0"/>
    <x v="4"/>
  </r>
  <r>
    <x v="4"/>
    <x v="2"/>
    <x v="30"/>
    <n v="8"/>
    <n v="8"/>
    <n v="8"/>
    <n v="0.8"/>
    <n v="0"/>
    <n v="0"/>
    <n v="1"/>
    <n v="0"/>
    <x v="0"/>
    <x v="4"/>
  </r>
  <r>
    <x v="4"/>
    <x v="1"/>
    <x v="21"/>
    <n v="10"/>
    <n v="10"/>
    <n v="10"/>
    <n v="1"/>
    <n v="100"/>
    <n v="1"/>
    <n v="0"/>
    <n v="0"/>
    <x v="0"/>
    <x v="4"/>
  </r>
  <r>
    <x v="4"/>
    <x v="2"/>
    <x v="18"/>
    <n v="10"/>
    <n v="10"/>
    <n v="10"/>
    <n v="1"/>
    <n v="100"/>
    <n v="1"/>
    <n v="0"/>
    <n v="0"/>
    <x v="0"/>
    <x v="4"/>
  </r>
  <r>
    <x v="4"/>
    <x v="1"/>
    <x v="14"/>
    <n v="9"/>
    <n v="10"/>
    <n v="10"/>
    <n v="0.98000000000000009"/>
    <n v="100"/>
    <n v="1"/>
    <n v="0"/>
    <n v="0"/>
    <x v="0"/>
    <x v="4"/>
  </r>
  <r>
    <x v="4"/>
    <x v="1"/>
    <x v="31"/>
    <n v="10"/>
    <n v="10"/>
    <n v="10"/>
    <n v="1"/>
    <n v="100"/>
    <n v="1"/>
    <n v="0"/>
    <n v="0"/>
    <x v="0"/>
    <x v="4"/>
  </r>
  <r>
    <x v="4"/>
    <x v="0"/>
    <x v="0"/>
    <n v="9"/>
    <n v="9"/>
    <n v="9"/>
    <n v="0.9"/>
    <n v="100"/>
    <n v="1"/>
    <n v="0"/>
    <n v="0"/>
    <x v="0"/>
    <x v="4"/>
  </r>
  <r>
    <x v="4"/>
    <x v="0"/>
    <x v="19"/>
    <n v="10"/>
    <n v="10"/>
    <n v="10"/>
    <n v="1"/>
    <n v="100"/>
    <n v="1"/>
    <n v="0"/>
    <n v="0"/>
    <x v="0"/>
    <x v="4"/>
  </r>
  <r>
    <x v="4"/>
    <x v="1"/>
    <x v="27"/>
    <n v="10"/>
    <n v="10"/>
    <n v="10"/>
    <n v="1"/>
    <n v="100"/>
    <n v="1"/>
    <n v="0"/>
    <n v="0"/>
    <x v="0"/>
    <x v="4"/>
  </r>
  <r>
    <x v="4"/>
    <x v="0"/>
    <x v="3"/>
    <n v="10"/>
    <n v="10"/>
    <n v="10"/>
    <n v="1"/>
    <n v="100"/>
    <n v="1"/>
    <n v="0"/>
    <n v="0"/>
    <x v="0"/>
    <x v="4"/>
  </r>
  <r>
    <x v="4"/>
    <x v="0"/>
    <x v="20"/>
    <n v="5"/>
    <n v="10"/>
    <n v="10"/>
    <n v="0.9"/>
    <n v="-100"/>
    <n v="0"/>
    <n v="0"/>
    <n v="1"/>
    <x v="0"/>
    <x v="4"/>
  </r>
  <r>
    <x v="4"/>
    <x v="1"/>
    <x v="11"/>
    <n v="10"/>
    <n v="10"/>
    <n v="10"/>
    <n v="1"/>
    <n v="100"/>
    <n v="1"/>
    <n v="0"/>
    <n v="0"/>
    <x v="0"/>
    <x v="4"/>
  </r>
  <r>
    <x v="4"/>
    <x v="1"/>
    <x v="31"/>
    <n v="10"/>
    <n v="10"/>
    <n v="10"/>
    <n v="1"/>
    <n v="100"/>
    <n v="1"/>
    <n v="0"/>
    <n v="0"/>
    <x v="0"/>
    <x v="4"/>
  </r>
  <r>
    <x v="4"/>
    <x v="1"/>
    <x v="12"/>
    <n v="10"/>
    <n v="10"/>
    <n v="10"/>
    <n v="1"/>
    <n v="100"/>
    <n v="1"/>
    <n v="0"/>
    <n v="0"/>
    <x v="0"/>
    <x v="4"/>
  </r>
  <r>
    <x v="4"/>
    <x v="0"/>
    <x v="32"/>
    <n v="10"/>
    <n v="10"/>
    <n v="10"/>
    <n v="1"/>
    <n v="100"/>
    <n v="1"/>
    <n v="0"/>
    <n v="0"/>
    <x v="0"/>
    <x v="4"/>
  </r>
  <r>
    <x v="4"/>
    <x v="0"/>
    <x v="3"/>
    <n v="10"/>
    <n v="10"/>
    <n v="10"/>
    <n v="1"/>
    <n v="100"/>
    <n v="1"/>
    <n v="0"/>
    <n v="0"/>
    <x v="0"/>
    <x v="4"/>
  </r>
  <r>
    <x v="4"/>
    <x v="0"/>
    <x v="36"/>
    <n v="10"/>
    <n v="10"/>
    <n v="10"/>
    <n v="1"/>
    <n v="100"/>
    <n v="1"/>
    <n v="0"/>
    <n v="0"/>
    <x v="0"/>
    <x v="4"/>
  </r>
  <r>
    <x v="4"/>
    <x v="0"/>
    <x v="24"/>
    <n v="10"/>
    <n v="10"/>
    <n v="10"/>
    <n v="1"/>
    <n v="100"/>
    <n v="1"/>
    <n v="0"/>
    <n v="0"/>
    <x v="0"/>
    <x v="4"/>
  </r>
  <r>
    <x v="4"/>
    <x v="0"/>
    <x v="24"/>
    <n v="8"/>
    <n v="9"/>
    <n v="4"/>
    <n v="0.68"/>
    <n v="0"/>
    <n v="0"/>
    <n v="1"/>
    <n v="0"/>
    <x v="0"/>
    <x v="4"/>
  </r>
  <r>
    <x v="4"/>
    <x v="1"/>
    <x v="25"/>
    <n v="10"/>
    <n v="10"/>
    <n v="10"/>
    <n v="1"/>
    <n v="100"/>
    <n v="1"/>
    <n v="0"/>
    <n v="0"/>
    <x v="0"/>
    <x v="4"/>
  </r>
  <r>
    <x v="4"/>
    <x v="1"/>
    <x v="11"/>
    <n v="10"/>
    <n v="10"/>
    <n v="10"/>
    <n v="1"/>
    <n v="100"/>
    <n v="1"/>
    <n v="0"/>
    <n v="0"/>
    <x v="0"/>
    <x v="4"/>
  </r>
  <r>
    <x v="4"/>
    <x v="1"/>
    <x v="25"/>
    <n v="10"/>
    <n v="10"/>
    <n v="10"/>
    <n v="1"/>
    <n v="100"/>
    <n v="1"/>
    <n v="0"/>
    <n v="0"/>
    <x v="0"/>
    <x v="4"/>
  </r>
  <r>
    <x v="4"/>
    <x v="2"/>
    <x v="4"/>
    <n v="10"/>
    <n v="10"/>
    <n v="10"/>
    <n v="1"/>
    <n v="100"/>
    <n v="1"/>
    <n v="0"/>
    <n v="0"/>
    <x v="0"/>
    <x v="4"/>
  </r>
  <r>
    <x v="4"/>
    <x v="2"/>
    <x v="34"/>
    <n v="10"/>
    <n v="10"/>
    <n v="10"/>
    <n v="1"/>
    <n v="100"/>
    <n v="1"/>
    <n v="0"/>
    <n v="0"/>
    <x v="0"/>
    <x v="4"/>
  </r>
  <r>
    <x v="4"/>
    <x v="1"/>
    <x v="11"/>
    <n v="10"/>
    <n v="10"/>
    <n v="10"/>
    <n v="1"/>
    <n v="100"/>
    <n v="1"/>
    <n v="0"/>
    <n v="0"/>
    <x v="0"/>
    <x v="4"/>
  </r>
  <r>
    <x v="4"/>
    <x v="1"/>
    <x v="23"/>
    <n v="10"/>
    <n v="10"/>
    <n v="10"/>
    <n v="1"/>
    <n v="100"/>
    <n v="1"/>
    <n v="0"/>
    <n v="0"/>
    <x v="0"/>
    <x v="4"/>
  </r>
  <r>
    <x v="4"/>
    <x v="2"/>
    <x v="34"/>
    <n v="8"/>
    <n v="7"/>
    <n v="8"/>
    <n v="0.76"/>
    <n v="0"/>
    <n v="0"/>
    <n v="1"/>
    <n v="0"/>
    <x v="0"/>
    <x v="4"/>
  </r>
  <r>
    <x v="4"/>
    <x v="2"/>
    <x v="18"/>
    <n v="10"/>
    <n v="10"/>
    <n v="10"/>
    <n v="1"/>
    <n v="100"/>
    <n v="1"/>
    <n v="0"/>
    <n v="0"/>
    <x v="0"/>
    <x v="4"/>
  </r>
  <r>
    <x v="4"/>
    <x v="0"/>
    <x v="35"/>
    <n v="10"/>
    <n v="10"/>
    <n v="10"/>
    <n v="1"/>
    <n v="100"/>
    <n v="1"/>
    <n v="0"/>
    <n v="0"/>
    <x v="0"/>
    <x v="4"/>
  </r>
  <r>
    <x v="4"/>
    <x v="2"/>
    <x v="4"/>
    <n v="10"/>
    <n v="10"/>
    <n v="10"/>
    <n v="1"/>
    <n v="100"/>
    <n v="1"/>
    <n v="0"/>
    <n v="0"/>
    <x v="0"/>
    <x v="4"/>
  </r>
  <r>
    <x v="4"/>
    <x v="2"/>
    <x v="7"/>
    <n v="10"/>
    <n v="10"/>
    <n v="10"/>
    <n v="1"/>
    <n v="100"/>
    <n v="1"/>
    <n v="0"/>
    <n v="0"/>
    <x v="0"/>
    <x v="4"/>
  </r>
  <r>
    <x v="4"/>
    <x v="2"/>
    <x v="15"/>
    <n v="10"/>
    <n v="10"/>
    <n v="10"/>
    <n v="1"/>
    <n v="100"/>
    <n v="1"/>
    <n v="0"/>
    <n v="0"/>
    <x v="0"/>
    <x v="4"/>
  </r>
  <r>
    <x v="4"/>
    <x v="2"/>
    <x v="34"/>
    <n v="10"/>
    <n v="10"/>
    <n v="10"/>
    <n v="1"/>
    <n v="100"/>
    <n v="1"/>
    <n v="0"/>
    <n v="0"/>
    <x v="0"/>
    <x v="4"/>
  </r>
  <r>
    <x v="4"/>
    <x v="1"/>
    <x v="14"/>
    <n v="10"/>
    <n v="10"/>
    <n v="10"/>
    <n v="1"/>
    <n v="100"/>
    <n v="1"/>
    <n v="0"/>
    <n v="0"/>
    <x v="0"/>
    <x v="4"/>
  </r>
  <r>
    <x v="4"/>
    <x v="2"/>
    <x v="17"/>
    <n v="10"/>
    <n v="10"/>
    <n v="10"/>
    <n v="1"/>
    <n v="100"/>
    <n v="1"/>
    <n v="0"/>
    <n v="0"/>
    <x v="0"/>
    <x v="4"/>
  </r>
  <r>
    <x v="5"/>
    <x v="0"/>
    <x v="26"/>
    <n v="8"/>
    <n v="9"/>
    <n v="9"/>
    <n v="0.88000000000000012"/>
    <n v="0"/>
    <n v="0"/>
    <n v="1"/>
    <n v="0"/>
    <x v="0"/>
    <x v="5"/>
  </r>
  <r>
    <x v="5"/>
    <x v="0"/>
    <x v="36"/>
    <n v="10"/>
    <n v="10"/>
    <n v="10"/>
    <n v="1"/>
    <n v="100"/>
    <n v="1"/>
    <n v="0"/>
    <n v="0"/>
    <x v="0"/>
    <x v="5"/>
  </r>
  <r>
    <x v="5"/>
    <x v="2"/>
    <x v="15"/>
    <n v="8"/>
    <n v="10"/>
    <n v="9"/>
    <n v="0.91999999999999993"/>
    <n v="0"/>
    <n v="0"/>
    <n v="1"/>
    <n v="0"/>
    <x v="0"/>
    <x v="5"/>
  </r>
  <r>
    <x v="5"/>
    <x v="1"/>
    <x v="21"/>
    <n v="10"/>
    <n v="10"/>
    <n v="10"/>
    <n v="1"/>
    <n v="100"/>
    <n v="1"/>
    <n v="0"/>
    <n v="0"/>
    <x v="0"/>
    <x v="5"/>
  </r>
  <r>
    <x v="5"/>
    <x v="1"/>
    <x v="1"/>
    <n v="9"/>
    <n v="9"/>
    <n v="9"/>
    <n v="0.9"/>
    <n v="100"/>
    <n v="1"/>
    <n v="0"/>
    <n v="0"/>
    <x v="0"/>
    <x v="5"/>
  </r>
  <r>
    <x v="5"/>
    <x v="2"/>
    <x v="17"/>
    <n v="0"/>
    <n v="0"/>
    <n v="0"/>
    <n v="0"/>
    <n v="-100"/>
    <n v="0"/>
    <n v="0"/>
    <n v="1"/>
    <x v="0"/>
    <x v="5"/>
  </r>
  <r>
    <x v="5"/>
    <x v="0"/>
    <x v="28"/>
    <n v="10"/>
    <n v="10"/>
    <n v="10"/>
    <n v="1"/>
    <n v="100"/>
    <n v="1"/>
    <n v="0"/>
    <n v="0"/>
    <x v="0"/>
    <x v="5"/>
  </r>
  <r>
    <x v="5"/>
    <x v="2"/>
    <x v="15"/>
    <n v="10"/>
    <n v="10"/>
    <n v="10"/>
    <n v="1"/>
    <n v="100"/>
    <n v="1"/>
    <n v="0"/>
    <n v="0"/>
    <x v="0"/>
    <x v="5"/>
  </r>
  <r>
    <x v="5"/>
    <x v="0"/>
    <x v="37"/>
    <n v="10"/>
    <n v="8"/>
    <n v="10"/>
    <n v="0.91999999999999993"/>
    <n v="100"/>
    <n v="1"/>
    <n v="0"/>
    <n v="0"/>
    <x v="0"/>
    <x v="5"/>
  </r>
  <r>
    <x v="5"/>
    <x v="1"/>
    <x v="38"/>
    <n v="10"/>
    <n v="10"/>
    <n v="10"/>
    <n v="1"/>
    <n v="100"/>
    <n v="1"/>
    <n v="0"/>
    <n v="0"/>
    <x v="0"/>
    <x v="5"/>
  </r>
  <r>
    <x v="5"/>
    <x v="3"/>
    <x v="39"/>
    <n v="9"/>
    <n v="10"/>
    <n v="10"/>
    <n v="0.98000000000000009"/>
    <n v="100"/>
    <n v="1"/>
    <n v="0"/>
    <n v="0"/>
    <x v="0"/>
    <x v="5"/>
  </r>
  <r>
    <x v="5"/>
    <x v="0"/>
    <x v="22"/>
    <n v="10"/>
    <n v="7"/>
    <n v="10"/>
    <n v="0.88000000000000012"/>
    <n v="100"/>
    <n v="1"/>
    <n v="0"/>
    <n v="0"/>
    <x v="0"/>
    <x v="5"/>
  </r>
  <r>
    <x v="5"/>
    <x v="0"/>
    <x v="5"/>
    <n v="10"/>
    <n v="7"/>
    <n v="3"/>
    <n v="0.60000000000000009"/>
    <n v="100"/>
    <n v="1"/>
    <n v="0"/>
    <n v="0"/>
    <x v="0"/>
    <x v="5"/>
  </r>
  <r>
    <x v="5"/>
    <x v="3"/>
    <x v="40"/>
    <n v="10"/>
    <n v="10"/>
    <n v="10"/>
    <n v="1"/>
    <n v="100"/>
    <n v="1"/>
    <n v="0"/>
    <n v="0"/>
    <x v="0"/>
    <x v="5"/>
  </r>
  <r>
    <x v="5"/>
    <x v="3"/>
    <x v="41"/>
    <n v="10"/>
    <n v="10"/>
    <n v="10"/>
    <n v="1"/>
    <n v="100"/>
    <n v="1"/>
    <n v="0"/>
    <n v="0"/>
    <x v="0"/>
    <x v="5"/>
  </r>
  <r>
    <x v="5"/>
    <x v="2"/>
    <x v="42"/>
    <n v="10"/>
    <n v="10"/>
    <n v="10"/>
    <n v="1"/>
    <n v="100"/>
    <n v="1"/>
    <n v="0"/>
    <n v="0"/>
    <x v="0"/>
    <x v="5"/>
  </r>
  <r>
    <x v="5"/>
    <x v="1"/>
    <x v="27"/>
    <n v="10"/>
    <n v="10"/>
    <n v="8"/>
    <n v="0.91999999999999993"/>
    <n v="100"/>
    <n v="1"/>
    <n v="0"/>
    <n v="0"/>
    <x v="0"/>
    <x v="5"/>
  </r>
  <r>
    <x v="5"/>
    <x v="3"/>
    <x v="40"/>
    <n v="10"/>
    <n v="10"/>
    <n v="10"/>
    <n v="1"/>
    <n v="100"/>
    <n v="1"/>
    <n v="0"/>
    <n v="0"/>
    <x v="0"/>
    <x v="5"/>
  </r>
  <r>
    <x v="5"/>
    <x v="3"/>
    <x v="43"/>
    <n v="10"/>
    <n v="10"/>
    <n v="10"/>
    <n v="1"/>
    <n v="100"/>
    <n v="1"/>
    <n v="0"/>
    <n v="0"/>
    <x v="0"/>
    <x v="5"/>
  </r>
  <r>
    <x v="5"/>
    <x v="3"/>
    <x v="40"/>
    <n v="10"/>
    <n v="10"/>
    <n v="10"/>
    <n v="1"/>
    <n v="100"/>
    <n v="1"/>
    <n v="0"/>
    <n v="0"/>
    <x v="0"/>
    <x v="5"/>
  </r>
  <r>
    <x v="5"/>
    <x v="0"/>
    <x v="2"/>
    <n v="10"/>
    <n v="10"/>
    <n v="10"/>
    <n v="1"/>
    <n v="100"/>
    <n v="1"/>
    <n v="0"/>
    <n v="0"/>
    <x v="0"/>
    <x v="5"/>
  </r>
  <r>
    <x v="5"/>
    <x v="0"/>
    <x v="0"/>
    <n v="10"/>
    <m/>
    <m/>
    <n v="0.2"/>
    <n v="100"/>
    <n v="1"/>
    <n v="0"/>
    <n v="0"/>
    <x v="0"/>
    <x v="5"/>
  </r>
  <r>
    <x v="5"/>
    <x v="0"/>
    <x v="2"/>
    <n v="9"/>
    <n v="10"/>
    <n v="10"/>
    <n v="0.98000000000000009"/>
    <n v="100"/>
    <n v="1"/>
    <n v="0"/>
    <n v="0"/>
    <x v="0"/>
    <x v="5"/>
  </r>
  <r>
    <x v="5"/>
    <x v="2"/>
    <x v="10"/>
    <n v="0"/>
    <n v="10"/>
    <n v="10"/>
    <n v="0.8"/>
    <n v="-100"/>
    <n v="0"/>
    <n v="0"/>
    <n v="1"/>
    <x v="0"/>
    <x v="5"/>
  </r>
  <r>
    <x v="5"/>
    <x v="0"/>
    <x v="26"/>
    <n v="10"/>
    <n v="10"/>
    <n v="10"/>
    <n v="1"/>
    <n v="100"/>
    <n v="1"/>
    <n v="0"/>
    <n v="0"/>
    <x v="0"/>
    <x v="5"/>
  </r>
  <r>
    <x v="5"/>
    <x v="0"/>
    <x v="35"/>
    <n v="10"/>
    <n v="10"/>
    <n v="10"/>
    <n v="1"/>
    <n v="100"/>
    <n v="1"/>
    <n v="0"/>
    <n v="0"/>
    <x v="0"/>
    <x v="5"/>
  </r>
  <r>
    <x v="5"/>
    <x v="3"/>
    <x v="39"/>
    <n v="10"/>
    <n v="10"/>
    <n v="10"/>
    <n v="1"/>
    <n v="100"/>
    <n v="1"/>
    <n v="0"/>
    <n v="0"/>
    <x v="0"/>
    <x v="5"/>
  </r>
  <r>
    <x v="5"/>
    <x v="0"/>
    <x v="8"/>
    <n v="10"/>
    <n v="10"/>
    <n v="10"/>
    <n v="1"/>
    <n v="100"/>
    <n v="1"/>
    <n v="0"/>
    <n v="0"/>
    <x v="0"/>
    <x v="5"/>
  </r>
  <r>
    <x v="5"/>
    <x v="0"/>
    <x v="36"/>
    <n v="10"/>
    <n v="6"/>
    <n v="7"/>
    <n v="0.72000000000000008"/>
    <n v="100"/>
    <n v="1"/>
    <n v="0"/>
    <n v="0"/>
    <x v="0"/>
    <x v="5"/>
  </r>
  <r>
    <x v="5"/>
    <x v="3"/>
    <x v="39"/>
    <n v="5"/>
    <n v="0"/>
    <n v="0"/>
    <n v="0.1"/>
    <n v="-100"/>
    <n v="0"/>
    <n v="0"/>
    <n v="1"/>
    <x v="0"/>
    <x v="5"/>
  </r>
  <r>
    <x v="5"/>
    <x v="1"/>
    <x v="31"/>
    <n v="10"/>
    <n v="10"/>
    <n v="10"/>
    <n v="1"/>
    <n v="100"/>
    <n v="1"/>
    <n v="0"/>
    <n v="0"/>
    <x v="0"/>
    <x v="5"/>
  </r>
  <r>
    <x v="5"/>
    <x v="0"/>
    <x v="0"/>
    <n v="10"/>
    <n v="10"/>
    <n v="10"/>
    <n v="1"/>
    <n v="100"/>
    <n v="1"/>
    <n v="0"/>
    <n v="0"/>
    <x v="0"/>
    <x v="5"/>
  </r>
  <r>
    <x v="5"/>
    <x v="0"/>
    <x v="32"/>
    <n v="10"/>
    <n v="10"/>
    <n v="10"/>
    <n v="1"/>
    <n v="100"/>
    <n v="1"/>
    <n v="0"/>
    <n v="0"/>
    <x v="0"/>
    <x v="5"/>
  </r>
  <r>
    <x v="5"/>
    <x v="0"/>
    <x v="19"/>
    <n v="0"/>
    <n v="10"/>
    <n v="10"/>
    <n v="0.8"/>
    <n v="-100"/>
    <n v="0"/>
    <n v="0"/>
    <n v="1"/>
    <x v="0"/>
    <x v="5"/>
  </r>
  <r>
    <x v="5"/>
    <x v="0"/>
    <x v="35"/>
    <n v="10"/>
    <n v="10"/>
    <n v="10"/>
    <n v="1"/>
    <n v="100"/>
    <n v="1"/>
    <n v="0"/>
    <n v="0"/>
    <x v="0"/>
    <x v="5"/>
  </r>
  <r>
    <x v="5"/>
    <x v="2"/>
    <x v="10"/>
    <n v="10"/>
    <n v="10"/>
    <n v="10"/>
    <n v="1"/>
    <n v="100"/>
    <n v="1"/>
    <n v="0"/>
    <n v="0"/>
    <x v="0"/>
    <x v="5"/>
  </r>
  <r>
    <x v="5"/>
    <x v="0"/>
    <x v="26"/>
    <n v="10"/>
    <n v="10"/>
    <n v="10"/>
    <n v="1"/>
    <n v="100"/>
    <n v="1"/>
    <n v="0"/>
    <n v="0"/>
    <x v="0"/>
    <x v="5"/>
  </r>
  <r>
    <x v="5"/>
    <x v="3"/>
    <x v="44"/>
    <n v="10"/>
    <n v="10"/>
    <n v="10"/>
    <n v="1"/>
    <n v="100"/>
    <n v="1"/>
    <n v="0"/>
    <n v="0"/>
    <x v="0"/>
    <x v="5"/>
  </r>
  <r>
    <x v="5"/>
    <x v="1"/>
    <x v="38"/>
    <n v="10"/>
    <n v="10"/>
    <n v="10"/>
    <n v="1"/>
    <n v="100"/>
    <n v="1"/>
    <n v="0"/>
    <n v="0"/>
    <x v="0"/>
    <x v="5"/>
  </r>
  <r>
    <x v="5"/>
    <x v="3"/>
    <x v="41"/>
    <n v="10"/>
    <n v="10"/>
    <n v="10"/>
    <n v="1"/>
    <n v="100"/>
    <n v="1"/>
    <n v="0"/>
    <n v="0"/>
    <x v="0"/>
    <x v="5"/>
  </r>
  <r>
    <x v="5"/>
    <x v="1"/>
    <x v="1"/>
    <n v="10"/>
    <n v="10"/>
    <n v="10"/>
    <n v="1"/>
    <n v="100"/>
    <n v="1"/>
    <n v="0"/>
    <n v="0"/>
    <x v="0"/>
    <x v="5"/>
  </r>
  <r>
    <x v="5"/>
    <x v="3"/>
    <x v="44"/>
    <n v="10"/>
    <n v="6"/>
    <n v="10"/>
    <n v="0.84000000000000008"/>
    <n v="100"/>
    <n v="1"/>
    <n v="0"/>
    <n v="0"/>
    <x v="0"/>
    <x v="5"/>
  </r>
  <r>
    <x v="5"/>
    <x v="3"/>
    <x v="45"/>
    <n v="10"/>
    <n v="10"/>
    <n v="10"/>
    <n v="1"/>
    <n v="100"/>
    <n v="1"/>
    <n v="0"/>
    <n v="0"/>
    <x v="0"/>
    <x v="5"/>
  </r>
  <r>
    <x v="5"/>
    <x v="1"/>
    <x v="11"/>
    <n v="10"/>
    <n v="10"/>
    <n v="10"/>
    <n v="1"/>
    <n v="100"/>
    <n v="1"/>
    <n v="0"/>
    <n v="0"/>
    <x v="0"/>
    <x v="5"/>
  </r>
  <r>
    <x v="5"/>
    <x v="3"/>
    <x v="46"/>
    <n v="8"/>
    <n v="8"/>
    <n v="9"/>
    <n v="0.84000000000000008"/>
    <n v="0"/>
    <n v="0"/>
    <n v="1"/>
    <n v="0"/>
    <x v="0"/>
    <x v="5"/>
  </r>
  <r>
    <x v="5"/>
    <x v="3"/>
    <x v="40"/>
    <n v="9"/>
    <n v="9"/>
    <n v="8"/>
    <n v="0.8600000000000001"/>
    <n v="100"/>
    <n v="1"/>
    <n v="0"/>
    <n v="0"/>
    <x v="0"/>
    <x v="5"/>
  </r>
  <r>
    <x v="5"/>
    <x v="2"/>
    <x v="34"/>
    <n v="5"/>
    <n v="2"/>
    <n v="1"/>
    <n v="0.22000000000000003"/>
    <n v="-100"/>
    <n v="0"/>
    <n v="0"/>
    <n v="1"/>
    <x v="0"/>
    <x v="5"/>
  </r>
  <r>
    <x v="5"/>
    <x v="2"/>
    <x v="30"/>
    <n v="10"/>
    <n v="10"/>
    <n v="10"/>
    <n v="1"/>
    <n v="100"/>
    <n v="1"/>
    <n v="0"/>
    <n v="0"/>
    <x v="0"/>
    <x v="5"/>
  </r>
  <r>
    <x v="5"/>
    <x v="2"/>
    <x v="7"/>
    <n v="10"/>
    <n v="10"/>
    <n v="10"/>
    <n v="1"/>
    <n v="100"/>
    <n v="1"/>
    <n v="0"/>
    <n v="0"/>
    <x v="0"/>
    <x v="5"/>
  </r>
  <r>
    <x v="5"/>
    <x v="2"/>
    <x v="10"/>
    <n v="2"/>
    <n v="10"/>
    <n v="10"/>
    <n v="0.84000000000000008"/>
    <n v="-100"/>
    <n v="0"/>
    <n v="0"/>
    <n v="1"/>
    <x v="0"/>
    <x v="5"/>
  </r>
  <r>
    <x v="5"/>
    <x v="1"/>
    <x v="21"/>
    <n v="10"/>
    <n v="10"/>
    <n v="10"/>
    <n v="1"/>
    <n v="100"/>
    <n v="1"/>
    <n v="0"/>
    <n v="0"/>
    <x v="0"/>
    <x v="5"/>
  </r>
  <r>
    <x v="5"/>
    <x v="3"/>
    <x v="47"/>
    <n v="10"/>
    <n v="1"/>
    <n v="10"/>
    <n v="0.64"/>
    <n v="100"/>
    <n v="1"/>
    <n v="0"/>
    <n v="0"/>
    <x v="0"/>
    <x v="5"/>
  </r>
  <r>
    <x v="5"/>
    <x v="2"/>
    <x v="15"/>
    <n v="10"/>
    <n v="10"/>
    <n v="10"/>
    <n v="1"/>
    <n v="100"/>
    <n v="1"/>
    <n v="0"/>
    <n v="0"/>
    <x v="0"/>
    <x v="5"/>
  </r>
  <r>
    <x v="5"/>
    <x v="2"/>
    <x v="30"/>
    <n v="10"/>
    <n v="10"/>
    <n v="10"/>
    <n v="1"/>
    <n v="100"/>
    <n v="1"/>
    <n v="0"/>
    <n v="0"/>
    <x v="0"/>
    <x v="5"/>
  </r>
  <r>
    <x v="5"/>
    <x v="3"/>
    <x v="43"/>
    <n v="5"/>
    <n v="10"/>
    <n v="5"/>
    <n v="0.7"/>
    <n v="-100"/>
    <n v="0"/>
    <n v="0"/>
    <n v="1"/>
    <x v="0"/>
    <x v="5"/>
  </r>
  <r>
    <x v="5"/>
    <x v="1"/>
    <x v="9"/>
    <n v="10"/>
    <n v="10"/>
    <n v="10"/>
    <n v="1"/>
    <n v="100"/>
    <n v="1"/>
    <n v="0"/>
    <n v="0"/>
    <x v="0"/>
    <x v="5"/>
  </r>
  <r>
    <x v="5"/>
    <x v="3"/>
    <x v="45"/>
    <n v="9"/>
    <n v="9"/>
    <n v="9"/>
    <n v="0.9"/>
    <n v="100"/>
    <n v="1"/>
    <n v="0"/>
    <n v="0"/>
    <x v="0"/>
    <x v="5"/>
  </r>
  <r>
    <x v="5"/>
    <x v="1"/>
    <x v="23"/>
    <n v="10"/>
    <n v="10"/>
    <n v="10"/>
    <n v="1"/>
    <n v="100"/>
    <n v="1"/>
    <n v="0"/>
    <n v="0"/>
    <x v="0"/>
    <x v="5"/>
  </r>
  <r>
    <x v="5"/>
    <x v="2"/>
    <x v="10"/>
    <n v="10"/>
    <n v="10"/>
    <n v="10"/>
    <n v="1"/>
    <n v="100"/>
    <n v="1"/>
    <n v="0"/>
    <n v="0"/>
    <x v="0"/>
    <x v="5"/>
  </r>
  <r>
    <x v="5"/>
    <x v="1"/>
    <x v="48"/>
    <n v="10"/>
    <n v="10"/>
    <n v="10"/>
    <n v="1"/>
    <n v="100"/>
    <n v="1"/>
    <n v="0"/>
    <n v="0"/>
    <x v="0"/>
    <x v="5"/>
  </r>
  <r>
    <x v="5"/>
    <x v="2"/>
    <x v="17"/>
    <n v="10"/>
    <n v="10"/>
    <n v="10"/>
    <n v="1"/>
    <n v="100"/>
    <n v="1"/>
    <n v="0"/>
    <n v="0"/>
    <x v="0"/>
    <x v="5"/>
  </r>
  <r>
    <x v="5"/>
    <x v="2"/>
    <x v="49"/>
    <n v="10"/>
    <n v="10"/>
    <n v="10"/>
    <n v="1"/>
    <n v="100"/>
    <n v="1"/>
    <n v="0"/>
    <n v="0"/>
    <x v="0"/>
    <x v="5"/>
  </r>
  <r>
    <x v="5"/>
    <x v="2"/>
    <x v="7"/>
    <n v="10"/>
    <n v="10"/>
    <n v="10"/>
    <n v="1"/>
    <n v="100"/>
    <n v="1"/>
    <n v="0"/>
    <n v="0"/>
    <x v="0"/>
    <x v="5"/>
  </r>
  <r>
    <x v="5"/>
    <x v="3"/>
    <x v="39"/>
    <n v="10"/>
    <n v="10"/>
    <n v="10"/>
    <n v="1"/>
    <n v="100"/>
    <n v="1"/>
    <n v="0"/>
    <n v="0"/>
    <x v="0"/>
    <x v="5"/>
  </r>
  <r>
    <x v="5"/>
    <x v="3"/>
    <x v="39"/>
    <n v="9"/>
    <n v="9"/>
    <n v="10"/>
    <n v="0.94000000000000006"/>
    <n v="100"/>
    <n v="1"/>
    <n v="0"/>
    <n v="0"/>
    <x v="0"/>
    <x v="5"/>
  </r>
  <r>
    <x v="5"/>
    <x v="3"/>
    <x v="50"/>
    <n v="10"/>
    <n v="10"/>
    <n v="10"/>
    <n v="1"/>
    <n v="100"/>
    <n v="1"/>
    <n v="0"/>
    <n v="0"/>
    <x v="0"/>
    <x v="5"/>
  </r>
  <r>
    <x v="5"/>
    <x v="3"/>
    <x v="41"/>
    <n v="10"/>
    <n v="10"/>
    <n v="10"/>
    <n v="1"/>
    <n v="100"/>
    <n v="1"/>
    <n v="0"/>
    <n v="0"/>
    <x v="0"/>
    <x v="5"/>
  </r>
  <r>
    <x v="5"/>
    <x v="3"/>
    <x v="41"/>
    <n v="10"/>
    <n v="10"/>
    <n v="10"/>
    <n v="1"/>
    <n v="100"/>
    <n v="1"/>
    <n v="0"/>
    <n v="0"/>
    <x v="0"/>
    <x v="5"/>
  </r>
  <r>
    <x v="6"/>
    <x v="0"/>
    <x v="8"/>
    <n v="10"/>
    <n v="10"/>
    <n v="10"/>
    <n v="1"/>
    <n v="100"/>
    <n v="1"/>
    <n v="0"/>
    <n v="0"/>
    <x v="0"/>
    <x v="6"/>
  </r>
  <r>
    <x v="6"/>
    <x v="0"/>
    <x v="36"/>
    <n v="10"/>
    <n v="10"/>
    <n v="10"/>
    <n v="1"/>
    <n v="100"/>
    <n v="1"/>
    <n v="0"/>
    <n v="0"/>
    <x v="0"/>
    <x v="6"/>
  </r>
  <r>
    <x v="6"/>
    <x v="0"/>
    <x v="20"/>
    <n v="10"/>
    <n v="10"/>
    <n v="10"/>
    <n v="1"/>
    <n v="100"/>
    <n v="1"/>
    <n v="0"/>
    <n v="0"/>
    <x v="0"/>
    <x v="6"/>
  </r>
  <r>
    <x v="6"/>
    <x v="0"/>
    <x v="20"/>
    <n v="10"/>
    <n v="10"/>
    <n v="10"/>
    <n v="1"/>
    <n v="100"/>
    <n v="1"/>
    <n v="0"/>
    <n v="0"/>
    <x v="0"/>
    <x v="6"/>
  </r>
  <r>
    <x v="6"/>
    <x v="0"/>
    <x v="22"/>
    <n v="8"/>
    <n v="9"/>
    <n v="9"/>
    <n v="0.88000000000000012"/>
    <n v="0"/>
    <n v="0"/>
    <n v="1"/>
    <n v="0"/>
    <x v="0"/>
    <x v="6"/>
  </r>
  <r>
    <x v="6"/>
    <x v="0"/>
    <x v="22"/>
    <n v="10"/>
    <n v="10"/>
    <n v="10"/>
    <n v="1"/>
    <n v="100"/>
    <n v="1"/>
    <n v="0"/>
    <n v="0"/>
    <x v="0"/>
    <x v="6"/>
  </r>
  <r>
    <x v="6"/>
    <x v="1"/>
    <x v="1"/>
    <n v="10"/>
    <n v="9"/>
    <n v="10"/>
    <n v="0.96"/>
    <n v="100"/>
    <n v="1"/>
    <n v="0"/>
    <n v="0"/>
    <x v="0"/>
    <x v="6"/>
  </r>
  <r>
    <x v="6"/>
    <x v="2"/>
    <x v="13"/>
    <n v="10"/>
    <n v="10"/>
    <n v="10"/>
    <n v="1"/>
    <n v="100"/>
    <n v="1"/>
    <n v="0"/>
    <n v="0"/>
    <x v="0"/>
    <x v="6"/>
  </r>
  <r>
    <x v="6"/>
    <x v="3"/>
    <x v="50"/>
    <n v="10"/>
    <n v="10"/>
    <n v="10"/>
    <n v="1"/>
    <n v="100"/>
    <n v="1"/>
    <n v="0"/>
    <n v="0"/>
    <x v="0"/>
    <x v="6"/>
  </r>
  <r>
    <x v="6"/>
    <x v="2"/>
    <x v="30"/>
    <n v="10"/>
    <n v="10"/>
    <n v="10"/>
    <n v="1"/>
    <n v="100"/>
    <n v="1"/>
    <n v="0"/>
    <n v="0"/>
    <x v="0"/>
    <x v="6"/>
  </r>
  <r>
    <x v="6"/>
    <x v="3"/>
    <x v="44"/>
    <n v="10"/>
    <n v="5"/>
    <n v="10"/>
    <n v="0.8"/>
    <n v="100"/>
    <n v="1"/>
    <n v="0"/>
    <n v="0"/>
    <x v="0"/>
    <x v="6"/>
  </r>
  <r>
    <x v="6"/>
    <x v="0"/>
    <x v="24"/>
    <n v="5"/>
    <n v="6"/>
    <n v="7"/>
    <n v="0.62000000000000011"/>
    <n v="-100"/>
    <n v="0"/>
    <n v="0"/>
    <n v="1"/>
    <x v="0"/>
    <x v="6"/>
  </r>
  <r>
    <x v="6"/>
    <x v="1"/>
    <x v="14"/>
    <n v="10"/>
    <n v="10"/>
    <n v="10"/>
    <n v="1"/>
    <n v="100"/>
    <n v="1"/>
    <n v="0"/>
    <n v="0"/>
    <x v="0"/>
    <x v="6"/>
  </r>
  <r>
    <x v="6"/>
    <x v="1"/>
    <x v="11"/>
    <n v="10"/>
    <n v="10"/>
    <n v="10"/>
    <n v="1"/>
    <n v="100"/>
    <n v="1"/>
    <n v="0"/>
    <n v="0"/>
    <x v="0"/>
    <x v="6"/>
  </r>
  <r>
    <x v="6"/>
    <x v="1"/>
    <x v="33"/>
    <n v="10"/>
    <n v="10"/>
    <n v="10"/>
    <n v="1"/>
    <n v="100"/>
    <n v="1"/>
    <n v="0"/>
    <n v="0"/>
    <x v="0"/>
    <x v="6"/>
  </r>
  <r>
    <x v="6"/>
    <x v="3"/>
    <x v="41"/>
    <n v="10"/>
    <n v="10"/>
    <n v="10"/>
    <n v="1"/>
    <n v="100"/>
    <n v="1"/>
    <n v="0"/>
    <n v="0"/>
    <x v="0"/>
    <x v="6"/>
  </r>
  <r>
    <x v="6"/>
    <x v="1"/>
    <x v="14"/>
    <n v="10"/>
    <n v="10"/>
    <n v="10"/>
    <n v="1"/>
    <n v="100"/>
    <n v="1"/>
    <n v="0"/>
    <n v="0"/>
    <x v="0"/>
    <x v="6"/>
  </r>
  <r>
    <x v="6"/>
    <x v="1"/>
    <x v="11"/>
    <n v="10"/>
    <n v="10"/>
    <n v="10"/>
    <n v="1"/>
    <n v="100"/>
    <n v="1"/>
    <n v="0"/>
    <n v="0"/>
    <x v="0"/>
    <x v="6"/>
  </r>
  <r>
    <x v="6"/>
    <x v="1"/>
    <x v="14"/>
    <n v="9"/>
    <n v="10"/>
    <n v="10"/>
    <n v="0.98000000000000009"/>
    <n v="100"/>
    <n v="1"/>
    <n v="0"/>
    <n v="0"/>
    <x v="0"/>
    <x v="6"/>
  </r>
  <r>
    <x v="6"/>
    <x v="0"/>
    <x v="8"/>
    <n v="10"/>
    <n v="10"/>
    <n v="10"/>
    <n v="1"/>
    <n v="100"/>
    <n v="1"/>
    <n v="0"/>
    <n v="0"/>
    <x v="0"/>
    <x v="6"/>
  </r>
  <r>
    <x v="6"/>
    <x v="1"/>
    <x v="21"/>
    <n v="10"/>
    <n v="10"/>
    <n v="10"/>
    <n v="1"/>
    <n v="100"/>
    <n v="1"/>
    <n v="0"/>
    <n v="0"/>
    <x v="0"/>
    <x v="6"/>
  </r>
  <r>
    <x v="6"/>
    <x v="1"/>
    <x v="23"/>
    <n v="10"/>
    <n v="10"/>
    <n v="10"/>
    <n v="1"/>
    <n v="100"/>
    <n v="1"/>
    <n v="0"/>
    <n v="0"/>
    <x v="0"/>
    <x v="6"/>
  </r>
  <r>
    <x v="6"/>
    <x v="3"/>
    <x v="51"/>
    <n v="10"/>
    <n v="10"/>
    <n v="10"/>
    <n v="1"/>
    <n v="100"/>
    <n v="1"/>
    <n v="0"/>
    <n v="0"/>
    <x v="0"/>
    <x v="6"/>
  </r>
  <r>
    <x v="6"/>
    <x v="3"/>
    <x v="52"/>
    <n v="10"/>
    <n v="10"/>
    <n v="10"/>
    <n v="1"/>
    <n v="100"/>
    <n v="1"/>
    <n v="0"/>
    <n v="0"/>
    <x v="0"/>
    <x v="6"/>
  </r>
  <r>
    <x v="6"/>
    <x v="1"/>
    <x v="25"/>
    <n v="0"/>
    <n v="10"/>
    <n v="10"/>
    <n v="0.8"/>
    <n v="-100"/>
    <n v="0"/>
    <n v="0"/>
    <n v="1"/>
    <x v="0"/>
    <x v="6"/>
  </r>
  <r>
    <x v="6"/>
    <x v="3"/>
    <x v="44"/>
    <n v="10"/>
    <n v="10"/>
    <n v="10"/>
    <n v="1"/>
    <n v="100"/>
    <n v="1"/>
    <n v="0"/>
    <n v="0"/>
    <x v="0"/>
    <x v="6"/>
  </r>
  <r>
    <x v="6"/>
    <x v="1"/>
    <x v="14"/>
    <n v="10"/>
    <n v="10"/>
    <n v="10"/>
    <n v="1"/>
    <n v="100"/>
    <n v="1"/>
    <n v="0"/>
    <n v="0"/>
    <x v="0"/>
    <x v="6"/>
  </r>
  <r>
    <x v="6"/>
    <x v="3"/>
    <x v="50"/>
    <n v="10"/>
    <n v="10"/>
    <n v="10"/>
    <n v="1"/>
    <n v="100"/>
    <n v="1"/>
    <n v="0"/>
    <n v="0"/>
    <x v="0"/>
    <x v="6"/>
  </r>
  <r>
    <x v="6"/>
    <x v="2"/>
    <x v="17"/>
    <n v="10"/>
    <n v="10"/>
    <n v="10"/>
    <n v="1"/>
    <n v="100"/>
    <n v="1"/>
    <n v="0"/>
    <n v="0"/>
    <x v="0"/>
    <x v="6"/>
  </r>
  <r>
    <x v="7"/>
    <x v="1"/>
    <x v="29"/>
    <n v="10"/>
    <n v="10"/>
    <n v="10"/>
    <n v="1"/>
    <n v="100"/>
    <n v="1"/>
    <n v="0"/>
    <n v="0"/>
    <x v="0"/>
    <x v="7"/>
  </r>
  <r>
    <x v="7"/>
    <x v="3"/>
    <x v="53"/>
    <n v="10"/>
    <n v="10"/>
    <n v="10"/>
    <n v="1"/>
    <n v="100"/>
    <n v="1"/>
    <n v="0"/>
    <n v="0"/>
    <x v="0"/>
    <x v="7"/>
  </r>
  <r>
    <x v="7"/>
    <x v="2"/>
    <x v="17"/>
    <n v="5"/>
    <n v="10"/>
    <n v="8"/>
    <n v="0.82"/>
    <n v="-100"/>
    <n v="0"/>
    <n v="0"/>
    <n v="1"/>
    <x v="0"/>
    <x v="7"/>
  </r>
  <r>
    <x v="7"/>
    <x v="0"/>
    <x v="20"/>
    <n v="10"/>
    <n v="10"/>
    <n v="10"/>
    <n v="1"/>
    <n v="100"/>
    <n v="1"/>
    <n v="0"/>
    <n v="0"/>
    <x v="0"/>
    <x v="7"/>
  </r>
  <r>
    <x v="7"/>
    <x v="2"/>
    <x v="30"/>
    <n v="8"/>
    <n v="9"/>
    <n v="10"/>
    <n v="0.91999999999999993"/>
    <n v="0"/>
    <n v="0"/>
    <n v="1"/>
    <n v="0"/>
    <x v="0"/>
    <x v="7"/>
  </r>
  <r>
    <x v="7"/>
    <x v="2"/>
    <x v="10"/>
    <n v="0"/>
    <n v="10"/>
    <n v="10"/>
    <n v="0.8"/>
    <n v="-100"/>
    <n v="0"/>
    <n v="0"/>
    <n v="1"/>
    <x v="0"/>
    <x v="7"/>
  </r>
  <r>
    <x v="7"/>
    <x v="3"/>
    <x v="54"/>
    <n v="10"/>
    <n v="10"/>
    <n v="10"/>
    <n v="1"/>
    <n v="100"/>
    <n v="1"/>
    <n v="0"/>
    <n v="0"/>
    <x v="0"/>
    <x v="7"/>
  </r>
  <r>
    <x v="7"/>
    <x v="1"/>
    <x v="23"/>
    <n v="10"/>
    <n v="10"/>
    <n v="10"/>
    <n v="1"/>
    <n v="100"/>
    <n v="1"/>
    <n v="0"/>
    <n v="0"/>
    <x v="0"/>
    <x v="7"/>
  </r>
  <r>
    <x v="7"/>
    <x v="2"/>
    <x v="10"/>
    <n v="0"/>
    <n v="0"/>
    <n v="0"/>
    <n v="0"/>
    <n v="-100"/>
    <n v="0"/>
    <n v="0"/>
    <n v="1"/>
    <x v="0"/>
    <x v="7"/>
  </r>
  <r>
    <x v="7"/>
    <x v="1"/>
    <x v="23"/>
    <n v="10"/>
    <n v="10"/>
    <n v="10"/>
    <n v="1"/>
    <n v="100"/>
    <n v="1"/>
    <n v="0"/>
    <n v="0"/>
    <x v="0"/>
    <x v="7"/>
  </r>
  <r>
    <x v="7"/>
    <x v="0"/>
    <x v="3"/>
    <n v="10"/>
    <n v="10"/>
    <n v="10"/>
    <n v="1"/>
    <n v="100"/>
    <n v="1"/>
    <n v="0"/>
    <n v="0"/>
    <x v="0"/>
    <x v="7"/>
  </r>
  <r>
    <x v="7"/>
    <x v="1"/>
    <x v="23"/>
    <n v="10"/>
    <n v="10"/>
    <n v="10"/>
    <n v="1"/>
    <n v="100"/>
    <n v="1"/>
    <n v="0"/>
    <n v="0"/>
    <x v="0"/>
    <x v="7"/>
  </r>
  <r>
    <x v="7"/>
    <x v="3"/>
    <x v="53"/>
    <n v="8"/>
    <n v="10"/>
    <n v="8"/>
    <n v="0.88000000000000012"/>
    <n v="0"/>
    <n v="0"/>
    <n v="1"/>
    <n v="0"/>
    <x v="0"/>
    <x v="7"/>
  </r>
  <r>
    <x v="7"/>
    <x v="3"/>
    <x v="52"/>
    <n v="10"/>
    <n v="10"/>
    <n v="10"/>
    <n v="1"/>
    <n v="100"/>
    <n v="1"/>
    <n v="0"/>
    <n v="0"/>
    <x v="0"/>
    <x v="7"/>
  </r>
  <r>
    <x v="7"/>
    <x v="0"/>
    <x v="20"/>
    <n v="10"/>
    <n v="10"/>
    <n v="10"/>
    <n v="1"/>
    <n v="100"/>
    <n v="1"/>
    <n v="0"/>
    <n v="0"/>
    <x v="0"/>
    <x v="7"/>
  </r>
  <r>
    <x v="7"/>
    <x v="0"/>
    <x v="22"/>
    <n v="10"/>
    <n v="10"/>
    <n v="10"/>
    <n v="1"/>
    <n v="100"/>
    <n v="1"/>
    <n v="0"/>
    <n v="0"/>
    <x v="0"/>
    <x v="7"/>
  </r>
  <r>
    <x v="7"/>
    <x v="1"/>
    <x v="23"/>
    <n v="10"/>
    <n v="10"/>
    <n v="10"/>
    <n v="1"/>
    <n v="100"/>
    <n v="1"/>
    <n v="0"/>
    <n v="0"/>
    <x v="0"/>
    <x v="7"/>
  </r>
  <r>
    <x v="7"/>
    <x v="0"/>
    <x v="19"/>
    <n v="10"/>
    <m/>
    <m/>
    <n v="0.2"/>
    <n v="100"/>
    <n v="1"/>
    <n v="0"/>
    <n v="0"/>
    <x v="0"/>
    <x v="7"/>
  </r>
  <r>
    <x v="7"/>
    <x v="3"/>
    <x v="40"/>
    <n v="10"/>
    <n v="10"/>
    <n v="10"/>
    <n v="1"/>
    <n v="100"/>
    <n v="1"/>
    <n v="0"/>
    <n v="0"/>
    <x v="0"/>
    <x v="7"/>
  </r>
  <r>
    <x v="7"/>
    <x v="2"/>
    <x v="4"/>
    <n v="10"/>
    <n v="9"/>
    <n v="9"/>
    <n v="0.91999999999999993"/>
    <n v="100"/>
    <n v="1"/>
    <n v="0"/>
    <n v="0"/>
    <x v="0"/>
    <x v="7"/>
  </r>
  <r>
    <x v="7"/>
    <x v="0"/>
    <x v="35"/>
    <n v="9"/>
    <n v="10"/>
    <n v="10"/>
    <n v="0.98000000000000009"/>
    <n v="100"/>
    <n v="1"/>
    <n v="0"/>
    <n v="0"/>
    <x v="0"/>
    <x v="7"/>
  </r>
  <r>
    <x v="7"/>
    <x v="0"/>
    <x v="20"/>
    <n v="10"/>
    <n v="10"/>
    <n v="10"/>
    <n v="1"/>
    <n v="100"/>
    <n v="1"/>
    <n v="0"/>
    <n v="0"/>
    <x v="0"/>
    <x v="7"/>
  </r>
  <r>
    <x v="7"/>
    <x v="0"/>
    <x v="26"/>
    <n v="10"/>
    <n v="10"/>
    <n v="10"/>
    <n v="1"/>
    <n v="100"/>
    <n v="1"/>
    <n v="0"/>
    <n v="0"/>
    <x v="0"/>
    <x v="7"/>
  </r>
  <r>
    <x v="7"/>
    <x v="1"/>
    <x v="11"/>
    <n v="10"/>
    <n v="9"/>
    <n v="9"/>
    <n v="0.91999999999999993"/>
    <n v="100"/>
    <n v="1"/>
    <n v="0"/>
    <n v="0"/>
    <x v="0"/>
    <x v="7"/>
  </r>
  <r>
    <x v="7"/>
    <x v="1"/>
    <x v="33"/>
    <n v="10"/>
    <n v="10"/>
    <n v="10"/>
    <n v="1"/>
    <n v="100"/>
    <n v="1"/>
    <n v="0"/>
    <n v="0"/>
    <x v="0"/>
    <x v="7"/>
  </r>
  <r>
    <x v="7"/>
    <x v="2"/>
    <x v="10"/>
    <n v="10"/>
    <n v="10"/>
    <n v="10"/>
    <n v="1"/>
    <n v="100"/>
    <n v="1"/>
    <n v="0"/>
    <n v="0"/>
    <x v="0"/>
    <x v="7"/>
  </r>
  <r>
    <x v="7"/>
    <x v="2"/>
    <x v="18"/>
    <n v="10"/>
    <n v="10"/>
    <n v="10"/>
    <n v="1"/>
    <n v="100"/>
    <n v="1"/>
    <n v="0"/>
    <n v="0"/>
    <x v="0"/>
    <x v="7"/>
  </r>
  <r>
    <x v="7"/>
    <x v="2"/>
    <x v="34"/>
    <n v="10"/>
    <n v="10"/>
    <n v="10"/>
    <n v="1"/>
    <n v="100"/>
    <n v="1"/>
    <n v="0"/>
    <n v="0"/>
    <x v="0"/>
    <x v="7"/>
  </r>
  <r>
    <x v="7"/>
    <x v="2"/>
    <x v="34"/>
    <n v="10"/>
    <n v="5"/>
    <n v="10"/>
    <n v="0.8"/>
    <n v="100"/>
    <n v="1"/>
    <n v="0"/>
    <n v="0"/>
    <x v="0"/>
    <x v="7"/>
  </r>
  <r>
    <x v="7"/>
    <x v="0"/>
    <x v="28"/>
    <n v="9"/>
    <n v="9"/>
    <n v="10"/>
    <n v="0.94000000000000006"/>
    <n v="100"/>
    <n v="1"/>
    <n v="0"/>
    <n v="0"/>
    <x v="0"/>
    <x v="7"/>
  </r>
  <r>
    <x v="7"/>
    <x v="2"/>
    <x v="6"/>
    <n v="10"/>
    <n v="10"/>
    <n v="5"/>
    <n v="0.8"/>
    <n v="100"/>
    <n v="1"/>
    <n v="0"/>
    <n v="0"/>
    <x v="0"/>
    <x v="7"/>
  </r>
  <r>
    <x v="7"/>
    <x v="1"/>
    <x v="11"/>
    <n v="10"/>
    <n v="10"/>
    <n v="10"/>
    <n v="1"/>
    <n v="100"/>
    <n v="1"/>
    <n v="0"/>
    <n v="0"/>
    <x v="0"/>
    <x v="7"/>
  </r>
  <r>
    <x v="7"/>
    <x v="1"/>
    <x v="25"/>
    <n v="10"/>
    <n v="10"/>
    <n v="10"/>
    <n v="1"/>
    <n v="100"/>
    <n v="1"/>
    <n v="0"/>
    <n v="0"/>
    <x v="0"/>
    <x v="7"/>
  </r>
  <r>
    <x v="7"/>
    <x v="1"/>
    <x v="29"/>
    <n v="10"/>
    <n v="10"/>
    <n v="10"/>
    <n v="1"/>
    <n v="100"/>
    <n v="1"/>
    <n v="0"/>
    <n v="0"/>
    <x v="0"/>
    <x v="7"/>
  </r>
  <r>
    <x v="7"/>
    <x v="1"/>
    <x v="33"/>
    <n v="10"/>
    <n v="10"/>
    <n v="10"/>
    <n v="1"/>
    <n v="100"/>
    <n v="1"/>
    <n v="0"/>
    <n v="0"/>
    <x v="0"/>
    <x v="7"/>
  </r>
  <r>
    <x v="7"/>
    <x v="1"/>
    <x v="1"/>
    <n v="10"/>
    <n v="10"/>
    <n v="10"/>
    <n v="1"/>
    <n v="100"/>
    <n v="1"/>
    <n v="0"/>
    <n v="0"/>
    <x v="0"/>
    <x v="7"/>
  </r>
  <r>
    <x v="7"/>
    <x v="2"/>
    <x v="34"/>
    <n v="10"/>
    <n v="10"/>
    <n v="10"/>
    <n v="1"/>
    <n v="100"/>
    <n v="1"/>
    <n v="0"/>
    <n v="0"/>
    <x v="0"/>
    <x v="7"/>
  </r>
  <r>
    <x v="7"/>
    <x v="3"/>
    <x v="55"/>
    <n v="10"/>
    <n v="10"/>
    <n v="10"/>
    <n v="1"/>
    <n v="100"/>
    <n v="1"/>
    <n v="0"/>
    <n v="0"/>
    <x v="0"/>
    <x v="7"/>
  </r>
  <r>
    <x v="7"/>
    <x v="2"/>
    <x v="10"/>
    <n v="10"/>
    <n v="10"/>
    <n v="10"/>
    <n v="1"/>
    <n v="100"/>
    <n v="1"/>
    <n v="0"/>
    <n v="0"/>
    <x v="0"/>
    <x v="7"/>
  </r>
  <r>
    <x v="7"/>
    <x v="2"/>
    <x v="15"/>
    <n v="10"/>
    <n v="10"/>
    <n v="8"/>
    <n v="0.91999999999999993"/>
    <n v="100"/>
    <n v="1"/>
    <n v="0"/>
    <n v="0"/>
    <x v="0"/>
    <x v="7"/>
  </r>
  <r>
    <x v="7"/>
    <x v="3"/>
    <x v="41"/>
    <n v="10"/>
    <n v="10"/>
    <n v="10"/>
    <n v="1"/>
    <n v="100"/>
    <n v="1"/>
    <n v="0"/>
    <n v="0"/>
    <x v="0"/>
    <x v="7"/>
  </r>
  <r>
    <x v="7"/>
    <x v="3"/>
    <x v="44"/>
    <n v="7"/>
    <n v="9"/>
    <n v="9"/>
    <n v="0.86"/>
    <n v="0"/>
    <n v="0"/>
    <n v="1"/>
    <n v="0"/>
    <x v="0"/>
    <x v="7"/>
  </r>
  <r>
    <x v="7"/>
    <x v="3"/>
    <x v="46"/>
    <n v="10"/>
    <n v="10"/>
    <n v="10"/>
    <n v="1"/>
    <n v="100"/>
    <n v="1"/>
    <n v="0"/>
    <n v="0"/>
    <x v="0"/>
    <x v="7"/>
  </r>
  <r>
    <x v="7"/>
    <x v="1"/>
    <x v="27"/>
    <n v="10"/>
    <n v="10"/>
    <n v="10"/>
    <n v="1"/>
    <n v="100"/>
    <n v="1"/>
    <n v="0"/>
    <n v="0"/>
    <x v="0"/>
    <x v="7"/>
  </r>
  <r>
    <x v="7"/>
    <x v="2"/>
    <x v="10"/>
    <n v="10"/>
    <n v="10"/>
    <n v="10"/>
    <n v="1"/>
    <n v="100"/>
    <n v="1"/>
    <n v="0"/>
    <n v="0"/>
    <x v="0"/>
    <x v="7"/>
  </r>
  <r>
    <x v="7"/>
    <x v="2"/>
    <x v="30"/>
    <n v="10"/>
    <n v="10"/>
    <n v="10"/>
    <n v="1"/>
    <n v="100"/>
    <n v="1"/>
    <n v="0"/>
    <n v="0"/>
    <x v="0"/>
    <x v="7"/>
  </r>
  <r>
    <x v="7"/>
    <x v="1"/>
    <x v="1"/>
    <n v="10"/>
    <n v="10"/>
    <n v="10"/>
    <n v="1"/>
    <n v="100"/>
    <n v="1"/>
    <n v="0"/>
    <n v="0"/>
    <x v="0"/>
    <x v="7"/>
  </r>
  <r>
    <x v="7"/>
    <x v="3"/>
    <x v="51"/>
    <n v="10"/>
    <n v="0"/>
    <n v="10"/>
    <n v="0.6"/>
    <n v="100"/>
    <n v="1"/>
    <n v="0"/>
    <n v="0"/>
    <x v="0"/>
    <x v="7"/>
  </r>
  <r>
    <x v="7"/>
    <x v="3"/>
    <x v="56"/>
    <n v="10"/>
    <n v="10"/>
    <n v="10"/>
    <n v="1"/>
    <n v="100"/>
    <n v="1"/>
    <n v="0"/>
    <n v="0"/>
    <x v="0"/>
    <x v="7"/>
  </r>
  <r>
    <x v="8"/>
    <x v="0"/>
    <x v="3"/>
    <n v="10"/>
    <n v="10"/>
    <n v="10"/>
    <n v="1"/>
    <n v="100"/>
    <n v="1"/>
    <n v="0"/>
    <n v="0"/>
    <x v="0"/>
    <x v="8"/>
  </r>
  <r>
    <x v="8"/>
    <x v="2"/>
    <x v="15"/>
    <n v="0"/>
    <n v="0"/>
    <n v="10"/>
    <n v="0.4"/>
    <n v="-100"/>
    <n v="0"/>
    <n v="0"/>
    <n v="1"/>
    <x v="0"/>
    <x v="8"/>
  </r>
  <r>
    <x v="8"/>
    <x v="1"/>
    <x v="33"/>
    <n v="10"/>
    <n v="10"/>
    <n v="10"/>
    <n v="1"/>
    <n v="100"/>
    <n v="1"/>
    <n v="0"/>
    <n v="0"/>
    <x v="0"/>
    <x v="8"/>
  </r>
  <r>
    <x v="8"/>
    <x v="2"/>
    <x v="10"/>
    <n v="10"/>
    <n v="10"/>
    <n v="10"/>
    <n v="1"/>
    <n v="100"/>
    <n v="1"/>
    <n v="0"/>
    <n v="0"/>
    <x v="0"/>
    <x v="8"/>
  </r>
  <r>
    <x v="8"/>
    <x v="1"/>
    <x v="11"/>
    <n v="10"/>
    <n v="10"/>
    <n v="10"/>
    <n v="1"/>
    <n v="100"/>
    <n v="1"/>
    <n v="0"/>
    <n v="0"/>
    <x v="0"/>
    <x v="8"/>
  </r>
  <r>
    <x v="8"/>
    <x v="2"/>
    <x v="4"/>
    <n v="10"/>
    <n v="10"/>
    <n v="10"/>
    <n v="1"/>
    <n v="100"/>
    <n v="1"/>
    <n v="0"/>
    <n v="0"/>
    <x v="0"/>
    <x v="8"/>
  </r>
  <r>
    <x v="8"/>
    <x v="2"/>
    <x v="18"/>
    <n v="7"/>
    <n v="7"/>
    <n v="8"/>
    <n v="0.74"/>
    <n v="0"/>
    <n v="0"/>
    <n v="1"/>
    <n v="0"/>
    <x v="0"/>
    <x v="8"/>
  </r>
  <r>
    <x v="8"/>
    <x v="0"/>
    <x v="36"/>
    <n v="10"/>
    <n v="10"/>
    <n v="10"/>
    <n v="1"/>
    <n v="100"/>
    <n v="1"/>
    <n v="0"/>
    <n v="0"/>
    <x v="0"/>
    <x v="8"/>
  </r>
  <r>
    <x v="8"/>
    <x v="2"/>
    <x v="57"/>
    <n v="10"/>
    <n v="10"/>
    <n v="10"/>
    <n v="1"/>
    <n v="100"/>
    <n v="1"/>
    <n v="0"/>
    <n v="0"/>
    <x v="0"/>
    <x v="8"/>
  </r>
  <r>
    <x v="8"/>
    <x v="1"/>
    <x v="1"/>
    <n v="10"/>
    <n v="10"/>
    <n v="10"/>
    <n v="1"/>
    <n v="100"/>
    <n v="1"/>
    <n v="0"/>
    <n v="0"/>
    <x v="0"/>
    <x v="8"/>
  </r>
  <r>
    <x v="8"/>
    <x v="2"/>
    <x v="10"/>
    <n v="10"/>
    <n v="10"/>
    <n v="10"/>
    <n v="1"/>
    <n v="100"/>
    <n v="1"/>
    <n v="0"/>
    <n v="0"/>
    <x v="0"/>
    <x v="8"/>
  </r>
  <r>
    <x v="8"/>
    <x v="1"/>
    <x v="1"/>
    <n v="10"/>
    <n v="9"/>
    <n v="10"/>
    <n v="0.96"/>
    <n v="100"/>
    <n v="1"/>
    <n v="0"/>
    <n v="0"/>
    <x v="0"/>
    <x v="8"/>
  </r>
  <r>
    <x v="8"/>
    <x v="3"/>
    <x v="47"/>
    <n v="10"/>
    <n v="10"/>
    <n v="10"/>
    <n v="1"/>
    <n v="100"/>
    <n v="1"/>
    <n v="0"/>
    <n v="0"/>
    <x v="0"/>
    <x v="8"/>
  </r>
  <r>
    <x v="8"/>
    <x v="2"/>
    <x v="30"/>
    <n v="10"/>
    <n v="10"/>
    <n v="10"/>
    <n v="1"/>
    <n v="100"/>
    <n v="1"/>
    <n v="0"/>
    <n v="0"/>
    <x v="0"/>
    <x v="8"/>
  </r>
  <r>
    <x v="8"/>
    <x v="1"/>
    <x v="12"/>
    <n v="9"/>
    <n v="9"/>
    <n v="9"/>
    <n v="0.9"/>
    <n v="100"/>
    <n v="1"/>
    <n v="0"/>
    <n v="0"/>
    <x v="0"/>
    <x v="8"/>
  </r>
  <r>
    <x v="8"/>
    <x v="0"/>
    <x v="19"/>
    <n v="10"/>
    <n v="10"/>
    <n v="10"/>
    <n v="1"/>
    <n v="100"/>
    <n v="1"/>
    <n v="0"/>
    <n v="0"/>
    <x v="0"/>
    <x v="8"/>
  </r>
  <r>
    <x v="8"/>
    <x v="0"/>
    <x v="8"/>
    <n v="10"/>
    <n v="10"/>
    <n v="10"/>
    <n v="1"/>
    <n v="100"/>
    <n v="1"/>
    <n v="0"/>
    <n v="0"/>
    <x v="0"/>
    <x v="8"/>
  </r>
  <r>
    <x v="8"/>
    <x v="0"/>
    <x v="2"/>
    <n v="10"/>
    <n v="10"/>
    <n v="10"/>
    <n v="1"/>
    <n v="100"/>
    <n v="1"/>
    <n v="0"/>
    <n v="0"/>
    <x v="0"/>
    <x v="8"/>
  </r>
  <r>
    <x v="8"/>
    <x v="0"/>
    <x v="24"/>
    <n v="10"/>
    <n v="10"/>
    <n v="10"/>
    <n v="1"/>
    <n v="100"/>
    <n v="1"/>
    <n v="0"/>
    <n v="0"/>
    <x v="0"/>
    <x v="8"/>
  </r>
  <r>
    <x v="8"/>
    <x v="0"/>
    <x v="8"/>
    <n v="7"/>
    <n v="6"/>
    <n v="8"/>
    <n v="0.70000000000000007"/>
    <n v="0"/>
    <n v="0"/>
    <n v="1"/>
    <n v="0"/>
    <x v="0"/>
    <x v="8"/>
  </r>
  <r>
    <x v="8"/>
    <x v="2"/>
    <x v="4"/>
    <n v="10"/>
    <n v="10"/>
    <n v="10"/>
    <n v="1"/>
    <n v="100"/>
    <n v="1"/>
    <n v="0"/>
    <n v="0"/>
    <x v="0"/>
    <x v="8"/>
  </r>
  <r>
    <x v="8"/>
    <x v="3"/>
    <x v="40"/>
    <n v="10"/>
    <n v="10"/>
    <n v="10"/>
    <n v="1"/>
    <n v="100"/>
    <n v="1"/>
    <n v="0"/>
    <n v="0"/>
    <x v="0"/>
    <x v="8"/>
  </r>
  <r>
    <x v="8"/>
    <x v="2"/>
    <x v="17"/>
    <n v="10"/>
    <n v="10"/>
    <n v="10"/>
    <n v="1"/>
    <n v="100"/>
    <n v="1"/>
    <n v="0"/>
    <n v="0"/>
    <x v="0"/>
    <x v="8"/>
  </r>
  <r>
    <x v="8"/>
    <x v="1"/>
    <x v="11"/>
    <n v="9"/>
    <n v="9"/>
    <n v="9"/>
    <n v="0.9"/>
    <n v="100"/>
    <n v="1"/>
    <n v="0"/>
    <n v="0"/>
    <x v="0"/>
    <x v="8"/>
  </r>
  <r>
    <x v="8"/>
    <x v="2"/>
    <x v="15"/>
    <n v="10"/>
    <n v="10"/>
    <n v="10"/>
    <n v="1"/>
    <n v="100"/>
    <n v="1"/>
    <n v="0"/>
    <n v="0"/>
    <x v="0"/>
    <x v="8"/>
  </r>
  <r>
    <x v="8"/>
    <x v="2"/>
    <x v="13"/>
    <n v="8"/>
    <n v="8"/>
    <n v="8"/>
    <n v="0.8"/>
    <n v="0"/>
    <n v="0"/>
    <n v="1"/>
    <n v="0"/>
    <x v="0"/>
    <x v="8"/>
  </r>
  <r>
    <x v="8"/>
    <x v="2"/>
    <x v="15"/>
    <n v="10"/>
    <n v="10"/>
    <n v="10"/>
    <n v="1"/>
    <n v="100"/>
    <n v="1"/>
    <n v="0"/>
    <n v="0"/>
    <x v="0"/>
    <x v="8"/>
  </r>
  <r>
    <x v="8"/>
    <x v="1"/>
    <x v="29"/>
    <n v="10"/>
    <n v="10"/>
    <n v="10"/>
    <n v="1"/>
    <n v="100"/>
    <n v="1"/>
    <n v="0"/>
    <n v="0"/>
    <x v="0"/>
    <x v="8"/>
  </r>
  <r>
    <x v="8"/>
    <x v="2"/>
    <x v="17"/>
    <n v="10"/>
    <n v="10"/>
    <n v="10"/>
    <n v="1"/>
    <n v="100"/>
    <n v="1"/>
    <n v="0"/>
    <n v="0"/>
    <x v="0"/>
    <x v="8"/>
  </r>
  <r>
    <x v="8"/>
    <x v="3"/>
    <x v="45"/>
    <n v="10"/>
    <n v="10"/>
    <n v="10"/>
    <n v="1"/>
    <n v="100"/>
    <n v="1"/>
    <n v="0"/>
    <n v="0"/>
    <x v="0"/>
    <x v="8"/>
  </r>
  <r>
    <x v="8"/>
    <x v="1"/>
    <x v="23"/>
    <n v="10"/>
    <n v="10"/>
    <n v="10"/>
    <n v="1"/>
    <n v="100"/>
    <n v="1"/>
    <n v="0"/>
    <n v="0"/>
    <x v="0"/>
    <x v="8"/>
  </r>
  <r>
    <x v="8"/>
    <x v="1"/>
    <x v="27"/>
    <n v="10"/>
    <n v="10"/>
    <n v="10"/>
    <n v="1"/>
    <n v="100"/>
    <n v="1"/>
    <n v="0"/>
    <n v="0"/>
    <x v="0"/>
    <x v="8"/>
  </r>
  <r>
    <x v="8"/>
    <x v="1"/>
    <x v="21"/>
    <n v="10"/>
    <n v="10"/>
    <n v="2"/>
    <n v="0.67999999999999994"/>
    <n v="100"/>
    <n v="1"/>
    <n v="0"/>
    <n v="0"/>
    <x v="0"/>
    <x v="8"/>
  </r>
  <r>
    <x v="8"/>
    <x v="3"/>
    <x v="56"/>
    <n v="10"/>
    <n v="10"/>
    <n v="10"/>
    <n v="1"/>
    <n v="100"/>
    <n v="1"/>
    <n v="0"/>
    <n v="0"/>
    <x v="0"/>
    <x v="8"/>
  </r>
  <r>
    <x v="8"/>
    <x v="1"/>
    <x v="14"/>
    <n v="10"/>
    <n v="10"/>
    <n v="10"/>
    <n v="1"/>
    <n v="100"/>
    <n v="1"/>
    <n v="0"/>
    <n v="0"/>
    <x v="0"/>
    <x v="8"/>
  </r>
  <r>
    <x v="8"/>
    <x v="1"/>
    <x v="11"/>
    <n v="10"/>
    <n v="10"/>
    <n v="10"/>
    <n v="1"/>
    <n v="100"/>
    <n v="1"/>
    <n v="0"/>
    <n v="0"/>
    <x v="0"/>
    <x v="8"/>
  </r>
  <r>
    <x v="8"/>
    <x v="2"/>
    <x v="15"/>
    <n v="10"/>
    <n v="10"/>
    <n v="10"/>
    <n v="1"/>
    <n v="100"/>
    <n v="1"/>
    <n v="0"/>
    <n v="0"/>
    <x v="0"/>
    <x v="8"/>
  </r>
  <r>
    <x v="8"/>
    <x v="1"/>
    <x v="48"/>
    <n v="5"/>
    <n v="10"/>
    <n v="10"/>
    <n v="0.9"/>
    <n v="-100"/>
    <n v="0"/>
    <n v="0"/>
    <n v="1"/>
    <x v="0"/>
    <x v="8"/>
  </r>
  <r>
    <x v="8"/>
    <x v="3"/>
    <x v="39"/>
    <n v="10"/>
    <n v="10"/>
    <n v="10"/>
    <n v="1"/>
    <n v="100"/>
    <n v="1"/>
    <n v="0"/>
    <n v="0"/>
    <x v="0"/>
    <x v="8"/>
  </r>
  <r>
    <x v="8"/>
    <x v="1"/>
    <x v="38"/>
    <n v="10"/>
    <n v="10"/>
    <n v="10"/>
    <n v="1"/>
    <n v="100"/>
    <n v="1"/>
    <n v="0"/>
    <n v="0"/>
    <x v="0"/>
    <x v="8"/>
  </r>
  <r>
    <x v="8"/>
    <x v="2"/>
    <x v="10"/>
    <n v="10"/>
    <n v="10"/>
    <n v="10"/>
    <n v="1"/>
    <n v="100"/>
    <n v="1"/>
    <n v="0"/>
    <n v="0"/>
    <x v="0"/>
    <x v="8"/>
  </r>
  <r>
    <x v="8"/>
    <x v="1"/>
    <x v="27"/>
    <n v="10"/>
    <n v="10"/>
    <n v="10"/>
    <n v="1"/>
    <n v="100"/>
    <n v="1"/>
    <n v="0"/>
    <n v="0"/>
    <x v="0"/>
    <x v="8"/>
  </r>
  <r>
    <x v="8"/>
    <x v="3"/>
    <x v="53"/>
    <n v="10"/>
    <n v="10"/>
    <n v="10"/>
    <n v="1"/>
    <n v="100"/>
    <n v="1"/>
    <n v="0"/>
    <n v="0"/>
    <x v="0"/>
    <x v="8"/>
  </r>
  <r>
    <x v="8"/>
    <x v="3"/>
    <x v="55"/>
    <n v="10"/>
    <n v="10"/>
    <n v="10"/>
    <n v="1"/>
    <n v="100"/>
    <n v="1"/>
    <n v="0"/>
    <n v="0"/>
    <x v="0"/>
    <x v="8"/>
  </r>
  <r>
    <x v="8"/>
    <x v="3"/>
    <x v="41"/>
    <n v="10"/>
    <n v="10"/>
    <n v="10"/>
    <n v="1"/>
    <n v="100"/>
    <n v="1"/>
    <n v="0"/>
    <n v="0"/>
    <x v="0"/>
    <x v="8"/>
  </r>
  <r>
    <x v="8"/>
    <x v="3"/>
    <x v="56"/>
    <n v="10"/>
    <n v="10"/>
    <n v="10"/>
    <n v="1"/>
    <n v="100"/>
    <n v="1"/>
    <n v="0"/>
    <n v="0"/>
    <x v="0"/>
    <x v="8"/>
  </r>
  <r>
    <x v="8"/>
    <x v="3"/>
    <x v="51"/>
    <n v="10"/>
    <n v="10"/>
    <n v="10"/>
    <n v="1"/>
    <n v="100"/>
    <n v="1"/>
    <n v="0"/>
    <n v="0"/>
    <x v="0"/>
    <x v="8"/>
  </r>
  <r>
    <x v="8"/>
    <x v="3"/>
    <x v="41"/>
    <n v="10"/>
    <n v="10"/>
    <n v="10"/>
    <n v="1"/>
    <n v="100"/>
    <n v="1"/>
    <n v="0"/>
    <n v="0"/>
    <x v="0"/>
    <x v="8"/>
  </r>
  <r>
    <x v="9"/>
    <x v="0"/>
    <x v="20"/>
    <n v="10"/>
    <n v="9"/>
    <n v="10"/>
    <n v="0.96"/>
    <n v="100"/>
    <n v="1"/>
    <n v="0"/>
    <n v="0"/>
    <x v="0"/>
    <x v="9"/>
  </r>
  <r>
    <x v="9"/>
    <x v="0"/>
    <x v="3"/>
    <n v="9"/>
    <n v="10"/>
    <n v="10"/>
    <n v="0.98000000000000009"/>
    <n v="100"/>
    <n v="1"/>
    <n v="0"/>
    <n v="0"/>
    <x v="0"/>
    <x v="9"/>
  </r>
  <r>
    <x v="9"/>
    <x v="0"/>
    <x v="35"/>
    <n v="10"/>
    <n v="10"/>
    <n v="10"/>
    <n v="1"/>
    <n v="100"/>
    <n v="1"/>
    <n v="0"/>
    <n v="0"/>
    <x v="0"/>
    <x v="9"/>
  </r>
  <r>
    <x v="9"/>
    <x v="0"/>
    <x v="36"/>
    <n v="10"/>
    <n v="10"/>
    <n v="10"/>
    <n v="1"/>
    <n v="100"/>
    <n v="1"/>
    <n v="0"/>
    <n v="0"/>
    <x v="0"/>
    <x v="9"/>
  </r>
  <r>
    <x v="9"/>
    <x v="0"/>
    <x v="20"/>
    <n v="10"/>
    <n v="10"/>
    <n v="5"/>
    <n v="0.8"/>
    <n v="100"/>
    <n v="1"/>
    <n v="0"/>
    <n v="0"/>
    <x v="0"/>
    <x v="9"/>
  </r>
  <r>
    <x v="9"/>
    <x v="2"/>
    <x v="6"/>
    <n v="10"/>
    <n v="10"/>
    <n v="10"/>
    <n v="1"/>
    <n v="100"/>
    <n v="1"/>
    <n v="0"/>
    <n v="0"/>
    <x v="0"/>
    <x v="9"/>
  </r>
  <r>
    <x v="9"/>
    <x v="3"/>
    <x v="39"/>
    <n v="9"/>
    <n v="9"/>
    <n v="9"/>
    <n v="0.9"/>
    <n v="100"/>
    <n v="1"/>
    <n v="0"/>
    <n v="0"/>
    <x v="0"/>
    <x v="9"/>
  </r>
  <r>
    <x v="9"/>
    <x v="2"/>
    <x v="18"/>
    <n v="10"/>
    <n v="10"/>
    <n v="10"/>
    <n v="1"/>
    <n v="100"/>
    <n v="1"/>
    <n v="0"/>
    <n v="0"/>
    <x v="0"/>
    <x v="9"/>
  </r>
  <r>
    <x v="9"/>
    <x v="0"/>
    <x v="20"/>
    <n v="10"/>
    <n v="10"/>
    <n v="8"/>
    <n v="0.91999999999999993"/>
    <n v="100"/>
    <n v="1"/>
    <n v="0"/>
    <n v="0"/>
    <x v="0"/>
    <x v="9"/>
  </r>
  <r>
    <x v="9"/>
    <x v="2"/>
    <x v="13"/>
    <n v="10"/>
    <n v="10"/>
    <n v="10"/>
    <n v="1"/>
    <n v="100"/>
    <n v="1"/>
    <n v="0"/>
    <n v="0"/>
    <x v="0"/>
    <x v="9"/>
  </r>
  <r>
    <x v="9"/>
    <x v="3"/>
    <x v="51"/>
    <n v="10"/>
    <n v="10"/>
    <n v="10"/>
    <n v="1"/>
    <n v="100"/>
    <n v="1"/>
    <n v="0"/>
    <n v="0"/>
    <x v="0"/>
    <x v="9"/>
  </r>
  <r>
    <x v="9"/>
    <x v="0"/>
    <x v="35"/>
    <n v="10"/>
    <n v="10"/>
    <n v="10"/>
    <n v="1"/>
    <n v="100"/>
    <n v="1"/>
    <n v="0"/>
    <n v="0"/>
    <x v="0"/>
    <x v="9"/>
  </r>
  <r>
    <x v="9"/>
    <x v="0"/>
    <x v="0"/>
    <n v="10"/>
    <n v="10"/>
    <n v="10"/>
    <n v="1"/>
    <n v="100"/>
    <n v="1"/>
    <n v="0"/>
    <n v="0"/>
    <x v="0"/>
    <x v="9"/>
  </r>
  <r>
    <x v="9"/>
    <x v="1"/>
    <x v="33"/>
    <n v="10"/>
    <n v="10"/>
    <n v="10"/>
    <n v="1"/>
    <n v="100"/>
    <n v="1"/>
    <n v="0"/>
    <n v="0"/>
    <x v="0"/>
    <x v="9"/>
  </r>
  <r>
    <x v="9"/>
    <x v="3"/>
    <x v="45"/>
    <n v="10"/>
    <n v="10"/>
    <n v="10"/>
    <n v="1"/>
    <n v="100"/>
    <n v="1"/>
    <n v="0"/>
    <n v="0"/>
    <x v="0"/>
    <x v="9"/>
  </r>
  <r>
    <x v="9"/>
    <x v="0"/>
    <x v="0"/>
    <n v="10"/>
    <n v="10"/>
    <n v="10"/>
    <n v="1"/>
    <n v="100"/>
    <n v="1"/>
    <n v="0"/>
    <n v="0"/>
    <x v="0"/>
    <x v="9"/>
  </r>
  <r>
    <x v="9"/>
    <x v="2"/>
    <x v="34"/>
    <n v="10"/>
    <n v="10"/>
    <n v="10"/>
    <n v="1"/>
    <n v="100"/>
    <n v="1"/>
    <n v="0"/>
    <n v="0"/>
    <x v="0"/>
    <x v="9"/>
  </r>
  <r>
    <x v="9"/>
    <x v="1"/>
    <x v="48"/>
    <n v="10"/>
    <n v="10"/>
    <n v="10"/>
    <n v="1"/>
    <n v="100"/>
    <n v="1"/>
    <n v="0"/>
    <n v="0"/>
    <x v="0"/>
    <x v="9"/>
  </r>
  <r>
    <x v="9"/>
    <x v="0"/>
    <x v="3"/>
    <n v="8"/>
    <n v="9"/>
    <n v="9"/>
    <n v="0.88000000000000012"/>
    <n v="0"/>
    <n v="0"/>
    <n v="1"/>
    <n v="0"/>
    <x v="0"/>
    <x v="9"/>
  </r>
  <r>
    <x v="9"/>
    <x v="1"/>
    <x v="14"/>
    <n v="10"/>
    <n v="10"/>
    <n v="10"/>
    <n v="1"/>
    <n v="100"/>
    <n v="1"/>
    <n v="0"/>
    <n v="0"/>
    <x v="0"/>
    <x v="9"/>
  </r>
  <r>
    <x v="9"/>
    <x v="2"/>
    <x v="15"/>
    <n v="10"/>
    <n v="10"/>
    <n v="10"/>
    <n v="1"/>
    <n v="100"/>
    <n v="1"/>
    <n v="0"/>
    <n v="0"/>
    <x v="0"/>
    <x v="9"/>
  </r>
  <r>
    <x v="9"/>
    <x v="3"/>
    <x v="39"/>
    <n v="10"/>
    <n v="9"/>
    <n v="10"/>
    <n v="0.96"/>
    <n v="100"/>
    <n v="1"/>
    <n v="0"/>
    <n v="0"/>
    <x v="0"/>
    <x v="9"/>
  </r>
  <r>
    <x v="9"/>
    <x v="1"/>
    <x v="1"/>
    <n v="10"/>
    <n v="10"/>
    <n v="10"/>
    <n v="1"/>
    <n v="100"/>
    <n v="1"/>
    <n v="0"/>
    <n v="0"/>
    <x v="0"/>
    <x v="9"/>
  </r>
  <r>
    <x v="9"/>
    <x v="1"/>
    <x v="11"/>
    <n v="9"/>
    <n v="9"/>
    <n v="9"/>
    <n v="0.9"/>
    <n v="100"/>
    <n v="1"/>
    <n v="0"/>
    <n v="0"/>
    <x v="0"/>
    <x v="9"/>
  </r>
  <r>
    <x v="9"/>
    <x v="3"/>
    <x v="51"/>
    <n v="10"/>
    <n v="10"/>
    <n v="10"/>
    <n v="1"/>
    <n v="100"/>
    <n v="1"/>
    <n v="0"/>
    <n v="0"/>
    <x v="0"/>
    <x v="9"/>
  </r>
  <r>
    <x v="9"/>
    <x v="0"/>
    <x v="24"/>
    <n v="7"/>
    <n v="3"/>
    <n v="0"/>
    <n v="0.26000000000000006"/>
    <n v="0"/>
    <n v="0"/>
    <n v="1"/>
    <n v="0"/>
    <x v="0"/>
    <x v="9"/>
  </r>
  <r>
    <x v="9"/>
    <x v="1"/>
    <x v="12"/>
    <n v="10"/>
    <n v="10"/>
    <n v="10"/>
    <n v="1"/>
    <n v="100"/>
    <n v="1"/>
    <n v="0"/>
    <n v="0"/>
    <x v="0"/>
    <x v="9"/>
  </r>
  <r>
    <x v="9"/>
    <x v="3"/>
    <x v="47"/>
    <n v="10"/>
    <n v="10"/>
    <n v="10"/>
    <n v="1"/>
    <n v="100"/>
    <n v="1"/>
    <n v="0"/>
    <n v="0"/>
    <x v="0"/>
    <x v="9"/>
  </r>
  <r>
    <x v="9"/>
    <x v="0"/>
    <x v="24"/>
    <n v="10"/>
    <n v="10"/>
    <n v="10"/>
    <n v="1"/>
    <n v="100"/>
    <n v="1"/>
    <n v="0"/>
    <n v="0"/>
    <x v="0"/>
    <x v="9"/>
  </r>
  <r>
    <x v="9"/>
    <x v="1"/>
    <x v="11"/>
    <n v="2"/>
    <n v="2"/>
    <n v="2"/>
    <n v="0.2"/>
    <n v="-100"/>
    <n v="0"/>
    <n v="0"/>
    <n v="1"/>
    <x v="0"/>
    <x v="9"/>
  </r>
  <r>
    <x v="9"/>
    <x v="2"/>
    <x v="18"/>
    <n v="10"/>
    <n v="10"/>
    <n v="10"/>
    <n v="1"/>
    <n v="100"/>
    <n v="1"/>
    <n v="0"/>
    <n v="0"/>
    <x v="0"/>
    <x v="9"/>
  </r>
  <r>
    <x v="9"/>
    <x v="1"/>
    <x v="14"/>
    <n v="10"/>
    <n v="10"/>
    <n v="10"/>
    <n v="1"/>
    <n v="100"/>
    <n v="1"/>
    <n v="0"/>
    <n v="0"/>
    <x v="0"/>
    <x v="9"/>
  </r>
  <r>
    <x v="9"/>
    <x v="3"/>
    <x v="41"/>
    <n v="10"/>
    <n v="10"/>
    <n v="10"/>
    <n v="1"/>
    <n v="100"/>
    <n v="1"/>
    <n v="0"/>
    <n v="0"/>
    <x v="0"/>
    <x v="9"/>
  </r>
  <r>
    <x v="9"/>
    <x v="3"/>
    <x v="53"/>
    <n v="10"/>
    <n v="10"/>
    <n v="10"/>
    <n v="1"/>
    <n v="100"/>
    <n v="1"/>
    <n v="0"/>
    <n v="0"/>
    <x v="0"/>
    <x v="9"/>
  </r>
  <r>
    <x v="9"/>
    <x v="3"/>
    <x v="56"/>
    <n v="10"/>
    <n v="10"/>
    <n v="10"/>
    <n v="1"/>
    <n v="100"/>
    <n v="1"/>
    <n v="0"/>
    <n v="0"/>
    <x v="0"/>
    <x v="9"/>
  </r>
  <r>
    <x v="9"/>
    <x v="2"/>
    <x v="10"/>
    <n v="10"/>
    <n v="10"/>
    <n v="10"/>
    <n v="1"/>
    <n v="100"/>
    <n v="1"/>
    <n v="0"/>
    <n v="0"/>
    <x v="0"/>
    <x v="9"/>
  </r>
  <r>
    <x v="9"/>
    <x v="3"/>
    <x v="41"/>
    <n v="10"/>
    <n v="10"/>
    <n v="10"/>
    <n v="1"/>
    <n v="100"/>
    <n v="1"/>
    <n v="0"/>
    <n v="0"/>
    <x v="0"/>
    <x v="9"/>
  </r>
  <r>
    <x v="9"/>
    <x v="3"/>
    <x v="41"/>
    <n v="10"/>
    <n v="10"/>
    <n v="10"/>
    <n v="1"/>
    <n v="100"/>
    <n v="1"/>
    <n v="0"/>
    <n v="0"/>
    <x v="0"/>
    <x v="9"/>
  </r>
  <r>
    <x v="9"/>
    <x v="3"/>
    <x v="56"/>
    <n v="10"/>
    <n v="10"/>
    <n v="10"/>
    <n v="1"/>
    <n v="100"/>
    <n v="1"/>
    <n v="0"/>
    <n v="0"/>
    <x v="0"/>
    <x v="9"/>
  </r>
  <r>
    <x v="9"/>
    <x v="3"/>
    <x v="39"/>
    <n v="10"/>
    <n v="10"/>
    <n v="10"/>
    <n v="1"/>
    <n v="100"/>
    <n v="1"/>
    <n v="0"/>
    <n v="0"/>
    <x v="0"/>
    <x v="9"/>
  </r>
  <r>
    <x v="9"/>
    <x v="2"/>
    <x v="57"/>
    <n v="9"/>
    <n v="9"/>
    <n v="9"/>
    <n v="0.9"/>
    <n v="100"/>
    <n v="1"/>
    <n v="0"/>
    <n v="0"/>
    <x v="0"/>
    <x v="9"/>
  </r>
  <r>
    <x v="9"/>
    <x v="3"/>
    <x v="39"/>
    <n v="10"/>
    <n v="10"/>
    <n v="10"/>
    <n v="1"/>
    <n v="100"/>
    <n v="1"/>
    <n v="0"/>
    <n v="0"/>
    <x v="0"/>
    <x v="9"/>
  </r>
  <r>
    <x v="9"/>
    <x v="2"/>
    <x v="42"/>
    <n v="10"/>
    <n v="10"/>
    <n v="10"/>
    <n v="1"/>
    <n v="100"/>
    <n v="1"/>
    <n v="0"/>
    <n v="0"/>
    <x v="0"/>
    <x v="9"/>
  </r>
  <r>
    <x v="9"/>
    <x v="3"/>
    <x v="55"/>
    <n v="10"/>
    <n v="10"/>
    <n v="10"/>
    <n v="1"/>
    <n v="100"/>
    <n v="1"/>
    <n v="0"/>
    <n v="0"/>
    <x v="0"/>
    <x v="9"/>
  </r>
  <r>
    <x v="9"/>
    <x v="3"/>
    <x v="56"/>
    <n v="10"/>
    <n v="10"/>
    <n v="10"/>
    <n v="1"/>
    <n v="100"/>
    <n v="1"/>
    <n v="0"/>
    <n v="0"/>
    <x v="0"/>
    <x v="9"/>
  </r>
  <r>
    <x v="9"/>
    <x v="2"/>
    <x v="58"/>
    <n v="10"/>
    <n v="10"/>
    <n v="10"/>
    <n v="1"/>
    <n v="100"/>
    <n v="1"/>
    <n v="0"/>
    <n v="0"/>
    <x v="0"/>
    <x v="9"/>
  </r>
  <r>
    <x v="10"/>
    <x v="4"/>
    <x v="59"/>
    <n v="10"/>
    <n v="10"/>
    <n v="10"/>
    <n v="1"/>
    <n v="100"/>
    <n v="1"/>
    <n v="0"/>
    <n v="0"/>
    <x v="0"/>
    <x v="10"/>
  </r>
  <r>
    <x v="10"/>
    <x v="4"/>
    <x v="60"/>
    <n v="10"/>
    <n v="10"/>
    <n v="10"/>
    <n v="1"/>
    <n v="100"/>
    <n v="1"/>
    <n v="0"/>
    <n v="0"/>
    <x v="0"/>
    <x v="10"/>
  </r>
  <r>
    <x v="10"/>
    <x v="4"/>
    <x v="60"/>
    <n v="10"/>
    <n v="10"/>
    <n v="10"/>
    <n v="1"/>
    <n v="100"/>
    <n v="1"/>
    <n v="0"/>
    <n v="0"/>
    <x v="0"/>
    <x v="10"/>
  </r>
  <r>
    <x v="10"/>
    <x v="4"/>
    <x v="60"/>
    <n v="10"/>
    <n v="10"/>
    <n v="10"/>
    <n v="1"/>
    <n v="100"/>
    <n v="1"/>
    <n v="0"/>
    <n v="0"/>
    <x v="0"/>
    <x v="10"/>
  </r>
  <r>
    <x v="10"/>
    <x v="4"/>
    <x v="59"/>
    <n v="8"/>
    <n v="10"/>
    <n v="10"/>
    <n v="0.96"/>
    <n v="0"/>
    <n v="0"/>
    <n v="1"/>
    <n v="0"/>
    <x v="0"/>
    <x v="10"/>
  </r>
  <r>
    <x v="11"/>
    <x v="2"/>
    <x v="23"/>
    <n v="10"/>
    <n v="10"/>
    <n v="10"/>
    <n v="1"/>
    <n v="100"/>
    <n v="1"/>
    <n v="0"/>
    <n v="0"/>
    <x v="0"/>
    <x v="11"/>
  </r>
  <r>
    <x v="11"/>
    <x v="1"/>
    <x v="13"/>
    <n v="10"/>
    <n v="10"/>
    <n v="10"/>
    <n v="1"/>
    <n v="100"/>
    <n v="1"/>
    <n v="0"/>
    <n v="0"/>
    <x v="0"/>
    <x v="11"/>
  </r>
  <r>
    <x v="11"/>
    <x v="2"/>
    <x v="25"/>
    <n v="10"/>
    <n v="10"/>
    <n v="10"/>
    <n v="1"/>
    <n v="100"/>
    <n v="1"/>
    <n v="0"/>
    <n v="0"/>
    <x v="0"/>
    <x v="11"/>
  </r>
  <r>
    <x v="11"/>
    <x v="5"/>
    <x v="61"/>
    <n v="10"/>
    <n v="10"/>
    <n v="10"/>
    <n v="1"/>
    <n v="100"/>
    <n v="1"/>
    <n v="0"/>
    <n v="0"/>
    <x v="0"/>
    <x v="11"/>
  </r>
  <r>
    <x v="11"/>
    <x v="0"/>
    <x v="19"/>
    <n v="10"/>
    <n v="10"/>
    <n v="10"/>
    <n v="1"/>
    <n v="100"/>
    <n v="1"/>
    <n v="0"/>
    <n v="0"/>
    <x v="0"/>
    <x v="11"/>
  </r>
  <r>
    <x v="11"/>
    <x v="2"/>
    <x v="14"/>
    <n v="9"/>
    <n v="10"/>
    <n v="10"/>
    <n v="0.98000000000000009"/>
    <n v="100"/>
    <n v="1"/>
    <n v="0"/>
    <n v="0"/>
    <x v="0"/>
    <x v="11"/>
  </r>
  <r>
    <x v="11"/>
    <x v="4"/>
    <x v="62"/>
    <n v="10"/>
    <n v="10"/>
    <n v="10"/>
    <n v="1"/>
    <n v="100"/>
    <n v="1"/>
    <n v="0"/>
    <n v="0"/>
    <x v="0"/>
    <x v="11"/>
  </r>
  <r>
    <x v="11"/>
    <x v="1"/>
    <x v="30"/>
    <n v="10"/>
    <n v="10"/>
    <n v="0"/>
    <n v="0.6"/>
    <n v="100"/>
    <n v="1"/>
    <n v="0"/>
    <n v="0"/>
    <x v="0"/>
    <x v="11"/>
  </r>
  <r>
    <x v="11"/>
    <x v="1"/>
    <x v="10"/>
    <n v="2"/>
    <n v="1"/>
    <n v="2"/>
    <n v="0.16"/>
    <n v="-100"/>
    <n v="0"/>
    <n v="0"/>
    <n v="1"/>
    <x v="0"/>
    <x v="11"/>
  </r>
  <r>
    <x v="11"/>
    <x v="1"/>
    <x v="18"/>
    <n v="10"/>
    <n v="10"/>
    <n v="10"/>
    <n v="1"/>
    <n v="100"/>
    <n v="1"/>
    <n v="0"/>
    <n v="0"/>
    <x v="0"/>
    <x v="11"/>
  </r>
  <r>
    <x v="11"/>
    <x v="2"/>
    <x v="21"/>
    <n v="10"/>
    <n v="10"/>
    <n v="10"/>
    <n v="1"/>
    <n v="100"/>
    <n v="1"/>
    <n v="0"/>
    <n v="0"/>
    <x v="0"/>
    <x v="11"/>
  </r>
  <r>
    <x v="11"/>
    <x v="1"/>
    <x v="7"/>
    <n v="10"/>
    <n v="10"/>
    <n v="10"/>
    <n v="1"/>
    <n v="100"/>
    <n v="1"/>
    <n v="0"/>
    <n v="0"/>
    <x v="0"/>
    <x v="11"/>
  </r>
  <r>
    <x v="11"/>
    <x v="2"/>
    <x v="25"/>
    <n v="9"/>
    <n v="8"/>
    <n v="9"/>
    <n v="0.86"/>
    <n v="100"/>
    <n v="1"/>
    <n v="0"/>
    <n v="0"/>
    <x v="0"/>
    <x v="11"/>
  </r>
  <r>
    <x v="11"/>
    <x v="0"/>
    <x v="0"/>
    <n v="8"/>
    <n v="9"/>
    <n v="4"/>
    <n v="0.68"/>
    <n v="0"/>
    <n v="0"/>
    <n v="1"/>
    <n v="0"/>
    <x v="0"/>
    <x v="11"/>
  </r>
  <r>
    <x v="11"/>
    <x v="2"/>
    <x v="1"/>
    <n v="10"/>
    <n v="10"/>
    <n v="10"/>
    <n v="1"/>
    <n v="100"/>
    <n v="1"/>
    <n v="0"/>
    <n v="0"/>
    <x v="0"/>
    <x v="11"/>
  </r>
  <r>
    <x v="11"/>
    <x v="4"/>
    <x v="62"/>
    <n v="10"/>
    <n v="10"/>
    <n v="10"/>
    <n v="1"/>
    <n v="100"/>
    <n v="1"/>
    <n v="0"/>
    <n v="0"/>
    <x v="0"/>
    <x v="11"/>
  </r>
  <r>
    <x v="11"/>
    <x v="0"/>
    <x v="26"/>
    <n v="10"/>
    <n v="10"/>
    <n v="10"/>
    <n v="1"/>
    <n v="100"/>
    <n v="1"/>
    <n v="0"/>
    <n v="0"/>
    <x v="0"/>
    <x v="11"/>
  </r>
  <r>
    <x v="11"/>
    <x v="2"/>
    <x v="11"/>
    <n v="10"/>
    <n v="10"/>
    <n v="10"/>
    <n v="1"/>
    <n v="100"/>
    <n v="1"/>
    <n v="0"/>
    <n v="0"/>
    <x v="0"/>
    <x v="11"/>
  </r>
  <r>
    <x v="11"/>
    <x v="2"/>
    <x v="25"/>
    <n v="9"/>
    <n v="10"/>
    <n v="10"/>
    <n v="0.98000000000000009"/>
    <n v="100"/>
    <n v="1"/>
    <n v="0"/>
    <n v="0"/>
    <x v="0"/>
    <x v="11"/>
  </r>
  <r>
    <x v="11"/>
    <x v="0"/>
    <x v="8"/>
    <n v="10"/>
    <n v="10"/>
    <n v="10"/>
    <n v="1"/>
    <n v="100"/>
    <n v="1"/>
    <n v="0"/>
    <n v="0"/>
    <x v="0"/>
    <x v="11"/>
  </r>
  <r>
    <x v="11"/>
    <x v="1"/>
    <x v="42"/>
    <n v="0"/>
    <n v="10"/>
    <n v="10"/>
    <n v="0.8"/>
    <n v="-100"/>
    <n v="0"/>
    <n v="0"/>
    <n v="1"/>
    <x v="0"/>
    <x v="11"/>
  </r>
  <r>
    <x v="11"/>
    <x v="4"/>
    <x v="60"/>
    <n v="9"/>
    <n v="9"/>
    <n v="9"/>
    <n v="0.9"/>
    <n v="100"/>
    <n v="1"/>
    <n v="0"/>
    <n v="0"/>
    <x v="0"/>
    <x v="11"/>
  </r>
  <r>
    <x v="11"/>
    <x v="2"/>
    <x v="11"/>
    <n v="10"/>
    <n v="10"/>
    <n v="10"/>
    <n v="1"/>
    <n v="100"/>
    <n v="1"/>
    <n v="0"/>
    <n v="0"/>
    <x v="0"/>
    <x v="11"/>
  </r>
  <r>
    <x v="11"/>
    <x v="5"/>
    <x v="63"/>
    <n v="7"/>
    <n v="7"/>
    <n v="7"/>
    <n v="0.7"/>
    <n v="0"/>
    <n v="0"/>
    <n v="1"/>
    <n v="0"/>
    <x v="0"/>
    <x v="11"/>
  </r>
  <r>
    <x v="11"/>
    <x v="2"/>
    <x v="48"/>
    <n v="10"/>
    <n v="10"/>
    <n v="10"/>
    <n v="1"/>
    <n v="100"/>
    <n v="1"/>
    <n v="0"/>
    <n v="0"/>
    <x v="0"/>
    <x v="11"/>
  </r>
  <r>
    <x v="11"/>
    <x v="1"/>
    <x v="10"/>
    <n v="10"/>
    <n v="10"/>
    <n v="10"/>
    <n v="1"/>
    <n v="100"/>
    <n v="1"/>
    <n v="0"/>
    <n v="0"/>
    <x v="0"/>
    <x v="11"/>
  </r>
  <r>
    <x v="11"/>
    <x v="0"/>
    <x v="26"/>
    <n v="10"/>
    <n v="10"/>
    <n v="10"/>
    <n v="1"/>
    <n v="100"/>
    <n v="1"/>
    <n v="0"/>
    <n v="0"/>
    <x v="0"/>
    <x v="11"/>
  </r>
  <r>
    <x v="11"/>
    <x v="1"/>
    <x v="18"/>
    <n v="8"/>
    <n v="8"/>
    <n v="8"/>
    <n v="0.8"/>
    <n v="0"/>
    <n v="0"/>
    <n v="1"/>
    <n v="0"/>
    <x v="0"/>
    <x v="11"/>
  </r>
  <r>
    <x v="11"/>
    <x v="2"/>
    <x v="31"/>
    <n v="10"/>
    <n v="10"/>
    <n v="10"/>
    <n v="1"/>
    <n v="100"/>
    <n v="1"/>
    <n v="0"/>
    <n v="0"/>
    <x v="0"/>
    <x v="11"/>
  </r>
  <r>
    <x v="11"/>
    <x v="2"/>
    <x v="29"/>
    <n v="5"/>
    <n v="9"/>
    <n v="9"/>
    <n v="0.82"/>
    <n v="-100"/>
    <n v="0"/>
    <n v="0"/>
    <n v="1"/>
    <x v="0"/>
    <x v="11"/>
  </r>
  <r>
    <x v="11"/>
    <x v="2"/>
    <x v="1"/>
    <n v="7"/>
    <n v="9"/>
    <n v="5"/>
    <n v="0.7"/>
    <n v="0"/>
    <n v="0"/>
    <n v="1"/>
    <n v="0"/>
    <x v="0"/>
    <x v="11"/>
  </r>
  <r>
    <x v="11"/>
    <x v="0"/>
    <x v="37"/>
    <n v="10"/>
    <n v="10"/>
    <n v="10"/>
    <n v="1"/>
    <n v="100"/>
    <n v="1"/>
    <n v="0"/>
    <n v="0"/>
    <x v="0"/>
    <x v="11"/>
  </r>
  <r>
    <x v="11"/>
    <x v="1"/>
    <x v="58"/>
    <n v="10"/>
    <n v="10"/>
    <n v="10"/>
    <n v="1"/>
    <n v="100"/>
    <n v="1"/>
    <n v="0"/>
    <n v="0"/>
    <x v="0"/>
    <x v="11"/>
  </r>
  <r>
    <x v="11"/>
    <x v="1"/>
    <x v="7"/>
    <n v="10"/>
    <n v="10"/>
    <n v="9"/>
    <n v="0.96"/>
    <n v="100"/>
    <n v="1"/>
    <n v="0"/>
    <n v="0"/>
    <x v="0"/>
    <x v="11"/>
  </r>
  <r>
    <x v="11"/>
    <x v="2"/>
    <x v="31"/>
    <n v="5"/>
    <n v="8"/>
    <n v="9"/>
    <n v="0.78"/>
    <n v="-100"/>
    <n v="0"/>
    <n v="0"/>
    <n v="1"/>
    <x v="0"/>
    <x v="11"/>
  </r>
  <r>
    <x v="11"/>
    <x v="1"/>
    <x v="17"/>
    <n v="10"/>
    <n v="10"/>
    <n v="10"/>
    <n v="1"/>
    <n v="100"/>
    <n v="1"/>
    <n v="0"/>
    <n v="0"/>
    <x v="0"/>
    <x v="11"/>
  </r>
  <r>
    <x v="11"/>
    <x v="5"/>
    <x v="64"/>
    <n v="9"/>
    <n v="8"/>
    <n v="5"/>
    <n v="0.7"/>
    <n v="100"/>
    <n v="1"/>
    <n v="0"/>
    <n v="0"/>
    <x v="0"/>
    <x v="11"/>
  </r>
  <r>
    <x v="11"/>
    <x v="4"/>
    <x v="65"/>
    <n v="10"/>
    <n v="10"/>
    <n v="10"/>
    <n v="1"/>
    <n v="100"/>
    <n v="1"/>
    <n v="0"/>
    <n v="0"/>
    <x v="0"/>
    <x v="11"/>
  </r>
  <r>
    <x v="11"/>
    <x v="1"/>
    <x v="6"/>
    <n v="10"/>
    <n v="9"/>
    <n v="9"/>
    <n v="0.91999999999999993"/>
    <n v="100"/>
    <n v="1"/>
    <n v="0"/>
    <n v="0"/>
    <x v="0"/>
    <x v="11"/>
  </r>
  <r>
    <x v="11"/>
    <x v="0"/>
    <x v="0"/>
    <n v="10"/>
    <n v="10"/>
    <n v="10"/>
    <n v="1"/>
    <n v="100"/>
    <n v="1"/>
    <n v="0"/>
    <n v="0"/>
    <x v="0"/>
    <x v="11"/>
  </r>
  <r>
    <x v="11"/>
    <x v="2"/>
    <x v="48"/>
    <n v="10"/>
    <n v="10"/>
    <n v="10"/>
    <n v="1"/>
    <n v="100"/>
    <n v="1"/>
    <n v="0"/>
    <n v="0"/>
    <x v="0"/>
    <x v="11"/>
  </r>
  <r>
    <x v="11"/>
    <x v="4"/>
    <x v="66"/>
    <n v="10"/>
    <n v="10"/>
    <n v="10"/>
    <n v="1"/>
    <n v="100"/>
    <n v="1"/>
    <n v="0"/>
    <n v="0"/>
    <x v="0"/>
    <x v="11"/>
  </r>
  <r>
    <x v="11"/>
    <x v="2"/>
    <x v="1"/>
    <n v="9"/>
    <n v="9"/>
    <n v="9"/>
    <n v="0.9"/>
    <n v="100"/>
    <n v="1"/>
    <n v="0"/>
    <n v="0"/>
    <x v="0"/>
    <x v="11"/>
  </r>
  <r>
    <x v="11"/>
    <x v="2"/>
    <x v="1"/>
    <n v="10"/>
    <n v="10"/>
    <n v="10"/>
    <n v="1"/>
    <n v="100"/>
    <n v="1"/>
    <n v="0"/>
    <n v="0"/>
    <x v="0"/>
    <x v="11"/>
  </r>
  <r>
    <x v="11"/>
    <x v="4"/>
    <x v="67"/>
    <n v="10"/>
    <n v="10"/>
    <n v="10"/>
    <n v="1"/>
    <n v="100"/>
    <n v="1"/>
    <n v="0"/>
    <n v="0"/>
    <x v="0"/>
    <x v="11"/>
  </r>
  <r>
    <x v="11"/>
    <x v="4"/>
    <x v="66"/>
    <n v="10"/>
    <n v="10"/>
    <n v="10"/>
    <n v="1"/>
    <n v="100"/>
    <n v="1"/>
    <n v="0"/>
    <n v="0"/>
    <x v="0"/>
    <x v="11"/>
  </r>
  <r>
    <x v="11"/>
    <x v="4"/>
    <x v="67"/>
    <n v="10"/>
    <n v="10"/>
    <n v="10"/>
    <n v="1"/>
    <n v="100"/>
    <n v="1"/>
    <n v="0"/>
    <n v="0"/>
    <x v="0"/>
    <x v="11"/>
  </r>
  <r>
    <x v="11"/>
    <x v="2"/>
    <x v="27"/>
    <n v="10"/>
    <n v="10"/>
    <n v="10"/>
    <n v="1"/>
    <n v="100"/>
    <n v="1"/>
    <n v="0"/>
    <n v="0"/>
    <x v="0"/>
    <x v="11"/>
  </r>
  <r>
    <x v="11"/>
    <x v="1"/>
    <x v="58"/>
    <n v="10"/>
    <n v="10"/>
    <n v="10"/>
    <n v="1"/>
    <n v="100"/>
    <n v="1"/>
    <n v="0"/>
    <n v="0"/>
    <x v="0"/>
    <x v="11"/>
  </r>
  <r>
    <x v="11"/>
    <x v="4"/>
    <x v="66"/>
    <n v="10"/>
    <n v="10"/>
    <n v="10"/>
    <n v="1"/>
    <n v="100"/>
    <n v="1"/>
    <n v="0"/>
    <n v="0"/>
    <x v="0"/>
    <x v="11"/>
  </r>
  <r>
    <x v="11"/>
    <x v="2"/>
    <x v="14"/>
    <n v="10"/>
    <n v="10"/>
    <n v="10"/>
    <n v="1"/>
    <n v="100"/>
    <n v="1"/>
    <n v="0"/>
    <n v="0"/>
    <x v="0"/>
    <x v="11"/>
  </r>
  <r>
    <x v="11"/>
    <x v="0"/>
    <x v="35"/>
    <n v="10"/>
    <n v="10"/>
    <n v="10"/>
    <n v="1"/>
    <n v="100"/>
    <n v="1"/>
    <n v="0"/>
    <n v="0"/>
    <x v="0"/>
    <x v="11"/>
  </r>
  <r>
    <x v="11"/>
    <x v="2"/>
    <x v="29"/>
    <n v="10"/>
    <n v="8"/>
    <n v="5"/>
    <n v="0.72"/>
    <n v="100"/>
    <n v="1"/>
    <n v="0"/>
    <n v="0"/>
    <x v="0"/>
    <x v="11"/>
  </r>
  <r>
    <x v="11"/>
    <x v="2"/>
    <x v="21"/>
    <n v="10"/>
    <n v="10"/>
    <n v="10"/>
    <n v="1"/>
    <n v="100"/>
    <n v="1"/>
    <n v="0"/>
    <n v="0"/>
    <x v="0"/>
    <x v="11"/>
  </r>
  <r>
    <x v="11"/>
    <x v="1"/>
    <x v="58"/>
    <n v="10"/>
    <n v="8"/>
    <n v="8"/>
    <n v="0.84000000000000008"/>
    <n v="100"/>
    <n v="1"/>
    <n v="0"/>
    <n v="0"/>
    <x v="0"/>
    <x v="11"/>
  </r>
  <r>
    <x v="11"/>
    <x v="5"/>
    <x v="63"/>
    <n v="10"/>
    <n v="10"/>
    <n v="10"/>
    <n v="1"/>
    <n v="100"/>
    <n v="1"/>
    <n v="0"/>
    <n v="0"/>
    <x v="0"/>
    <x v="11"/>
  </r>
  <r>
    <x v="11"/>
    <x v="2"/>
    <x v="9"/>
    <n v="8"/>
    <n v="10"/>
    <n v="10"/>
    <n v="0.96"/>
    <n v="0"/>
    <n v="0"/>
    <n v="1"/>
    <n v="0"/>
    <x v="0"/>
    <x v="11"/>
  </r>
  <r>
    <x v="11"/>
    <x v="2"/>
    <x v="27"/>
    <n v="10"/>
    <n v="10"/>
    <n v="10"/>
    <n v="1"/>
    <n v="100"/>
    <n v="1"/>
    <n v="0"/>
    <n v="0"/>
    <x v="0"/>
    <x v="11"/>
  </r>
  <r>
    <x v="11"/>
    <x v="4"/>
    <x v="67"/>
    <n v="10"/>
    <n v="10"/>
    <n v="10"/>
    <n v="1"/>
    <n v="100"/>
    <n v="1"/>
    <n v="0"/>
    <n v="0"/>
    <x v="0"/>
    <x v="11"/>
  </r>
  <r>
    <x v="11"/>
    <x v="4"/>
    <x v="60"/>
    <n v="10"/>
    <n v="10"/>
    <n v="10"/>
    <n v="1"/>
    <n v="100"/>
    <n v="1"/>
    <n v="0"/>
    <n v="0"/>
    <x v="0"/>
    <x v="11"/>
  </r>
  <r>
    <x v="11"/>
    <x v="4"/>
    <x v="60"/>
    <n v="10"/>
    <n v="10"/>
    <n v="10"/>
    <n v="1"/>
    <n v="100"/>
    <n v="1"/>
    <n v="0"/>
    <n v="0"/>
    <x v="0"/>
    <x v="11"/>
  </r>
  <r>
    <x v="12"/>
    <x v="0"/>
    <x v="22"/>
    <n v="7"/>
    <n v="8"/>
    <n v="6"/>
    <n v="0.70000000000000007"/>
    <n v="0"/>
    <n v="0"/>
    <n v="1"/>
    <n v="0"/>
    <x v="0"/>
    <x v="12"/>
  </r>
  <r>
    <x v="12"/>
    <x v="0"/>
    <x v="20"/>
    <n v="10"/>
    <n v="10"/>
    <n v="10"/>
    <n v="1"/>
    <n v="100"/>
    <n v="1"/>
    <n v="0"/>
    <n v="0"/>
    <x v="0"/>
    <x v="12"/>
  </r>
  <r>
    <x v="12"/>
    <x v="0"/>
    <x v="36"/>
    <n v="10"/>
    <n v="10"/>
    <n v="10"/>
    <n v="1"/>
    <n v="100"/>
    <n v="1"/>
    <n v="0"/>
    <n v="0"/>
    <x v="0"/>
    <x v="12"/>
  </r>
  <r>
    <x v="12"/>
    <x v="2"/>
    <x v="14"/>
    <n v="10"/>
    <n v="10"/>
    <n v="10"/>
    <n v="1"/>
    <n v="100"/>
    <n v="1"/>
    <n v="0"/>
    <n v="0"/>
    <x v="0"/>
    <x v="12"/>
  </r>
  <r>
    <x v="12"/>
    <x v="5"/>
    <x v="68"/>
    <n v="10"/>
    <n v="10"/>
    <n v="10"/>
    <n v="1"/>
    <n v="100"/>
    <n v="1"/>
    <n v="0"/>
    <n v="0"/>
    <x v="0"/>
    <x v="12"/>
  </r>
  <r>
    <x v="12"/>
    <x v="1"/>
    <x v="58"/>
    <n v="10"/>
    <n v="10"/>
    <n v="10"/>
    <n v="1"/>
    <n v="100"/>
    <n v="1"/>
    <n v="0"/>
    <n v="0"/>
    <x v="0"/>
    <x v="12"/>
  </r>
  <r>
    <x v="12"/>
    <x v="5"/>
    <x v="61"/>
    <n v="10"/>
    <n v="10"/>
    <n v="10"/>
    <n v="1"/>
    <n v="100"/>
    <n v="1"/>
    <n v="0"/>
    <n v="0"/>
    <x v="0"/>
    <x v="12"/>
  </r>
  <r>
    <x v="12"/>
    <x v="2"/>
    <x v="33"/>
    <n v="10"/>
    <n v="10"/>
    <n v="10"/>
    <n v="1"/>
    <n v="100"/>
    <n v="1"/>
    <n v="0"/>
    <n v="0"/>
    <x v="0"/>
    <x v="12"/>
  </r>
  <r>
    <x v="12"/>
    <x v="0"/>
    <x v="24"/>
    <n v="10"/>
    <n v="10"/>
    <n v="10"/>
    <n v="1"/>
    <n v="100"/>
    <n v="1"/>
    <n v="0"/>
    <n v="0"/>
    <x v="0"/>
    <x v="12"/>
  </r>
  <r>
    <x v="12"/>
    <x v="1"/>
    <x v="34"/>
    <n v="10"/>
    <n v="10"/>
    <n v="10"/>
    <n v="1"/>
    <n v="100"/>
    <n v="1"/>
    <n v="0"/>
    <n v="0"/>
    <x v="0"/>
    <x v="12"/>
  </r>
  <r>
    <x v="12"/>
    <x v="4"/>
    <x v="66"/>
    <n v="9"/>
    <n v="9"/>
    <n v="9"/>
    <n v="0.9"/>
    <n v="100"/>
    <n v="1"/>
    <n v="0"/>
    <n v="0"/>
    <x v="0"/>
    <x v="12"/>
  </r>
  <r>
    <x v="12"/>
    <x v="0"/>
    <x v="0"/>
    <n v="10"/>
    <n v="10"/>
    <n v="10"/>
    <n v="1"/>
    <n v="100"/>
    <n v="1"/>
    <n v="0"/>
    <n v="0"/>
    <x v="0"/>
    <x v="12"/>
  </r>
  <r>
    <x v="12"/>
    <x v="0"/>
    <x v="22"/>
    <n v="9"/>
    <n v="9"/>
    <n v="9"/>
    <n v="0.9"/>
    <n v="100"/>
    <n v="1"/>
    <n v="0"/>
    <n v="0"/>
    <x v="0"/>
    <x v="12"/>
  </r>
  <r>
    <x v="12"/>
    <x v="0"/>
    <x v="26"/>
    <n v="10"/>
    <n v="10"/>
    <n v="10"/>
    <n v="1"/>
    <n v="100"/>
    <n v="1"/>
    <n v="0"/>
    <n v="0"/>
    <x v="0"/>
    <x v="12"/>
  </r>
  <r>
    <x v="12"/>
    <x v="5"/>
    <x v="69"/>
    <n v="10"/>
    <n v="10"/>
    <n v="10"/>
    <n v="1"/>
    <n v="100"/>
    <n v="1"/>
    <n v="0"/>
    <n v="0"/>
    <x v="0"/>
    <x v="12"/>
  </r>
  <r>
    <x v="12"/>
    <x v="5"/>
    <x v="63"/>
    <n v="10"/>
    <n v="10"/>
    <n v="10"/>
    <n v="1"/>
    <n v="100"/>
    <n v="1"/>
    <n v="0"/>
    <n v="0"/>
    <x v="0"/>
    <x v="12"/>
  </r>
  <r>
    <x v="12"/>
    <x v="1"/>
    <x v="30"/>
    <n v="10"/>
    <n v="10"/>
    <n v="5"/>
    <n v="0.8"/>
    <n v="100"/>
    <n v="1"/>
    <n v="0"/>
    <n v="0"/>
    <x v="0"/>
    <x v="12"/>
  </r>
  <r>
    <x v="12"/>
    <x v="0"/>
    <x v="36"/>
    <n v="10"/>
    <n v="10"/>
    <n v="10"/>
    <n v="1"/>
    <n v="100"/>
    <n v="1"/>
    <n v="0"/>
    <n v="0"/>
    <x v="0"/>
    <x v="12"/>
  </r>
  <r>
    <x v="12"/>
    <x v="5"/>
    <x v="61"/>
    <n v="10"/>
    <n v="10"/>
    <n v="10"/>
    <n v="1"/>
    <n v="100"/>
    <n v="1"/>
    <n v="0"/>
    <n v="0"/>
    <x v="0"/>
    <x v="12"/>
  </r>
  <r>
    <x v="12"/>
    <x v="2"/>
    <x v="14"/>
    <n v="9"/>
    <n v="10"/>
    <n v="10"/>
    <n v="0.98000000000000009"/>
    <n v="100"/>
    <n v="1"/>
    <n v="0"/>
    <n v="0"/>
    <x v="0"/>
    <x v="12"/>
  </r>
  <r>
    <x v="12"/>
    <x v="1"/>
    <x v="42"/>
    <n v="10"/>
    <n v="10"/>
    <n v="10"/>
    <n v="1"/>
    <n v="100"/>
    <n v="1"/>
    <n v="0"/>
    <n v="0"/>
    <x v="0"/>
    <x v="12"/>
  </r>
  <r>
    <x v="12"/>
    <x v="5"/>
    <x v="68"/>
    <n v="10"/>
    <n v="10"/>
    <n v="10"/>
    <n v="1"/>
    <n v="100"/>
    <n v="1"/>
    <n v="0"/>
    <n v="0"/>
    <x v="0"/>
    <x v="12"/>
  </r>
  <r>
    <x v="12"/>
    <x v="4"/>
    <x v="70"/>
    <n v="10"/>
    <n v="10"/>
    <n v="10"/>
    <n v="1"/>
    <n v="100"/>
    <n v="1"/>
    <n v="0"/>
    <n v="0"/>
    <x v="0"/>
    <x v="12"/>
  </r>
  <r>
    <x v="12"/>
    <x v="2"/>
    <x v="38"/>
    <n v="9"/>
    <n v="10"/>
    <n v="10"/>
    <n v="0.98000000000000009"/>
    <n v="100"/>
    <n v="1"/>
    <n v="0"/>
    <n v="0"/>
    <x v="0"/>
    <x v="12"/>
  </r>
  <r>
    <x v="12"/>
    <x v="1"/>
    <x v="6"/>
    <n v="10"/>
    <n v="10"/>
    <n v="10"/>
    <n v="1"/>
    <n v="100"/>
    <n v="1"/>
    <n v="0"/>
    <n v="0"/>
    <x v="0"/>
    <x v="12"/>
  </r>
  <r>
    <x v="12"/>
    <x v="2"/>
    <x v="14"/>
    <n v="10"/>
    <n v="10"/>
    <n v="10"/>
    <n v="1"/>
    <n v="100"/>
    <n v="1"/>
    <n v="0"/>
    <n v="0"/>
    <x v="0"/>
    <x v="12"/>
  </r>
  <r>
    <x v="12"/>
    <x v="5"/>
    <x v="68"/>
    <n v="0"/>
    <n v="0"/>
    <n v="10"/>
    <n v="0.4"/>
    <n v="-100"/>
    <n v="0"/>
    <n v="0"/>
    <n v="1"/>
    <x v="0"/>
    <x v="12"/>
  </r>
  <r>
    <x v="12"/>
    <x v="2"/>
    <x v="38"/>
    <n v="10"/>
    <n v="10"/>
    <n v="10"/>
    <n v="1"/>
    <n v="100"/>
    <n v="1"/>
    <n v="0"/>
    <n v="0"/>
    <x v="0"/>
    <x v="12"/>
  </r>
  <r>
    <x v="12"/>
    <x v="4"/>
    <x v="62"/>
    <n v="10"/>
    <n v="10"/>
    <n v="10"/>
    <n v="1"/>
    <n v="100"/>
    <n v="1"/>
    <n v="0"/>
    <n v="0"/>
    <x v="0"/>
    <x v="12"/>
  </r>
  <r>
    <x v="13"/>
    <x v="2"/>
    <x v="1"/>
    <n v="10"/>
    <n v="10"/>
    <n v="10"/>
    <n v="1"/>
    <n v="100"/>
    <n v="1"/>
    <n v="0"/>
    <n v="0"/>
    <x v="0"/>
    <x v="13"/>
  </r>
  <r>
    <x v="13"/>
    <x v="2"/>
    <x v="21"/>
    <n v="10"/>
    <n v="10"/>
    <n v="10"/>
    <n v="1"/>
    <n v="100"/>
    <n v="1"/>
    <n v="0"/>
    <n v="0"/>
    <x v="0"/>
    <x v="13"/>
  </r>
  <r>
    <x v="13"/>
    <x v="4"/>
    <x v="66"/>
    <n v="10"/>
    <n v="10"/>
    <n v="10"/>
    <n v="1"/>
    <n v="100"/>
    <n v="1"/>
    <n v="0"/>
    <n v="0"/>
    <x v="0"/>
    <x v="13"/>
  </r>
  <r>
    <x v="13"/>
    <x v="2"/>
    <x v="48"/>
    <n v="10"/>
    <n v="10"/>
    <n v="10"/>
    <n v="1"/>
    <n v="100"/>
    <n v="1"/>
    <n v="0"/>
    <n v="0"/>
    <x v="0"/>
    <x v="13"/>
  </r>
  <r>
    <x v="13"/>
    <x v="2"/>
    <x v="29"/>
    <n v="9"/>
    <n v="9"/>
    <n v="10"/>
    <n v="0.94000000000000006"/>
    <n v="100"/>
    <n v="1"/>
    <n v="0"/>
    <n v="0"/>
    <x v="0"/>
    <x v="13"/>
  </r>
  <r>
    <x v="13"/>
    <x v="0"/>
    <x v="2"/>
    <n v="10"/>
    <n v="10"/>
    <n v="10"/>
    <n v="1"/>
    <n v="100"/>
    <n v="1"/>
    <n v="0"/>
    <n v="0"/>
    <x v="0"/>
    <x v="13"/>
  </r>
  <r>
    <x v="13"/>
    <x v="2"/>
    <x v="12"/>
    <n v="10"/>
    <n v="1"/>
    <n v="10"/>
    <n v="0.64"/>
    <n v="100"/>
    <n v="1"/>
    <n v="0"/>
    <n v="0"/>
    <x v="0"/>
    <x v="13"/>
  </r>
  <r>
    <x v="13"/>
    <x v="0"/>
    <x v="24"/>
    <n v="10"/>
    <n v="10"/>
    <n v="10"/>
    <n v="1"/>
    <n v="100"/>
    <n v="1"/>
    <n v="0"/>
    <n v="0"/>
    <x v="0"/>
    <x v="13"/>
  </r>
  <r>
    <x v="13"/>
    <x v="4"/>
    <x v="65"/>
    <n v="10"/>
    <n v="10"/>
    <n v="10"/>
    <n v="1"/>
    <n v="100"/>
    <n v="1"/>
    <n v="0"/>
    <n v="0"/>
    <x v="0"/>
    <x v="13"/>
  </r>
  <r>
    <x v="13"/>
    <x v="0"/>
    <x v="22"/>
    <n v="10"/>
    <n v="10"/>
    <n v="10"/>
    <n v="1"/>
    <n v="100"/>
    <n v="1"/>
    <n v="0"/>
    <n v="0"/>
    <x v="0"/>
    <x v="13"/>
  </r>
  <r>
    <x v="13"/>
    <x v="5"/>
    <x v="69"/>
    <n v="10"/>
    <n v="4"/>
    <n v="1"/>
    <n v="0.4"/>
    <n v="100"/>
    <n v="1"/>
    <n v="0"/>
    <n v="0"/>
    <x v="0"/>
    <x v="13"/>
  </r>
  <r>
    <x v="13"/>
    <x v="4"/>
    <x v="70"/>
    <n v="10"/>
    <n v="10"/>
    <n v="10"/>
    <n v="1"/>
    <n v="100"/>
    <n v="1"/>
    <n v="0"/>
    <n v="0"/>
    <x v="0"/>
    <x v="13"/>
  </r>
  <r>
    <x v="13"/>
    <x v="4"/>
    <x v="67"/>
    <n v="10"/>
    <n v="10"/>
    <n v="10"/>
    <n v="1"/>
    <n v="100"/>
    <n v="1"/>
    <n v="0"/>
    <n v="0"/>
    <x v="0"/>
    <x v="13"/>
  </r>
  <r>
    <x v="13"/>
    <x v="1"/>
    <x v="58"/>
    <n v="10"/>
    <n v="10"/>
    <n v="10"/>
    <n v="1"/>
    <n v="100"/>
    <n v="1"/>
    <n v="0"/>
    <n v="0"/>
    <x v="0"/>
    <x v="13"/>
  </r>
  <r>
    <x v="13"/>
    <x v="0"/>
    <x v="26"/>
    <n v="10"/>
    <n v="2"/>
    <n v="10"/>
    <n v="0.67999999999999994"/>
    <n v="100"/>
    <n v="1"/>
    <n v="0"/>
    <n v="0"/>
    <x v="0"/>
    <x v="13"/>
  </r>
  <r>
    <x v="13"/>
    <x v="2"/>
    <x v="21"/>
    <n v="10"/>
    <n v="8"/>
    <n v="8"/>
    <n v="0.84000000000000008"/>
    <n v="100"/>
    <n v="1"/>
    <n v="0"/>
    <n v="0"/>
    <x v="0"/>
    <x v="13"/>
  </r>
  <r>
    <x v="13"/>
    <x v="2"/>
    <x v="11"/>
    <n v="9"/>
    <n v="10"/>
    <n v="9"/>
    <n v="0.94000000000000006"/>
    <n v="100"/>
    <n v="1"/>
    <n v="0"/>
    <n v="0"/>
    <x v="0"/>
    <x v="13"/>
  </r>
  <r>
    <x v="13"/>
    <x v="5"/>
    <x v="71"/>
    <n v="10"/>
    <n v="10"/>
    <n v="8"/>
    <n v="0.91999999999999993"/>
    <n v="100"/>
    <n v="1"/>
    <n v="0"/>
    <n v="0"/>
    <x v="0"/>
    <x v="13"/>
  </r>
  <r>
    <x v="13"/>
    <x v="5"/>
    <x v="72"/>
    <n v="10"/>
    <n v="9"/>
    <n v="9"/>
    <n v="0.91999999999999993"/>
    <n v="100"/>
    <n v="1"/>
    <n v="0"/>
    <n v="0"/>
    <x v="0"/>
    <x v="13"/>
  </r>
  <r>
    <x v="13"/>
    <x v="5"/>
    <x v="64"/>
    <n v="9"/>
    <n v="9"/>
    <n v="9"/>
    <n v="0.9"/>
    <n v="100"/>
    <n v="1"/>
    <n v="0"/>
    <n v="0"/>
    <x v="0"/>
    <x v="13"/>
  </r>
  <r>
    <x v="13"/>
    <x v="5"/>
    <x v="71"/>
    <n v="6"/>
    <n v="8"/>
    <n v="10"/>
    <n v="0.84000000000000008"/>
    <n v="-100"/>
    <n v="0"/>
    <n v="0"/>
    <n v="1"/>
    <x v="0"/>
    <x v="13"/>
  </r>
  <r>
    <x v="13"/>
    <x v="4"/>
    <x v="70"/>
    <n v="10"/>
    <n v="10"/>
    <n v="10"/>
    <n v="1"/>
    <n v="100"/>
    <n v="1"/>
    <n v="0"/>
    <n v="0"/>
    <x v="0"/>
    <x v="13"/>
  </r>
  <r>
    <x v="13"/>
    <x v="5"/>
    <x v="68"/>
    <n v="10"/>
    <n v="10"/>
    <n v="10"/>
    <n v="1"/>
    <n v="100"/>
    <n v="1"/>
    <n v="0"/>
    <n v="0"/>
    <x v="0"/>
    <x v="13"/>
  </r>
  <r>
    <x v="13"/>
    <x v="2"/>
    <x v="11"/>
    <n v="9"/>
    <n v="10"/>
    <n v="10"/>
    <n v="0.98000000000000009"/>
    <n v="100"/>
    <n v="1"/>
    <n v="0"/>
    <n v="0"/>
    <x v="0"/>
    <x v="13"/>
  </r>
  <r>
    <x v="13"/>
    <x v="2"/>
    <x v="25"/>
    <n v="8"/>
    <n v="8"/>
    <n v="10"/>
    <n v="0.88000000000000012"/>
    <n v="0"/>
    <n v="0"/>
    <n v="1"/>
    <n v="0"/>
    <x v="0"/>
    <x v="13"/>
  </r>
  <r>
    <x v="13"/>
    <x v="2"/>
    <x v="29"/>
    <n v="10"/>
    <n v="10"/>
    <n v="10"/>
    <n v="1"/>
    <n v="100"/>
    <n v="1"/>
    <n v="0"/>
    <n v="0"/>
    <x v="0"/>
    <x v="13"/>
  </r>
  <r>
    <x v="13"/>
    <x v="5"/>
    <x v="68"/>
    <n v="10"/>
    <n v="10"/>
    <n v="10"/>
    <n v="1"/>
    <n v="100"/>
    <n v="1"/>
    <n v="0"/>
    <n v="0"/>
    <x v="0"/>
    <x v="13"/>
  </r>
  <r>
    <x v="13"/>
    <x v="4"/>
    <x v="66"/>
    <n v="10"/>
    <n v="10"/>
    <n v="10"/>
    <n v="1"/>
    <n v="100"/>
    <n v="1"/>
    <n v="0"/>
    <n v="0"/>
    <x v="0"/>
    <x v="13"/>
  </r>
  <r>
    <x v="14"/>
    <x v="0"/>
    <x v="3"/>
    <n v="10"/>
    <n v="10"/>
    <n v="10"/>
    <n v="1"/>
    <n v="100"/>
    <n v="1"/>
    <n v="0"/>
    <n v="0"/>
    <x v="0"/>
    <x v="14"/>
  </r>
  <r>
    <x v="14"/>
    <x v="0"/>
    <x v="28"/>
    <n v="10"/>
    <n v="10"/>
    <n v="10"/>
    <n v="1"/>
    <n v="100"/>
    <n v="1"/>
    <n v="0"/>
    <n v="0"/>
    <x v="0"/>
    <x v="14"/>
  </r>
  <r>
    <x v="14"/>
    <x v="0"/>
    <x v="0"/>
    <n v="10"/>
    <n v="10"/>
    <n v="10"/>
    <n v="1"/>
    <n v="100"/>
    <n v="1"/>
    <n v="0"/>
    <n v="0"/>
    <x v="0"/>
    <x v="14"/>
  </r>
  <r>
    <x v="14"/>
    <x v="0"/>
    <x v="2"/>
    <n v="7"/>
    <n v="7"/>
    <n v="8"/>
    <n v="0.74"/>
    <n v="0"/>
    <n v="0"/>
    <n v="1"/>
    <n v="0"/>
    <x v="0"/>
    <x v="14"/>
  </r>
  <r>
    <x v="14"/>
    <x v="0"/>
    <x v="37"/>
    <n v="10"/>
    <n v="9"/>
    <n v="10"/>
    <n v="0.96"/>
    <n v="100"/>
    <n v="1"/>
    <n v="0"/>
    <n v="0"/>
    <x v="0"/>
    <x v="14"/>
  </r>
  <r>
    <x v="14"/>
    <x v="0"/>
    <x v="0"/>
    <n v="8"/>
    <n v="10"/>
    <n v="10"/>
    <n v="0.96"/>
    <n v="0"/>
    <n v="0"/>
    <n v="1"/>
    <n v="0"/>
    <x v="0"/>
    <x v="14"/>
  </r>
  <r>
    <x v="14"/>
    <x v="0"/>
    <x v="28"/>
    <n v="10"/>
    <n v="10"/>
    <n v="10"/>
    <n v="1"/>
    <n v="100"/>
    <n v="1"/>
    <n v="0"/>
    <n v="0"/>
    <x v="0"/>
    <x v="14"/>
  </r>
  <r>
    <x v="14"/>
    <x v="0"/>
    <x v="20"/>
    <n v="10"/>
    <n v="10"/>
    <n v="10"/>
    <n v="1"/>
    <n v="100"/>
    <n v="1"/>
    <n v="0"/>
    <n v="0"/>
    <x v="0"/>
    <x v="14"/>
  </r>
  <r>
    <x v="14"/>
    <x v="1"/>
    <x v="10"/>
    <n v="10"/>
    <n v="10"/>
    <n v="10"/>
    <n v="1"/>
    <n v="100"/>
    <n v="1"/>
    <n v="0"/>
    <n v="0"/>
    <x v="0"/>
    <x v="14"/>
  </r>
  <r>
    <x v="14"/>
    <x v="0"/>
    <x v="32"/>
    <n v="7"/>
    <n v="2"/>
    <n v="2"/>
    <n v="0.3"/>
    <n v="0"/>
    <n v="0"/>
    <n v="1"/>
    <n v="0"/>
    <x v="0"/>
    <x v="14"/>
  </r>
  <r>
    <x v="14"/>
    <x v="1"/>
    <x v="42"/>
    <n v="10"/>
    <n v="10"/>
    <n v="10"/>
    <n v="1"/>
    <n v="100"/>
    <n v="1"/>
    <n v="0"/>
    <n v="0"/>
    <x v="0"/>
    <x v="14"/>
  </r>
  <r>
    <x v="14"/>
    <x v="0"/>
    <x v="37"/>
    <n v="8"/>
    <n v="10"/>
    <n v="10"/>
    <n v="0.96"/>
    <n v="0"/>
    <n v="0"/>
    <n v="1"/>
    <n v="0"/>
    <x v="0"/>
    <x v="14"/>
  </r>
  <r>
    <x v="14"/>
    <x v="1"/>
    <x v="13"/>
    <n v="5"/>
    <n v="10"/>
    <n v="9"/>
    <n v="0.86"/>
    <n v="-100"/>
    <n v="0"/>
    <n v="0"/>
    <n v="1"/>
    <x v="0"/>
    <x v="14"/>
  </r>
  <r>
    <x v="14"/>
    <x v="4"/>
    <x v="60"/>
    <n v="10"/>
    <n v="10"/>
    <n v="10"/>
    <n v="1"/>
    <n v="100"/>
    <n v="1"/>
    <n v="0"/>
    <n v="0"/>
    <x v="0"/>
    <x v="14"/>
  </r>
  <r>
    <x v="14"/>
    <x v="1"/>
    <x v="30"/>
    <n v="10"/>
    <n v="10"/>
    <n v="10"/>
    <n v="1"/>
    <n v="100"/>
    <n v="1"/>
    <n v="0"/>
    <n v="0"/>
    <x v="0"/>
    <x v="14"/>
  </r>
  <r>
    <x v="14"/>
    <x v="5"/>
    <x v="71"/>
    <n v="10"/>
    <n v="10"/>
    <n v="8"/>
    <n v="0.91999999999999993"/>
    <n v="100"/>
    <n v="1"/>
    <n v="0"/>
    <n v="0"/>
    <x v="0"/>
    <x v="14"/>
  </r>
  <r>
    <x v="14"/>
    <x v="0"/>
    <x v="22"/>
    <n v="5"/>
    <n v="5"/>
    <n v="5"/>
    <n v="0.5"/>
    <n v="-100"/>
    <n v="0"/>
    <n v="0"/>
    <n v="1"/>
    <x v="0"/>
    <x v="14"/>
  </r>
  <r>
    <x v="14"/>
    <x v="2"/>
    <x v="31"/>
    <n v="10"/>
    <n v="10"/>
    <n v="10"/>
    <n v="1"/>
    <n v="100"/>
    <n v="1"/>
    <n v="0"/>
    <n v="0"/>
    <x v="0"/>
    <x v="14"/>
  </r>
  <r>
    <x v="14"/>
    <x v="5"/>
    <x v="69"/>
    <n v="10"/>
    <n v="10"/>
    <n v="10"/>
    <n v="1"/>
    <n v="100"/>
    <n v="1"/>
    <n v="0"/>
    <n v="0"/>
    <x v="0"/>
    <x v="14"/>
  </r>
  <r>
    <x v="14"/>
    <x v="1"/>
    <x v="10"/>
    <n v="10"/>
    <n v="10"/>
    <n v="10"/>
    <n v="1"/>
    <n v="100"/>
    <n v="1"/>
    <n v="0"/>
    <n v="0"/>
    <x v="0"/>
    <x v="14"/>
  </r>
  <r>
    <x v="14"/>
    <x v="2"/>
    <x v="11"/>
    <n v="10"/>
    <n v="10"/>
    <n v="10"/>
    <n v="1"/>
    <n v="100"/>
    <n v="1"/>
    <n v="0"/>
    <n v="0"/>
    <x v="0"/>
    <x v="14"/>
  </r>
  <r>
    <x v="14"/>
    <x v="2"/>
    <x v="21"/>
    <n v="10"/>
    <n v="10"/>
    <n v="10"/>
    <n v="1"/>
    <n v="100"/>
    <n v="1"/>
    <n v="0"/>
    <n v="0"/>
    <x v="0"/>
    <x v="14"/>
  </r>
  <r>
    <x v="14"/>
    <x v="1"/>
    <x v="15"/>
    <n v="10"/>
    <n v="10"/>
    <n v="10"/>
    <n v="1"/>
    <n v="100"/>
    <n v="1"/>
    <n v="0"/>
    <n v="0"/>
    <x v="0"/>
    <x v="14"/>
  </r>
  <r>
    <x v="14"/>
    <x v="5"/>
    <x v="72"/>
    <n v="10"/>
    <n v="10"/>
    <n v="10"/>
    <n v="1"/>
    <n v="100"/>
    <n v="1"/>
    <n v="0"/>
    <n v="0"/>
    <x v="0"/>
    <x v="14"/>
  </r>
  <r>
    <x v="14"/>
    <x v="5"/>
    <x v="71"/>
    <n v="10"/>
    <n v="10"/>
    <n v="10"/>
    <n v="1"/>
    <n v="100"/>
    <n v="1"/>
    <n v="0"/>
    <n v="0"/>
    <x v="0"/>
    <x v="14"/>
  </r>
  <r>
    <x v="14"/>
    <x v="2"/>
    <x v="25"/>
    <n v="10"/>
    <n v="10"/>
    <n v="10"/>
    <n v="1"/>
    <n v="100"/>
    <n v="1"/>
    <n v="0"/>
    <n v="0"/>
    <x v="0"/>
    <x v="14"/>
  </r>
  <r>
    <x v="14"/>
    <x v="5"/>
    <x v="73"/>
    <n v="10"/>
    <n v="10"/>
    <n v="10"/>
    <n v="1"/>
    <n v="100"/>
    <n v="1"/>
    <n v="0"/>
    <n v="0"/>
    <x v="0"/>
    <x v="14"/>
  </r>
  <r>
    <x v="14"/>
    <x v="2"/>
    <x v="21"/>
    <n v="9"/>
    <n v="8"/>
    <n v="5"/>
    <n v="0.7"/>
    <n v="100"/>
    <n v="1"/>
    <n v="0"/>
    <n v="0"/>
    <x v="0"/>
    <x v="14"/>
  </r>
  <r>
    <x v="14"/>
    <x v="2"/>
    <x v="48"/>
    <n v="8"/>
    <n v="9"/>
    <n v="8"/>
    <n v="0.84000000000000008"/>
    <n v="0"/>
    <n v="0"/>
    <n v="1"/>
    <n v="0"/>
    <x v="0"/>
    <x v="14"/>
  </r>
  <r>
    <x v="14"/>
    <x v="4"/>
    <x v="65"/>
    <n v="10"/>
    <n v="10"/>
    <n v="10"/>
    <n v="1"/>
    <n v="100"/>
    <n v="1"/>
    <n v="0"/>
    <n v="0"/>
    <x v="0"/>
    <x v="14"/>
  </r>
  <r>
    <x v="14"/>
    <x v="2"/>
    <x v="27"/>
    <n v="10"/>
    <n v="0"/>
    <n v="10"/>
    <n v="0.6"/>
    <n v="100"/>
    <n v="1"/>
    <n v="0"/>
    <n v="0"/>
    <x v="0"/>
    <x v="14"/>
  </r>
  <r>
    <x v="14"/>
    <x v="1"/>
    <x v="13"/>
    <n v="10"/>
    <n v="8"/>
    <n v="10"/>
    <n v="0.91999999999999993"/>
    <n v="100"/>
    <n v="1"/>
    <n v="0"/>
    <n v="0"/>
    <x v="0"/>
    <x v="14"/>
  </r>
  <r>
    <x v="14"/>
    <x v="5"/>
    <x v="74"/>
    <n v="10"/>
    <n v="9"/>
    <n v="10"/>
    <n v="0.96"/>
    <n v="100"/>
    <n v="1"/>
    <n v="0"/>
    <n v="0"/>
    <x v="0"/>
    <x v="14"/>
  </r>
  <r>
    <x v="14"/>
    <x v="4"/>
    <x v="60"/>
    <n v="10"/>
    <n v="10"/>
    <n v="10"/>
    <n v="1"/>
    <n v="100"/>
    <n v="1"/>
    <n v="0"/>
    <n v="0"/>
    <x v="0"/>
    <x v="14"/>
  </r>
  <r>
    <x v="15"/>
    <x v="0"/>
    <x v="36"/>
    <n v="10"/>
    <n v="10"/>
    <n v="10"/>
    <n v="1"/>
    <n v="100"/>
    <n v="1"/>
    <n v="0"/>
    <n v="0"/>
    <x v="0"/>
    <x v="15"/>
  </r>
  <r>
    <x v="15"/>
    <x v="1"/>
    <x v="57"/>
    <n v="1"/>
    <n v="0"/>
    <n v="0"/>
    <n v="0.02"/>
    <n v="-100"/>
    <n v="0"/>
    <n v="0"/>
    <n v="1"/>
    <x v="0"/>
    <x v="15"/>
  </r>
  <r>
    <x v="15"/>
    <x v="0"/>
    <x v="37"/>
    <n v="10"/>
    <n v="10"/>
    <n v="10"/>
    <n v="1"/>
    <n v="100"/>
    <n v="1"/>
    <n v="0"/>
    <n v="0"/>
    <x v="0"/>
    <x v="15"/>
  </r>
  <r>
    <x v="15"/>
    <x v="1"/>
    <x v="13"/>
    <n v="10"/>
    <n v="10"/>
    <n v="10"/>
    <n v="1"/>
    <n v="100"/>
    <n v="1"/>
    <n v="0"/>
    <n v="0"/>
    <x v="0"/>
    <x v="15"/>
  </r>
  <r>
    <x v="15"/>
    <x v="5"/>
    <x v="75"/>
    <n v="10"/>
    <n v="10"/>
    <n v="10"/>
    <n v="1"/>
    <n v="100"/>
    <n v="1"/>
    <n v="0"/>
    <n v="0"/>
    <x v="0"/>
    <x v="15"/>
  </r>
  <r>
    <x v="15"/>
    <x v="0"/>
    <x v="3"/>
    <n v="10"/>
    <n v="10"/>
    <n v="10"/>
    <n v="1"/>
    <n v="100"/>
    <n v="1"/>
    <n v="0"/>
    <n v="0"/>
    <x v="0"/>
    <x v="15"/>
  </r>
  <r>
    <x v="15"/>
    <x v="2"/>
    <x v="23"/>
    <n v="10"/>
    <n v="10"/>
    <n v="10"/>
    <n v="1"/>
    <n v="100"/>
    <n v="1"/>
    <n v="0"/>
    <n v="0"/>
    <x v="0"/>
    <x v="15"/>
  </r>
  <r>
    <x v="15"/>
    <x v="1"/>
    <x v="42"/>
    <n v="10"/>
    <n v="10"/>
    <n v="10"/>
    <n v="1"/>
    <n v="100"/>
    <n v="1"/>
    <n v="0"/>
    <n v="0"/>
    <x v="0"/>
    <x v="15"/>
  </r>
  <r>
    <x v="15"/>
    <x v="5"/>
    <x v="71"/>
    <n v="10"/>
    <n v="2"/>
    <n v="5"/>
    <n v="0.48"/>
    <n v="100"/>
    <n v="1"/>
    <n v="0"/>
    <n v="0"/>
    <x v="0"/>
    <x v="15"/>
  </r>
  <r>
    <x v="15"/>
    <x v="0"/>
    <x v="24"/>
    <n v="10"/>
    <n v="10"/>
    <n v="10"/>
    <n v="1"/>
    <n v="100"/>
    <n v="1"/>
    <n v="0"/>
    <n v="0"/>
    <x v="0"/>
    <x v="15"/>
  </r>
  <r>
    <x v="15"/>
    <x v="2"/>
    <x v="23"/>
    <n v="9"/>
    <n v="10"/>
    <n v="10"/>
    <n v="0.98000000000000009"/>
    <n v="100"/>
    <n v="1"/>
    <n v="0"/>
    <n v="0"/>
    <x v="0"/>
    <x v="15"/>
  </r>
  <r>
    <x v="15"/>
    <x v="0"/>
    <x v="28"/>
    <n v="10"/>
    <n v="10"/>
    <n v="10"/>
    <n v="1"/>
    <n v="100"/>
    <n v="1"/>
    <n v="0"/>
    <n v="0"/>
    <x v="0"/>
    <x v="15"/>
  </r>
  <r>
    <x v="15"/>
    <x v="1"/>
    <x v="49"/>
    <n v="10"/>
    <n v="10"/>
    <n v="10"/>
    <n v="1"/>
    <n v="100"/>
    <n v="1"/>
    <n v="0"/>
    <n v="0"/>
    <x v="0"/>
    <x v="15"/>
  </r>
  <r>
    <x v="15"/>
    <x v="1"/>
    <x v="17"/>
    <n v="10"/>
    <n v="10"/>
    <n v="10"/>
    <n v="1"/>
    <n v="100"/>
    <n v="1"/>
    <n v="0"/>
    <n v="0"/>
    <x v="0"/>
    <x v="15"/>
  </r>
  <r>
    <x v="15"/>
    <x v="2"/>
    <x v="12"/>
    <n v="10"/>
    <n v="10"/>
    <n v="10"/>
    <n v="1"/>
    <n v="100"/>
    <n v="1"/>
    <n v="0"/>
    <n v="0"/>
    <x v="0"/>
    <x v="15"/>
  </r>
  <r>
    <x v="15"/>
    <x v="2"/>
    <x v="12"/>
    <n v="1"/>
    <n v="0"/>
    <n v="10"/>
    <n v="0.42000000000000004"/>
    <n v="-100"/>
    <n v="0"/>
    <n v="0"/>
    <n v="1"/>
    <x v="0"/>
    <x v="15"/>
  </r>
  <r>
    <x v="15"/>
    <x v="0"/>
    <x v="20"/>
    <n v="9"/>
    <n v="9"/>
    <n v="9"/>
    <n v="0.9"/>
    <n v="100"/>
    <n v="1"/>
    <n v="0"/>
    <n v="0"/>
    <x v="0"/>
    <x v="15"/>
  </r>
  <r>
    <x v="15"/>
    <x v="2"/>
    <x v="27"/>
    <n v="10"/>
    <n v="9"/>
    <n v="9"/>
    <n v="0.91999999999999993"/>
    <n v="100"/>
    <n v="1"/>
    <n v="0"/>
    <n v="0"/>
    <x v="0"/>
    <x v="15"/>
  </r>
  <r>
    <x v="15"/>
    <x v="1"/>
    <x v="42"/>
    <n v="9"/>
    <n v="9"/>
    <n v="9"/>
    <n v="0.9"/>
    <n v="100"/>
    <n v="1"/>
    <n v="0"/>
    <n v="0"/>
    <x v="0"/>
    <x v="15"/>
  </r>
  <r>
    <x v="15"/>
    <x v="4"/>
    <x v="65"/>
    <n v="10"/>
    <n v="10"/>
    <n v="3"/>
    <n v="0.72"/>
    <n v="100"/>
    <n v="1"/>
    <n v="0"/>
    <n v="0"/>
    <x v="0"/>
    <x v="15"/>
  </r>
  <r>
    <x v="15"/>
    <x v="4"/>
    <x v="65"/>
    <n v="8"/>
    <n v="8"/>
    <n v="9"/>
    <n v="0.84000000000000008"/>
    <n v="0"/>
    <n v="0"/>
    <n v="1"/>
    <n v="0"/>
    <x v="0"/>
    <x v="15"/>
  </r>
  <r>
    <x v="15"/>
    <x v="4"/>
    <x v="76"/>
    <n v="10"/>
    <n v="10"/>
    <n v="10"/>
    <n v="1"/>
    <n v="100"/>
    <n v="1"/>
    <n v="0"/>
    <n v="0"/>
    <x v="0"/>
    <x v="15"/>
  </r>
  <r>
    <x v="15"/>
    <x v="2"/>
    <x v="25"/>
    <n v="10"/>
    <n v="10"/>
    <n v="10"/>
    <n v="1"/>
    <n v="100"/>
    <n v="1"/>
    <n v="0"/>
    <n v="0"/>
    <x v="0"/>
    <x v="15"/>
  </r>
  <r>
    <x v="15"/>
    <x v="4"/>
    <x v="77"/>
    <n v="0"/>
    <m/>
    <m/>
    <n v="0"/>
    <n v="-100"/>
    <n v="0"/>
    <n v="0"/>
    <n v="1"/>
    <x v="0"/>
    <x v="15"/>
  </r>
  <r>
    <x v="15"/>
    <x v="6"/>
    <x v="78"/>
    <n v="5"/>
    <n v="8"/>
    <n v="10"/>
    <n v="0.82"/>
    <n v="-100"/>
    <n v="0"/>
    <n v="0"/>
    <n v="1"/>
    <x v="0"/>
    <x v="15"/>
  </r>
  <r>
    <x v="15"/>
    <x v="4"/>
    <x v="70"/>
    <n v="10"/>
    <n v="10"/>
    <n v="8"/>
    <n v="0.91999999999999993"/>
    <n v="100"/>
    <n v="1"/>
    <n v="0"/>
    <n v="0"/>
    <x v="0"/>
    <x v="15"/>
  </r>
  <r>
    <x v="15"/>
    <x v="0"/>
    <x v="20"/>
    <n v="10"/>
    <n v="10"/>
    <n v="10"/>
    <n v="1"/>
    <n v="100"/>
    <n v="1"/>
    <n v="0"/>
    <n v="0"/>
    <x v="0"/>
    <x v="15"/>
  </r>
  <r>
    <x v="15"/>
    <x v="2"/>
    <x v="25"/>
    <n v="10"/>
    <n v="10"/>
    <n v="10"/>
    <n v="1"/>
    <n v="100"/>
    <n v="1"/>
    <n v="0"/>
    <n v="0"/>
    <x v="0"/>
    <x v="15"/>
  </r>
  <r>
    <x v="15"/>
    <x v="2"/>
    <x v="21"/>
    <n v="10"/>
    <n v="10"/>
    <n v="10"/>
    <n v="1"/>
    <n v="100"/>
    <n v="1"/>
    <n v="0"/>
    <n v="0"/>
    <x v="0"/>
    <x v="15"/>
  </r>
  <r>
    <x v="15"/>
    <x v="4"/>
    <x v="65"/>
    <n v="10"/>
    <n v="10"/>
    <n v="10"/>
    <n v="1"/>
    <n v="100"/>
    <n v="1"/>
    <n v="0"/>
    <n v="0"/>
    <x v="0"/>
    <x v="15"/>
  </r>
  <r>
    <x v="15"/>
    <x v="0"/>
    <x v="28"/>
    <n v="10"/>
    <n v="10"/>
    <n v="10"/>
    <n v="1"/>
    <n v="100"/>
    <n v="1"/>
    <n v="0"/>
    <n v="0"/>
    <x v="0"/>
    <x v="15"/>
  </r>
  <r>
    <x v="15"/>
    <x v="0"/>
    <x v="35"/>
    <n v="10"/>
    <n v="10"/>
    <n v="10"/>
    <n v="1"/>
    <n v="100"/>
    <n v="1"/>
    <n v="0"/>
    <n v="0"/>
    <x v="0"/>
    <x v="15"/>
  </r>
  <r>
    <x v="15"/>
    <x v="5"/>
    <x v="61"/>
    <n v="10"/>
    <n v="10"/>
    <n v="10"/>
    <n v="1"/>
    <n v="100"/>
    <n v="1"/>
    <n v="0"/>
    <n v="0"/>
    <x v="0"/>
    <x v="15"/>
  </r>
  <r>
    <x v="15"/>
    <x v="0"/>
    <x v="8"/>
    <n v="10"/>
    <n v="10"/>
    <n v="10"/>
    <n v="1"/>
    <n v="100"/>
    <n v="1"/>
    <n v="0"/>
    <n v="0"/>
    <x v="0"/>
    <x v="15"/>
  </r>
  <r>
    <x v="15"/>
    <x v="0"/>
    <x v="2"/>
    <n v="10"/>
    <n v="10"/>
    <n v="10"/>
    <n v="1"/>
    <n v="100"/>
    <n v="1"/>
    <n v="0"/>
    <n v="0"/>
    <x v="0"/>
    <x v="15"/>
  </r>
  <r>
    <x v="15"/>
    <x v="0"/>
    <x v="37"/>
    <n v="10"/>
    <n v="1"/>
    <n v="0"/>
    <n v="0.24"/>
    <n v="100"/>
    <n v="1"/>
    <n v="0"/>
    <n v="0"/>
    <x v="0"/>
    <x v="15"/>
  </r>
  <r>
    <x v="15"/>
    <x v="2"/>
    <x v="12"/>
    <n v="10"/>
    <n v="10"/>
    <n v="10"/>
    <n v="1"/>
    <n v="100"/>
    <n v="1"/>
    <n v="0"/>
    <n v="0"/>
    <x v="0"/>
    <x v="15"/>
  </r>
  <r>
    <x v="15"/>
    <x v="4"/>
    <x v="62"/>
    <n v="10"/>
    <n v="10"/>
    <n v="10"/>
    <n v="1"/>
    <n v="100"/>
    <n v="1"/>
    <n v="0"/>
    <n v="0"/>
    <x v="0"/>
    <x v="15"/>
  </r>
  <r>
    <x v="16"/>
    <x v="1"/>
    <x v="7"/>
    <n v="10"/>
    <n v="10"/>
    <n v="10"/>
    <n v="1"/>
    <n v="100"/>
    <n v="1"/>
    <n v="0"/>
    <n v="0"/>
    <x v="0"/>
    <x v="16"/>
  </r>
  <r>
    <x v="16"/>
    <x v="1"/>
    <x v="13"/>
    <n v="10"/>
    <n v="10"/>
    <n v="10"/>
    <n v="1"/>
    <n v="100"/>
    <n v="1"/>
    <n v="0"/>
    <n v="0"/>
    <x v="0"/>
    <x v="16"/>
  </r>
  <r>
    <x v="16"/>
    <x v="1"/>
    <x v="10"/>
    <n v="10"/>
    <n v="10"/>
    <n v="10"/>
    <n v="1"/>
    <n v="100"/>
    <n v="1"/>
    <n v="0"/>
    <n v="0"/>
    <x v="0"/>
    <x v="16"/>
  </r>
  <r>
    <x v="16"/>
    <x v="1"/>
    <x v="10"/>
    <n v="10"/>
    <n v="10"/>
    <n v="10"/>
    <n v="1"/>
    <n v="100"/>
    <n v="1"/>
    <n v="0"/>
    <n v="0"/>
    <x v="0"/>
    <x v="16"/>
  </r>
  <r>
    <x v="17"/>
    <x v="2"/>
    <x v="11"/>
    <n v="10"/>
    <n v="10"/>
    <n v="10"/>
    <n v="1"/>
    <n v="100"/>
    <n v="1"/>
    <n v="0"/>
    <n v="0"/>
    <x v="0"/>
    <x v="17"/>
  </r>
  <r>
    <x v="17"/>
    <x v="0"/>
    <x v="5"/>
    <n v="10"/>
    <n v="10"/>
    <n v="10"/>
    <n v="1"/>
    <n v="100"/>
    <n v="1"/>
    <n v="0"/>
    <n v="0"/>
    <x v="0"/>
    <x v="17"/>
  </r>
  <r>
    <x v="17"/>
    <x v="1"/>
    <x v="58"/>
    <n v="10"/>
    <n v="10"/>
    <n v="10"/>
    <n v="1"/>
    <n v="100"/>
    <n v="1"/>
    <n v="0"/>
    <n v="0"/>
    <x v="0"/>
    <x v="17"/>
  </r>
  <r>
    <x v="17"/>
    <x v="1"/>
    <x v="7"/>
    <n v="10"/>
    <n v="10"/>
    <n v="10"/>
    <n v="1"/>
    <n v="100"/>
    <n v="1"/>
    <n v="0"/>
    <n v="0"/>
    <x v="0"/>
    <x v="17"/>
  </r>
  <r>
    <x v="17"/>
    <x v="0"/>
    <x v="0"/>
    <n v="10"/>
    <n v="10"/>
    <n v="10"/>
    <n v="1"/>
    <n v="100"/>
    <n v="1"/>
    <n v="0"/>
    <n v="0"/>
    <x v="0"/>
    <x v="17"/>
  </r>
  <r>
    <x v="17"/>
    <x v="0"/>
    <x v="0"/>
    <n v="9"/>
    <n v="8"/>
    <n v="9"/>
    <n v="0.86"/>
    <n v="100"/>
    <n v="1"/>
    <n v="0"/>
    <n v="0"/>
    <x v="0"/>
    <x v="17"/>
  </r>
  <r>
    <x v="17"/>
    <x v="1"/>
    <x v="30"/>
    <n v="10"/>
    <n v="10"/>
    <n v="10"/>
    <n v="1"/>
    <n v="100"/>
    <n v="1"/>
    <n v="0"/>
    <n v="0"/>
    <x v="0"/>
    <x v="17"/>
  </r>
  <r>
    <x v="17"/>
    <x v="1"/>
    <x v="10"/>
    <n v="10"/>
    <n v="10"/>
    <n v="10"/>
    <n v="1"/>
    <n v="100"/>
    <n v="1"/>
    <n v="0"/>
    <n v="0"/>
    <x v="0"/>
    <x v="17"/>
  </r>
  <r>
    <x v="17"/>
    <x v="1"/>
    <x v="4"/>
    <n v="10"/>
    <n v="10"/>
    <n v="10"/>
    <n v="1"/>
    <n v="100"/>
    <n v="1"/>
    <n v="0"/>
    <n v="0"/>
    <x v="0"/>
    <x v="17"/>
  </r>
  <r>
    <x v="17"/>
    <x v="4"/>
    <x v="62"/>
    <n v="10"/>
    <n v="10"/>
    <n v="10"/>
    <n v="1"/>
    <n v="100"/>
    <n v="1"/>
    <n v="0"/>
    <n v="0"/>
    <x v="0"/>
    <x v="17"/>
  </r>
  <r>
    <x v="17"/>
    <x v="4"/>
    <x v="59"/>
    <n v="10"/>
    <n v="10"/>
    <n v="10"/>
    <n v="1"/>
    <n v="100"/>
    <n v="1"/>
    <n v="0"/>
    <n v="0"/>
    <x v="0"/>
    <x v="17"/>
  </r>
  <r>
    <x v="17"/>
    <x v="0"/>
    <x v="35"/>
    <n v="10"/>
    <n v="10"/>
    <n v="10"/>
    <n v="1"/>
    <n v="100"/>
    <n v="1"/>
    <n v="0"/>
    <n v="0"/>
    <x v="0"/>
    <x v="17"/>
  </r>
  <r>
    <x v="17"/>
    <x v="2"/>
    <x v="31"/>
    <n v="10"/>
    <n v="10"/>
    <n v="10"/>
    <n v="1"/>
    <n v="100"/>
    <n v="1"/>
    <n v="0"/>
    <n v="0"/>
    <x v="0"/>
    <x v="17"/>
  </r>
  <r>
    <x v="17"/>
    <x v="4"/>
    <x v="65"/>
    <n v="10"/>
    <n v="10"/>
    <n v="10"/>
    <n v="1"/>
    <n v="100"/>
    <n v="1"/>
    <n v="0"/>
    <n v="0"/>
    <x v="0"/>
    <x v="17"/>
  </r>
  <r>
    <x v="17"/>
    <x v="2"/>
    <x v="27"/>
    <n v="10"/>
    <n v="10"/>
    <n v="1"/>
    <n v="0.64"/>
    <n v="100"/>
    <n v="1"/>
    <n v="0"/>
    <n v="0"/>
    <x v="0"/>
    <x v="17"/>
  </r>
  <r>
    <x v="17"/>
    <x v="1"/>
    <x v="10"/>
    <n v="9"/>
    <n v="10"/>
    <n v="10"/>
    <n v="0.98000000000000009"/>
    <n v="100"/>
    <n v="1"/>
    <n v="0"/>
    <n v="0"/>
    <x v="0"/>
    <x v="17"/>
  </r>
  <r>
    <x v="17"/>
    <x v="1"/>
    <x v="10"/>
    <n v="10"/>
    <n v="10"/>
    <n v="10"/>
    <n v="1"/>
    <n v="100"/>
    <n v="1"/>
    <n v="0"/>
    <n v="0"/>
    <x v="0"/>
    <x v="17"/>
  </r>
  <r>
    <x v="17"/>
    <x v="0"/>
    <x v="36"/>
    <n v="10"/>
    <n v="10"/>
    <n v="10"/>
    <n v="1"/>
    <n v="100"/>
    <n v="1"/>
    <n v="0"/>
    <n v="0"/>
    <x v="0"/>
    <x v="17"/>
  </r>
  <r>
    <x v="17"/>
    <x v="0"/>
    <x v="19"/>
    <n v="10"/>
    <n v="10"/>
    <n v="10"/>
    <n v="1"/>
    <n v="100"/>
    <n v="1"/>
    <n v="0"/>
    <n v="0"/>
    <x v="0"/>
    <x v="17"/>
  </r>
  <r>
    <x v="17"/>
    <x v="1"/>
    <x v="34"/>
    <n v="10"/>
    <n v="10"/>
    <n v="10"/>
    <n v="1"/>
    <n v="100"/>
    <n v="1"/>
    <n v="0"/>
    <n v="0"/>
    <x v="0"/>
    <x v="17"/>
  </r>
  <r>
    <x v="17"/>
    <x v="5"/>
    <x v="71"/>
    <n v="10"/>
    <n v="10"/>
    <n v="10"/>
    <n v="1"/>
    <n v="100"/>
    <n v="1"/>
    <n v="0"/>
    <n v="0"/>
    <x v="0"/>
    <x v="17"/>
  </r>
  <r>
    <x v="17"/>
    <x v="1"/>
    <x v="58"/>
    <n v="10"/>
    <n v="10"/>
    <n v="10"/>
    <n v="1"/>
    <n v="100"/>
    <n v="1"/>
    <n v="0"/>
    <n v="0"/>
    <x v="0"/>
    <x v="17"/>
  </r>
  <r>
    <x v="17"/>
    <x v="5"/>
    <x v="69"/>
    <n v="1"/>
    <n v="10"/>
    <n v="10"/>
    <n v="0.82"/>
    <n v="-100"/>
    <n v="0"/>
    <n v="0"/>
    <n v="1"/>
    <x v="0"/>
    <x v="17"/>
  </r>
  <r>
    <x v="17"/>
    <x v="4"/>
    <x v="67"/>
    <n v="10"/>
    <n v="10"/>
    <n v="10"/>
    <n v="1"/>
    <n v="100"/>
    <n v="1"/>
    <n v="0"/>
    <n v="0"/>
    <x v="0"/>
    <x v="17"/>
  </r>
  <r>
    <x v="17"/>
    <x v="4"/>
    <x v="59"/>
    <n v="10"/>
    <n v="10"/>
    <n v="10"/>
    <n v="1"/>
    <n v="100"/>
    <n v="1"/>
    <n v="0"/>
    <n v="0"/>
    <x v="0"/>
    <x v="17"/>
  </r>
  <r>
    <x v="17"/>
    <x v="5"/>
    <x v="64"/>
    <n v="10"/>
    <n v="10"/>
    <n v="10"/>
    <n v="1"/>
    <n v="100"/>
    <n v="1"/>
    <n v="0"/>
    <n v="0"/>
    <x v="0"/>
    <x v="17"/>
  </r>
  <r>
    <x v="17"/>
    <x v="1"/>
    <x v="49"/>
    <n v="0"/>
    <n v="10"/>
    <n v="10"/>
    <n v="0.8"/>
    <n v="-100"/>
    <n v="0"/>
    <n v="0"/>
    <n v="1"/>
    <x v="0"/>
    <x v="17"/>
  </r>
  <r>
    <x v="17"/>
    <x v="4"/>
    <x v="65"/>
    <n v="10"/>
    <n v="10"/>
    <n v="10"/>
    <n v="1"/>
    <n v="100"/>
    <n v="1"/>
    <n v="0"/>
    <n v="0"/>
    <x v="0"/>
    <x v="17"/>
  </r>
  <r>
    <x v="17"/>
    <x v="2"/>
    <x v="14"/>
    <n v="10"/>
    <n v="10"/>
    <n v="10"/>
    <n v="1"/>
    <n v="100"/>
    <n v="1"/>
    <n v="0"/>
    <n v="0"/>
    <x v="0"/>
    <x v="17"/>
  </r>
  <r>
    <x v="17"/>
    <x v="4"/>
    <x v="62"/>
    <n v="5"/>
    <n v="10"/>
    <n v="10"/>
    <n v="0.9"/>
    <n v="-100"/>
    <n v="0"/>
    <n v="0"/>
    <n v="1"/>
    <x v="0"/>
    <x v="17"/>
  </r>
  <r>
    <x v="17"/>
    <x v="2"/>
    <x v="38"/>
    <n v="5"/>
    <n v="0"/>
    <n v="0"/>
    <n v="0.1"/>
    <n v="-100"/>
    <n v="0"/>
    <n v="0"/>
    <n v="1"/>
    <x v="0"/>
    <x v="17"/>
  </r>
  <r>
    <x v="17"/>
    <x v="4"/>
    <x v="67"/>
    <n v="9"/>
    <n v="9"/>
    <n v="10"/>
    <n v="0.94000000000000006"/>
    <n v="100"/>
    <n v="1"/>
    <n v="0"/>
    <n v="0"/>
    <x v="0"/>
    <x v="17"/>
  </r>
  <r>
    <x v="18"/>
    <x v="1"/>
    <x v="13"/>
    <n v="10"/>
    <n v="10"/>
    <n v="10"/>
    <n v="1"/>
    <n v="100"/>
    <n v="1"/>
    <n v="0"/>
    <n v="0"/>
    <x v="0"/>
    <x v="18"/>
  </r>
  <r>
    <x v="18"/>
    <x v="1"/>
    <x v="18"/>
    <n v="10"/>
    <n v="10"/>
    <n v="10"/>
    <n v="1"/>
    <n v="100"/>
    <n v="1"/>
    <n v="0"/>
    <n v="0"/>
    <x v="0"/>
    <x v="18"/>
  </r>
  <r>
    <x v="18"/>
    <x v="0"/>
    <x v="37"/>
    <n v="1"/>
    <n v="10"/>
    <n v="10"/>
    <n v="0.82"/>
    <n v="-100"/>
    <n v="0"/>
    <n v="0"/>
    <n v="1"/>
    <x v="0"/>
    <x v="18"/>
  </r>
  <r>
    <x v="18"/>
    <x v="0"/>
    <x v="5"/>
    <n v="10"/>
    <n v="10"/>
    <n v="10"/>
    <n v="1"/>
    <n v="100"/>
    <n v="1"/>
    <n v="0"/>
    <n v="0"/>
    <x v="0"/>
    <x v="18"/>
  </r>
  <r>
    <x v="18"/>
    <x v="0"/>
    <x v="36"/>
    <n v="10"/>
    <n v="10"/>
    <n v="10"/>
    <n v="1"/>
    <n v="100"/>
    <n v="1"/>
    <n v="0"/>
    <n v="0"/>
    <x v="0"/>
    <x v="18"/>
  </r>
  <r>
    <x v="18"/>
    <x v="1"/>
    <x v="13"/>
    <n v="10"/>
    <n v="10"/>
    <n v="10"/>
    <n v="1"/>
    <n v="100"/>
    <n v="1"/>
    <n v="0"/>
    <n v="0"/>
    <x v="0"/>
    <x v="18"/>
  </r>
  <r>
    <x v="18"/>
    <x v="5"/>
    <x v="75"/>
    <n v="10"/>
    <n v="10"/>
    <n v="10"/>
    <n v="1"/>
    <n v="100"/>
    <n v="1"/>
    <n v="0"/>
    <n v="0"/>
    <x v="0"/>
    <x v="18"/>
  </r>
  <r>
    <x v="18"/>
    <x v="0"/>
    <x v="26"/>
    <n v="10"/>
    <n v="10"/>
    <n v="10"/>
    <n v="1"/>
    <n v="100"/>
    <n v="1"/>
    <n v="0"/>
    <n v="0"/>
    <x v="0"/>
    <x v="18"/>
  </r>
  <r>
    <x v="18"/>
    <x v="2"/>
    <x v="27"/>
    <n v="10"/>
    <n v="10"/>
    <n v="10"/>
    <n v="1"/>
    <n v="100"/>
    <n v="1"/>
    <n v="0"/>
    <n v="0"/>
    <x v="0"/>
    <x v="18"/>
  </r>
  <r>
    <x v="18"/>
    <x v="5"/>
    <x v="64"/>
    <n v="0"/>
    <n v="0"/>
    <n v="0"/>
    <n v="0"/>
    <n v="-100"/>
    <n v="0"/>
    <n v="0"/>
    <n v="1"/>
    <x v="0"/>
    <x v="18"/>
  </r>
  <r>
    <x v="18"/>
    <x v="4"/>
    <x v="67"/>
    <n v="9"/>
    <n v="9"/>
    <n v="9"/>
    <n v="0.9"/>
    <n v="100"/>
    <n v="1"/>
    <n v="0"/>
    <n v="0"/>
    <x v="0"/>
    <x v="18"/>
  </r>
  <r>
    <x v="18"/>
    <x v="4"/>
    <x v="76"/>
    <n v="10"/>
    <n v="10"/>
    <n v="10"/>
    <n v="1"/>
    <n v="100"/>
    <n v="1"/>
    <n v="0"/>
    <n v="0"/>
    <x v="0"/>
    <x v="18"/>
  </r>
  <r>
    <x v="18"/>
    <x v="0"/>
    <x v="37"/>
    <n v="10"/>
    <n v="10"/>
    <n v="10"/>
    <n v="1"/>
    <n v="100"/>
    <n v="1"/>
    <n v="0"/>
    <n v="0"/>
    <x v="0"/>
    <x v="18"/>
  </r>
  <r>
    <x v="18"/>
    <x v="2"/>
    <x v="14"/>
    <n v="10"/>
    <n v="10"/>
    <n v="10"/>
    <n v="1"/>
    <n v="100"/>
    <n v="1"/>
    <n v="0"/>
    <n v="0"/>
    <x v="0"/>
    <x v="18"/>
  </r>
  <r>
    <x v="18"/>
    <x v="0"/>
    <x v="20"/>
    <n v="10"/>
    <n v="10"/>
    <n v="10"/>
    <n v="1"/>
    <n v="100"/>
    <n v="1"/>
    <n v="0"/>
    <n v="0"/>
    <x v="0"/>
    <x v="18"/>
  </r>
  <r>
    <x v="18"/>
    <x v="1"/>
    <x v="34"/>
    <n v="10"/>
    <n v="10"/>
    <n v="10"/>
    <n v="1"/>
    <n v="100"/>
    <n v="1"/>
    <n v="0"/>
    <n v="0"/>
    <x v="0"/>
    <x v="18"/>
  </r>
  <r>
    <x v="18"/>
    <x v="4"/>
    <x v="65"/>
    <n v="10"/>
    <n v="10"/>
    <n v="10"/>
    <n v="1"/>
    <n v="100"/>
    <n v="1"/>
    <n v="0"/>
    <n v="0"/>
    <x v="0"/>
    <x v="18"/>
  </r>
  <r>
    <x v="18"/>
    <x v="5"/>
    <x v="64"/>
    <n v="10"/>
    <n v="10"/>
    <n v="10"/>
    <n v="1"/>
    <n v="100"/>
    <n v="1"/>
    <n v="0"/>
    <n v="0"/>
    <x v="0"/>
    <x v="18"/>
  </r>
  <r>
    <x v="18"/>
    <x v="5"/>
    <x v="75"/>
    <n v="10"/>
    <n v="10"/>
    <n v="10"/>
    <n v="1"/>
    <n v="100"/>
    <n v="1"/>
    <n v="0"/>
    <n v="0"/>
    <x v="0"/>
    <x v="18"/>
  </r>
  <r>
    <x v="18"/>
    <x v="2"/>
    <x v="11"/>
    <n v="10"/>
    <n v="10"/>
    <n v="10"/>
    <n v="1"/>
    <n v="100"/>
    <n v="1"/>
    <n v="0"/>
    <n v="0"/>
    <x v="0"/>
    <x v="18"/>
  </r>
  <r>
    <x v="18"/>
    <x v="1"/>
    <x v="58"/>
    <n v="10"/>
    <n v="10"/>
    <n v="10"/>
    <n v="1"/>
    <n v="100"/>
    <n v="1"/>
    <n v="0"/>
    <n v="0"/>
    <x v="0"/>
    <x v="18"/>
  </r>
  <r>
    <x v="18"/>
    <x v="0"/>
    <x v="28"/>
    <n v="9"/>
    <n v="8"/>
    <n v="8"/>
    <n v="0.82"/>
    <n v="100"/>
    <n v="1"/>
    <n v="0"/>
    <n v="0"/>
    <x v="0"/>
    <x v="18"/>
  </r>
  <r>
    <x v="18"/>
    <x v="4"/>
    <x v="76"/>
    <n v="10"/>
    <n v="10"/>
    <n v="10"/>
    <n v="1"/>
    <n v="100"/>
    <n v="1"/>
    <n v="0"/>
    <n v="0"/>
    <x v="0"/>
    <x v="18"/>
  </r>
  <r>
    <x v="18"/>
    <x v="0"/>
    <x v="3"/>
    <n v="10"/>
    <n v="10"/>
    <n v="10"/>
    <n v="1"/>
    <n v="100"/>
    <n v="1"/>
    <n v="0"/>
    <n v="0"/>
    <x v="0"/>
    <x v="18"/>
  </r>
  <r>
    <x v="18"/>
    <x v="1"/>
    <x v="34"/>
    <n v="10"/>
    <n v="10"/>
    <n v="10"/>
    <n v="1"/>
    <n v="100"/>
    <n v="1"/>
    <n v="0"/>
    <n v="0"/>
    <x v="0"/>
    <x v="18"/>
  </r>
  <r>
    <x v="18"/>
    <x v="1"/>
    <x v="18"/>
    <n v="2"/>
    <n v="10"/>
    <n v="10"/>
    <n v="0.84000000000000008"/>
    <n v="-100"/>
    <n v="0"/>
    <n v="0"/>
    <n v="1"/>
    <x v="0"/>
    <x v="18"/>
  </r>
  <r>
    <x v="18"/>
    <x v="2"/>
    <x v="21"/>
    <n v="10"/>
    <n v="10"/>
    <n v="10"/>
    <n v="1"/>
    <n v="100"/>
    <n v="1"/>
    <n v="0"/>
    <n v="0"/>
    <x v="0"/>
    <x v="18"/>
  </r>
  <r>
    <x v="18"/>
    <x v="0"/>
    <x v="28"/>
    <n v="10"/>
    <n v="8"/>
    <n v="10"/>
    <n v="0.91999999999999993"/>
    <n v="100"/>
    <n v="1"/>
    <n v="0"/>
    <n v="0"/>
    <x v="0"/>
    <x v="18"/>
  </r>
  <r>
    <x v="18"/>
    <x v="2"/>
    <x v="1"/>
    <n v="10"/>
    <n v="10"/>
    <n v="10"/>
    <n v="1"/>
    <n v="100"/>
    <n v="1"/>
    <n v="0"/>
    <n v="0"/>
    <x v="0"/>
    <x v="18"/>
  </r>
  <r>
    <x v="18"/>
    <x v="4"/>
    <x v="76"/>
    <n v="10"/>
    <n v="10"/>
    <n v="10"/>
    <n v="1"/>
    <n v="100"/>
    <n v="1"/>
    <n v="0"/>
    <n v="0"/>
    <x v="0"/>
    <x v="18"/>
  </r>
  <r>
    <x v="18"/>
    <x v="5"/>
    <x v="75"/>
    <n v="6"/>
    <n v="8"/>
    <n v="0"/>
    <n v="0.44000000000000006"/>
    <n v="-100"/>
    <n v="0"/>
    <n v="0"/>
    <n v="1"/>
    <x v="0"/>
    <x v="18"/>
  </r>
  <r>
    <x v="18"/>
    <x v="1"/>
    <x v="10"/>
    <n v="10"/>
    <n v="10"/>
    <n v="10"/>
    <n v="1"/>
    <n v="100"/>
    <n v="1"/>
    <n v="0"/>
    <n v="0"/>
    <x v="0"/>
    <x v="18"/>
  </r>
  <r>
    <x v="18"/>
    <x v="1"/>
    <x v="49"/>
    <n v="10"/>
    <n v="10"/>
    <n v="10"/>
    <n v="1"/>
    <n v="100"/>
    <n v="1"/>
    <n v="0"/>
    <n v="0"/>
    <x v="0"/>
    <x v="18"/>
  </r>
  <r>
    <x v="18"/>
    <x v="2"/>
    <x v="14"/>
    <n v="10"/>
    <n v="10"/>
    <n v="10"/>
    <n v="1"/>
    <n v="100"/>
    <n v="1"/>
    <n v="0"/>
    <n v="0"/>
    <x v="0"/>
    <x v="18"/>
  </r>
  <r>
    <x v="18"/>
    <x v="1"/>
    <x v="10"/>
    <n v="10"/>
    <n v="10"/>
    <n v="10"/>
    <n v="1"/>
    <n v="100"/>
    <n v="1"/>
    <n v="0"/>
    <n v="0"/>
    <x v="0"/>
    <x v="18"/>
  </r>
  <r>
    <x v="18"/>
    <x v="5"/>
    <x v="71"/>
    <n v="10"/>
    <n v="10"/>
    <n v="10"/>
    <n v="1"/>
    <n v="100"/>
    <n v="1"/>
    <n v="0"/>
    <n v="0"/>
    <x v="0"/>
    <x v="18"/>
  </r>
  <r>
    <x v="18"/>
    <x v="1"/>
    <x v="34"/>
    <n v="9"/>
    <n v="10"/>
    <n v="7"/>
    <n v="0.86"/>
    <n v="100"/>
    <n v="1"/>
    <n v="0"/>
    <n v="0"/>
    <x v="0"/>
    <x v="18"/>
  </r>
  <r>
    <x v="18"/>
    <x v="4"/>
    <x v="77"/>
    <n v="10"/>
    <n v="10"/>
    <n v="10"/>
    <n v="1"/>
    <n v="100"/>
    <n v="1"/>
    <n v="0"/>
    <n v="0"/>
    <x v="0"/>
    <x v="18"/>
  </r>
  <r>
    <x v="18"/>
    <x v="5"/>
    <x v="73"/>
    <n v="10"/>
    <n v="10"/>
    <n v="10"/>
    <n v="1"/>
    <n v="100"/>
    <n v="1"/>
    <n v="0"/>
    <n v="0"/>
    <x v="0"/>
    <x v="18"/>
  </r>
  <r>
    <x v="18"/>
    <x v="2"/>
    <x v="38"/>
    <n v="10"/>
    <n v="10"/>
    <n v="10"/>
    <n v="1"/>
    <n v="100"/>
    <n v="1"/>
    <n v="0"/>
    <n v="0"/>
    <x v="0"/>
    <x v="18"/>
  </r>
  <r>
    <x v="18"/>
    <x v="5"/>
    <x v="73"/>
    <n v="10"/>
    <n v="10"/>
    <n v="10"/>
    <n v="1"/>
    <n v="100"/>
    <n v="1"/>
    <n v="0"/>
    <n v="0"/>
    <x v="0"/>
    <x v="18"/>
  </r>
  <r>
    <x v="18"/>
    <x v="2"/>
    <x v="48"/>
    <n v="10"/>
    <n v="10"/>
    <n v="10"/>
    <n v="1"/>
    <n v="100"/>
    <n v="1"/>
    <n v="0"/>
    <n v="0"/>
    <x v="0"/>
    <x v="18"/>
  </r>
  <r>
    <x v="18"/>
    <x v="5"/>
    <x v="73"/>
    <n v="10"/>
    <n v="10"/>
    <n v="10"/>
    <n v="1"/>
    <n v="100"/>
    <n v="1"/>
    <n v="0"/>
    <n v="0"/>
    <x v="0"/>
    <x v="18"/>
  </r>
  <r>
    <x v="18"/>
    <x v="4"/>
    <x v="77"/>
    <n v="10"/>
    <n v="10"/>
    <n v="10"/>
    <n v="1"/>
    <n v="100"/>
    <n v="1"/>
    <n v="0"/>
    <n v="0"/>
    <x v="0"/>
    <x v="18"/>
  </r>
  <r>
    <x v="18"/>
    <x v="4"/>
    <x v="62"/>
    <n v="10"/>
    <n v="10"/>
    <n v="10"/>
    <n v="1"/>
    <n v="100"/>
    <n v="1"/>
    <n v="0"/>
    <n v="0"/>
    <x v="0"/>
    <x v="18"/>
  </r>
  <r>
    <x v="19"/>
    <x v="0"/>
    <x v="26"/>
    <n v="10"/>
    <n v="10"/>
    <n v="10"/>
    <n v="1"/>
    <n v="100"/>
    <n v="1"/>
    <n v="0"/>
    <n v="0"/>
    <x v="0"/>
    <x v="19"/>
  </r>
  <r>
    <x v="19"/>
    <x v="1"/>
    <x v="10"/>
    <n v="10"/>
    <n v="10"/>
    <n v="10"/>
    <n v="1"/>
    <n v="100"/>
    <n v="1"/>
    <n v="0"/>
    <n v="0"/>
    <x v="0"/>
    <x v="19"/>
  </r>
  <r>
    <x v="19"/>
    <x v="1"/>
    <x v="57"/>
    <n v="10"/>
    <n v="10"/>
    <n v="10"/>
    <n v="1"/>
    <n v="100"/>
    <n v="1"/>
    <n v="0"/>
    <n v="0"/>
    <x v="0"/>
    <x v="19"/>
  </r>
  <r>
    <x v="19"/>
    <x v="1"/>
    <x v="15"/>
    <n v="10"/>
    <n v="10"/>
    <n v="10"/>
    <n v="1"/>
    <n v="100"/>
    <n v="1"/>
    <n v="0"/>
    <n v="0"/>
    <x v="0"/>
    <x v="19"/>
  </r>
  <r>
    <x v="19"/>
    <x v="5"/>
    <x v="64"/>
    <n v="3"/>
    <n v="10"/>
    <n v="0"/>
    <n v="0.45999999999999996"/>
    <n v="-100"/>
    <n v="0"/>
    <n v="0"/>
    <n v="1"/>
    <x v="0"/>
    <x v="19"/>
  </r>
  <r>
    <x v="19"/>
    <x v="0"/>
    <x v="26"/>
    <n v="10"/>
    <n v="10"/>
    <n v="9"/>
    <n v="0.96"/>
    <n v="100"/>
    <n v="1"/>
    <n v="0"/>
    <n v="0"/>
    <x v="0"/>
    <x v="19"/>
  </r>
  <r>
    <x v="19"/>
    <x v="0"/>
    <x v="0"/>
    <n v="10"/>
    <n v="10"/>
    <n v="10"/>
    <n v="1"/>
    <n v="100"/>
    <n v="1"/>
    <n v="0"/>
    <n v="0"/>
    <x v="0"/>
    <x v="19"/>
  </r>
  <r>
    <x v="19"/>
    <x v="2"/>
    <x v="1"/>
    <n v="10"/>
    <n v="10"/>
    <n v="10"/>
    <n v="1"/>
    <n v="100"/>
    <n v="1"/>
    <n v="0"/>
    <n v="0"/>
    <x v="0"/>
    <x v="19"/>
  </r>
  <r>
    <x v="19"/>
    <x v="0"/>
    <x v="28"/>
    <n v="10"/>
    <n v="10"/>
    <n v="10"/>
    <n v="1"/>
    <n v="100"/>
    <n v="1"/>
    <n v="0"/>
    <n v="0"/>
    <x v="0"/>
    <x v="19"/>
  </r>
  <r>
    <x v="19"/>
    <x v="1"/>
    <x v="34"/>
    <n v="10"/>
    <n v="10"/>
    <n v="10"/>
    <n v="1"/>
    <n v="100"/>
    <n v="1"/>
    <n v="0"/>
    <n v="0"/>
    <x v="0"/>
    <x v="19"/>
  </r>
  <r>
    <x v="19"/>
    <x v="4"/>
    <x v="60"/>
    <n v="10"/>
    <n v="10"/>
    <n v="10"/>
    <n v="1"/>
    <n v="100"/>
    <n v="1"/>
    <n v="0"/>
    <n v="0"/>
    <x v="0"/>
    <x v="19"/>
  </r>
  <r>
    <x v="19"/>
    <x v="4"/>
    <x v="70"/>
    <n v="10"/>
    <n v="10"/>
    <n v="10"/>
    <n v="1"/>
    <n v="100"/>
    <n v="1"/>
    <n v="0"/>
    <n v="0"/>
    <x v="0"/>
    <x v="19"/>
  </r>
  <r>
    <x v="19"/>
    <x v="1"/>
    <x v="18"/>
    <n v="10"/>
    <n v="10"/>
    <n v="10"/>
    <n v="1"/>
    <n v="100"/>
    <n v="1"/>
    <n v="0"/>
    <n v="0"/>
    <x v="0"/>
    <x v="19"/>
  </r>
  <r>
    <x v="19"/>
    <x v="5"/>
    <x v="79"/>
    <n v="10"/>
    <n v="9"/>
    <n v="10"/>
    <n v="0.96"/>
    <n v="100"/>
    <n v="1"/>
    <n v="0"/>
    <n v="0"/>
    <x v="0"/>
    <x v="19"/>
  </r>
  <r>
    <x v="19"/>
    <x v="0"/>
    <x v="35"/>
    <n v="10"/>
    <n v="10"/>
    <n v="10"/>
    <n v="1"/>
    <n v="100"/>
    <n v="1"/>
    <n v="0"/>
    <n v="0"/>
    <x v="0"/>
    <x v="19"/>
  </r>
  <r>
    <x v="19"/>
    <x v="1"/>
    <x v="10"/>
    <n v="9"/>
    <n v="8"/>
    <n v="10"/>
    <n v="0.9"/>
    <n v="100"/>
    <n v="1"/>
    <n v="0"/>
    <n v="0"/>
    <x v="0"/>
    <x v="19"/>
  </r>
  <r>
    <x v="19"/>
    <x v="2"/>
    <x v="38"/>
    <n v="7"/>
    <n v="9"/>
    <n v="9"/>
    <n v="0.86"/>
    <n v="0"/>
    <n v="0"/>
    <n v="1"/>
    <n v="0"/>
    <x v="0"/>
    <x v="19"/>
  </r>
  <r>
    <x v="19"/>
    <x v="4"/>
    <x v="59"/>
    <n v="10"/>
    <n v="10"/>
    <n v="10"/>
    <n v="1"/>
    <n v="100"/>
    <n v="1"/>
    <n v="0"/>
    <n v="0"/>
    <x v="0"/>
    <x v="19"/>
  </r>
  <r>
    <x v="19"/>
    <x v="2"/>
    <x v="23"/>
    <n v="5"/>
    <n v="5"/>
    <n v="5"/>
    <n v="0.5"/>
    <n v="-100"/>
    <n v="0"/>
    <n v="0"/>
    <n v="1"/>
    <x v="0"/>
    <x v="19"/>
  </r>
  <r>
    <x v="19"/>
    <x v="1"/>
    <x v="10"/>
    <n v="10"/>
    <n v="10"/>
    <n v="10"/>
    <n v="1"/>
    <n v="100"/>
    <n v="1"/>
    <n v="0"/>
    <n v="0"/>
    <x v="0"/>
    <x v="19"/>
  </r>
  <r>
    <x v="19"/>
    <x v="4"/>
    <x v="65"/>
    <n v="10"/>
    <n v="10"/>
    <n v="10"/>
    <n v="1"/>
    <n v="100"/>
    <n v="1"/>
    <n v="0"/>
    <n v="0"/>
    <x v="0"/>
    <x v="19"/>
  </r>
  <r>
    <x v="19"/>
    <x v="0"/>
    <x v="2"/>
    <n v="10"/>
    <n v="10"/>
    <n v="10"/>
    <n v="1"/>
    <n v="100"/>
    <n v="1"/>
    <n v="0"/>
    <n v="0"/>
    <x v="0"/>
    <x v="19"/>
  </r>
  <r>
    <x v="19"/>
    <x v="5"/>
    <x v="61"/>
    <n v="10"/>
    <n v="10"/>
    <n v="10"/>
    <n v="1"/>
    <n v="100"/>
    <n v="1"/>
    <n v="0"/>
    <n v="0"/>
    <x v="0"/>
    <x v="19"/>
  </r>
  <r>
    <x v="19"/>
    <x v="4"/>
    <x v="66"/>
    <n v="10"/>
    <n v="10"/>
    <n v="10"/>
    <n v="1"/>
    <n v="100"/>
    <n v="1"/>
    <n v="0"/>
    <n v="0"/>
    <x v="0"/>
    <x v="19"/>
  </r>
  <r>
    <x v="19"/>
    <x v="4"/>
    <x v="67"/>
    <n v="10"/>
    <n v="10"/>
    <n v="10"/>
    <n v="1"/>
    <n v="100"/>
    <n v="1"/>
    <n v="0"/>
    <n v="0"/>
    <x v="0"/>
    <x v="19"/>
  </r>
  <r>
    <x v="19"/>
    <x v="0"/>
    <x v="28"/>
    <n v="10"/>
    <n v="10"/>
    <n v="10"/>
    <n v="1"/>
    <n v="100"/>
    <n v="1"/>
    <n v="0"/>
    <n v="0"/>
    <x v="0"/>
    <x v="19"/>
  </r>
  <r>
    <x v="19"/>
    <x v="5"/>
    <x v="74"/>
    <n v="10"/>
    <n v="10"/>
    <n v="10"/>
    <n v="1"/>
    <n v="100"/>
    <n v="1"/>
    <n v="0"/>
    <n v="0"/>
    <x v="0"/>
    <x v="19"/>
  </r>
  <r>
    <x v="19"/>
    <x v="0"/>
    <x v="19"/>
    <n v="10"/>
    <n v="10"/>
    <n v="10"/>
    <n v="1"/>
    <n v="100"/>
    <n v="1"/>
    <n v="0"/>
    <n v="0"/>
    <x v="0"/>
    <x v="19"/>
  </r>
  <r>
    <x v="19"/>
    <x v="4"/>
    <x v="60"/>
    <n v="10"/>
    <n v="10"/>
    <n v="10"/>
    <n v="1"/>
    <n v="100"/>
    <n v="1"/>
    <n v="0"/>
    <n v="0"/>
    <x v="0"/>
    <x v="19"/>
  </r>
  <r>
    <x v="19"/>
    <x v="0"/>
    <x v="0"/>
    <n v="10"/>
    <n v="10"/>
    <n v="10"/>
    <n v="1"/>
    <n v="100"/>
    <n v="1"/>
    <n v="0"/>
    <n v="0"/>
    <x v="0"/>
    <x v="19"/>
  </r>
  <r>
    <x v="19"/>
    <x v="0"/>
    <x v="19"/>
    <n v="9"/>
    <n v="0"/>
    <n v="0"/>
    <n v="0.18"/>
    <n v="100"/>
    <n v="1"/>
    <n v="0"/>
    <n v="0"/>
    <x v="0"/>
    <x v="19"/>
  </r>
  <r>
    <x v="19"/>
    <x v="1"/>
    <x v="4"/>
    <n v="10"/>
    <n v="10"/>
    <n v="10"/>
    <n v="1"/>
    <n v="100"/>
    <n v="1"/>
    <n v="0"/>
    <n v="0"/>
    <x v="0"/>
    <x v="19"/>
  </r>
  <r>
    <x v="19"/>
    <x v="5"/>
    <x v="75"/>
    <n v="10"/>
    <n v="0"/>
    <n v="0"/>
    <n v="0.2"/>
    <n v="100"/>
    <n v="1"/>
    <n v="0"/>
    <n v="0"/>
    <x v="0"/>
    <x v="19"/>
  </r>
  <r>
    <x v="19"/>
    <x v="1"/>
    <x v="57"/>
    <n v="10"/>
    <n v="10"/>
    <n v="10"/>
    <n v="1"/>
    <n v="100"/>
    <n v="1"/>
    <n v="0"/>
    <n v="0"/>
    <x v="0"/>
    <x v="19"/>
  </r>
  <r>
    <x v="19"/>
    <x v="1"/>
    <x v="49"/>
    <n v="10"/>
    <n v="10"/>
    <n v="10"/>
    <n v="1"/>
    <n v="100"/>
    <n v="1"/>
    <n v="0"/>
    <n v="0"/>
    <x v="0"/>
    <x v="19"/>
  </r>
  <r>
    <x v="19"/>
    <x v="2"/>
    <x v="29"/>
    <n v="10"/>
    <n v="10"/>
    <n v="10"/>
    <n v="1"/>
    <n v="100"/>
    <n v="1"/>
    <n v="0"/>
    <n v="0"/>
    <x v="0"/>
    <x v="19"/>
  </r>
  <r>
    <x v="19"/>
    <x v="0"/>
    <x v="0"/>
    <n v="10"/>
    <n v="10"/>
    <n v="10"/>
    <n v="1"/>
    <n v="100"/>
    <n v="1"/>
    <n v="0"/>
    <n v="0"/>
    <x v="0"/>
    <x v="19"/>
  </r>
  <r>
    <x v="19"/>
    <x v="2"/>
    <x v="29"/>
    <n v="10"/>
    <n v="10"/>
    <n v="10"/>
    <n v="1"/>
    <n v="100"/>
    <n v="1"/>
    <n v="0"/>
    <n v="0"/>
    <x v="0"/>
    <x v="19"/>
  </r>
  <r>
    <x v="19"/>
    <x v="2"/>
    <x v="12"/>
    <n v="10"/>
    <n v="9"/>
    <n v="7"/>
    <n v="0.84000000000000008"/>
    <n v="100"/>
    <n v="1"/>
    <n v="0"/>
    <n v="0"/>
    <x v="0"/>
    <x v="19"/>
  </r>
  <r>
    <x v="19"/>
    <x v="0"/>
    <x v="28"/>
    <n v="10"/>
    <n v="10"/>
    <n v="10"/>
    <n v="1"/>
    <n v="100"/>
    <n v="1"/>
    <n v="0"/>
    <n v="0"/>
    <x v="0"/>
    <x v="19"/>
  </r>
  <r>
    <x v="19"/>
    <x v="1"/>
    <x v="17"/>
    <n v="10"/>
    <n v="8"/>
    <n v="8"/>
    <n v="0.84000000000000008"/>
    <n v="100"/>
    <n v="1"/>
    <n v="0"/>
    <n v="0"/>
    <x v="0"/>
    <x v="19"/>
  </r>
  <r>
    <x v="19"/>
    <x v="0"/>
    <x v="5"/>
    <n v="10"/>
    <n v="10"/>
    <n v="10"/>
    <n v="1"/>
    <n v="100"/>
    <n v="1"/>
    <n v="0"/>
    <n v="0"/>
    <x v="0"/>
    <x v="19"/>
  </r>
  <r>
    <x v="19"/>
    <x v="1"/>
    <x v="34"/>
    <n v="10"/>
    <n v="10"/>
    <n v="10"/>
    <n v="1"/>
    <n v="100"/>
    <n v="1"/>
    <n v="0"/>
    <n v="0"/>
    <x v="0"/>
    <x v="19"/>
  </r>
  <r>
    <x v="19"/>
    <x v="2"/>
    <x v="33"/>
    <n v="10"/>
    <n v="10"/>
    <n v="10"/>
    <n v="1"/>
    <n v="100"/>
    <n v="1"/>
    <n v="0"/>
    <n v="0"/>
    <x v="0"/>
    <x v="19"/>
  </r>
  <r>
    <x v="19"/>
    <x v="2"/>
    <x v="31"/>
    <n v="10"/>
    <n v="10"/>
    <n v="10"/>
    <n v="1"/>
    <n v="100"/>
    <n v="1"/>
    <n v="0"/>
    <n v="0"/>
    <x v="0"/>
    <x v="19"/>
  </r>
  <r>
    <x v="19"/>
    <x v="1"/>
    <x v="18"/>
    <n v="10"/>
    <n v="10"/>
    <n v="10"/>
    <n v="1"/>
    <n v="100"/>
    <n v="1"/>
    <n v="0"/>
    <n v="0"/>
    <x v="0"/>
    <x v="19"/>
  </r>
  <r>
    <x v="19"/>
    <x v="0"/>
    <x v="24"/>
    <n v="10"/>
    <n v="10"/>
    <n v="10"/>
    <n v="1"/>
    <n v="100"/>
    <n v="1"/>
    <n v="0"/>
    <n v="0"/>
    <x v="0"/>
    <x v="19"/>
  </r>
  <r>
    <x v="19"/>
    <x v="4"/>
    <x v="65"/>
    <n v="10"/>
    <n v="10"/>
    <n v="10"/>
    <n v="1"/>
    <n v="100"/>
    <n v="1"/>
    <n v="0"/>
    <n v="0"/>
    <x v="0"/>
    <x v="19"/>
  </r>
  <r>
    <x v="19"/>
    <x v="0"/>
    <x v="22"/>
    <n v="9"/>
    <n v="9"/>
    <n v="9"/>
    <n v="0.9"/>
    <n v="100"/>
    <n v="1"/>
    <n v="0"/>
    <n v="0"/>
    <x v="0"/>
    <x v="19"/>
  </r>
  <r>
    <x v="19"/>
    <x v="1"/>
    <x v="57"/>
    <n v="10"/>
    <n v="10"/>
    <n v="10"/>
    <n v="1"/>
    <n v="100"/>
    <n v="1"/>
    <n v="0"/>
    <n v="0"/>
    <x v="0"/>
    <x v="19"/>
  </r>
  <r>
    <x v="19"/>
    <x v="4"/>
    <x v="70"/>
    <n v="10"/>
    <n v="10"/>
    <n v="10"/>
    <n v="1"/>
    <n v="100"/>
    <n v="1"/>
    <n v="0"/>
    <n v="0"/>
    <x v="0"/>
    <x v="19"/>
  </r>
  <r>
    <x v="19"/>
    <x v="0"/>
    <x v="0"/>
    <n v="10"/>
    <n v="10"/>
    <n v="10"/>
    <n v="1"/>
    <n v="100"/>
    <n v="1"/>
    <n v="0"/>
    <n v="0"/>
    <x v="0"/>
    <x v="19"/>
  </r>
  <r>
    <x v="19"/>
    <x v="5"/>
    <x v="63"/>
    <n v="10"/>
    <n v="10"/>
    <n v="10"/>
    <n v="1"/>
    <n v="100"/>
    <n v="1"/>
    <n v="0"/>
    <n v="0"/>
    <x v="0"/>
    <x v="19"/>
  </r>
  <r>
    <x v="19"/>
    <x v="2"/>
    <x v="1"/>
    <n v="10"/>
    <n v="3"/>
    <n v="10"/>
    <n v="0.72"/>
    <n v="100"/>
    <n v="1"/>
    <n v="0"/>
    <n v="0"/>
    <x v="0"/>
    <x v="19"/>
  </r>
  <r>
    <x v="19"/>
    <x v="6"/>
    <x v="80"/>
    <n v="10"/>
    <n v="10"/>
    <n v="10"/>
    <n v="1"/>
    <n v="100"/>
    <n v="1"/>
    <n v="0"/>
    <n v="0"/>
    <x v="0"/>
    <x v="19"/>
  </r>
  <r>
    <x v="19"/>
    <x v="2"/>
    <x v="21"/>
    <n v="9"/>
    <n v="9"/>
    <n v="9"/>
    <n v="0.9"/>
    <n v="100"/>
    <n v="1"/>
    <n v="0"/>
    <n v="0"/>
    <x v="0"/>
    <x v="19"/>
  </r>
  <r>
    <x v="19"/>
    <x v="0"/>
    <x v="35"/>
    <n v="10"/>
    <n v="10"/>
    <n v="10"/>
    <n v="1"/>
    <n v="100"/>
    <n v="1"/>
    <n v="0"/>
    <n v="0"/>
    <x v="0"/>
    <x v="19"/>
  </r>
  <r>
    <x v="19"/>
    <x v="1"/>
    <x v="17"/>
    <n v="10"/>
    <n v="10"/>
    <n v="10"/>
    <n v="1"/>
    <n v="100"/>
    <n v="1"/>
    <n v="0"/>
    <n v="0"/>
    <x v="0"/>
    <x v="19"/>
  </r>
  <r>
    <x v="19"/>
    <x v="4"/>
    <x v="62"/>
    <n v="9"/>
    <n v="9"/>
    <n v="9"/>
    <n v="0.9"/>
    <n v="100"/>
    <n v="1"/>
    <n v="0"/>
    <n v="0"/>
    <x v="0"/>
    <x v="19"/>
  </r>
  <r>
    <x v="19"/>
    <x v="1"/>
    <x v="18"/>
    <n v="10"/>
    <n v="10"/>
    <n v="9"/>
    <n v="0.96"/>
    <n v="100"/>
    <n v="1"/>
    <n v="0"/>
    <n v="0"/>
    <x v="0"/>
    <x v="19"/>
  </r>
  <r>
    <x v="19"/>
    <x v="1"/>
    <x v="15"/>
    <n v="10"/>
    <n v="10"/>
    <n v="10"/>
    <n v="1"/>
    <n v="100"/>
    <n v="1"/>
    <n v="0"/>
    <n v="0"/>
    <x v="0"/>
    <x v="19"/>
  </r>
  <r>
    <x v="19"/>
    <x v="1"/>
    <x v="49"/>
    <n v="10"/>
    <n v="10"/>
    <n v="10"/>
    <n v="1"/>
    <n v="100"/>
    <n v="1"/>
    <n v="0"/>
    <n v="0"/>
    <x v="0"/>
    <x v="19"/>
  </r>
  <r>
    <x v="19"/>
    <x v="2"/>
    <x v="12"/>
    <n v="10"/>
    <n v="10"/>
    <n v="10"/>
    <n v="1"/>
    <n v="100"/>
    <n v="1"/>
    <n v="0"/>
    <n v="0"/>
    <x v="0"/>
    <x v="19"/>
  </r>
  <r>
    <x v="19"/>
    <x v="5"/>
    <x v="69"/>
    <n v="10"/>
    <n v="10"/>
    <n v="10"/>
    <n v="1"/>
    <n v="100"/>
    <n v="1"/>
    <n v="0"/>
    <n v="0"/>
    <x v="0"/>
    <x v="19"/>
  </r>
  <r>
    <x v="19"/>
    <x v="1"/>
    <x v="30"/>
    <n v="10"/>
    <n v="10"/>
    <n v="10"/>
    <n v="1"/>
    <n v="100"/>
    <n v="1"/>
    <n v="0"/>
    <n v="0"/>
    <x v="0"/>
    <x v="19"/>
  </r>
  <r>
    <x v="19"/>
    <x v="5"/>
    <x v="61"/>
    <n v="10"/>
    <n v="10"/>
    <n v="10"/>
    <n v="1"/>
    <n v="100"/>
    <n v="1"/>
    <n v="0"/>
    <n v="0"/>
    <x v="0"/>
    <x v="19"/>
  </r>
  <r>
    <x v="19"/>
    <x v="2"/>
    <x v="31"/>
    <n v="10"/>
    <n v="10"/>
    <n v="10"/>
    <n v="1"/>
    <n v="100"/>
    <n v="1"/>
    <n v="0"/>
    <n v="0"/>
    <x v="0"/>
    <x v="19"/>
  </r>
  <r>
    <x v="19"/>
    <x v="1"/>
    <x v="42"/>
    <n v="0"/>
    <n v="0"/>
    <n v="0"/>
    <n v="0"/>
    <n v="-100"/>
    <n v="0"/>
    <n v="0"/>
    <n v="1"/>
    <x v="0"/>
    <x v="19"/>
  </r>
  <r>
    <x v="19"/>
    <x v="4"/>
    <x v="67"/>
    <n v="10"/>
    <n v="10"/>
    <n v="10"/>
    <n v="1"/>
    <n v="100"/>
    <n v="1"/>
    <n v="0"/>
    <n v="0"/>
    <x v="0"/>
    <x v="19"/>
  </r>
  <r>
    <x v="19"/>
    <x v="1"/>
    <x v="42"/>
    <n v="10"/>
    <n v="10"/>
    <n v="10"/>
    <n v="1"/>
    <n v="100"/>
    <n v="1"/>
    <n v="0"/>
    <n v="0"/>
    <x v="0"/>
    <x v="19"/>
  </r>
  <r>
    <x v="19"/>
    <x v="2"/>
    <x v="23"/>
    <n v="10"/>
    <n v="10"/>
    <n v="10"/>
    <n v="1"/>
    <n v="100"/>
    <n v="1"/>
    <n v="0"/>
    <n v="0"/>
    <x v="0"/>
    <x v="19"/>
  </r>
  <r>
    <x v="19"/>
    <x v="5"/>
    <x v="74"/>
    <n v="0"/>
    <n v="0"/>
    <n v="0"/>
    <n v="0"/>
    <n v="-100"/>
    <n v="0"/>
    <n v="0"/>
    <n v="1"/>
    <x v="0"/>
    <x v="19"/>
  </r>
  <r>
    <x v="19"/>
    <x v="2"/>
    <x v="25"/>
    <n v="9"/>
    <n v="9"/>
    <n v="9"/>
    <n v="0.9"/>
    <n v="100"/>
    <n v="1"/>
    <n v="0"/>
    <n v="0"/>
    <x v="0"/>
    <x v="19"/>
  </r>
  <r>
    <x v="19"/>
    <x v="5"/>
    <x v="61"/>
    <n v="10"/>
    <n v="10"/>
    <n v="10"/>
    <n v="1"/>
    <n v="100"/>
    <n v="1"/>
    <n v="0"/>
    <n v="0"/>
    <x v="0"/>
    <x v="19"/>
  </r>
  <r>
    <x v="19"/>
    <x v="4"/>
    <x v="66"/>
    <n v="10"/>
    <n v="10"/>
    <n v="10"/>
    <n v="1"/>
    <n v="100"/>
    <n v="1"/>
    <n v="0"/>
    <n v="0"/>
    <x v="0"/>
    <x v="19"/>
  </r>
  <r>
    <x v="19"/>
    <x v="2"/>
    <x v="27"/>
    <n v="10"/>
    <n v="10"/>
    <n v="10"/>
    <n v="1"/>
    <n v="100"/>
    <n v="1"/>
    <n v="0"/>
    <n v="0"/>
    <x v="0"/>
    <x v="19"/>
  </r>
  <r>
    <x v="19"/>
    <x v="5"/>
    <x v="68"/>
    <n v="10"/>
    <n v="10"/>
    <n v="10"/>
    <n v="1"/>
    <n v="100"/>
    <n v="1"/>
    <n v="0"/>
    <n v="0"/>
    <x v="0"/>
    <x v="19"/>
  </r>
  <r>
    <x v="19"/>
    <x v="1"/>
    <x v="4"/>
    <n v="10"/>
    <n v="10"/>
    <n v="10"/>
    <n v="1"/>
    <n v="100"/>
    <n v="1"/>
    <n v="0"/>
    <n v="0"/>
    <x v="0"/>
    <x v="19"/>
  </r>
  <r>
    <x v="19"/>
    <x v="5"/>
    <x v="61"/>
    <n v="10"/>
    <n v="10"/>
    <n v="10"/>
    <n v="1"/>
    <n v="100"/>
    <n v="1"/>
    <n v="0"/>
    <n v="0"/>
    <x v="0"/>
    <x v="19"/>
  </r>
  <r>
    <x v="19"/>
    <x v="1"/>
    <x v="58"/>
    <n v="10"/>
    <n v="10"/>
    <n v="10"/>
    <n v="1"/>
    <n v="100"/>
    <n v="1"/>
    <n v="0"/>
    <n v="0"/>
    <x v="0"/>
    <x v="19"/>
  </r>
  <r>
    <x v="19"/>
    <x v="5"/>
    <x v="63"/>
    <n v="10"/>
    <n v="10"/>
    <n v="10"/>
    <n v="1"/>
    <n v="100"/>
    <n v="1"/>
    <n v="0"/>
    <n v="0"/>
    <x v="0"/>
    <x v="19"/>
  </r>
  <r>
    <x v="19"/>
    <x v="2"/>
    <x v="48"/>
    <n v="10"/>
    <n v="5"/>
    <n v="2"/>
    <n v="0.48"/>
    <n v="100"/>
    <n v="1"/>
    <n v="0"/>
    <n v="0"/>
    <x v="0"/>
    <x v="19"/>
  </r>
  <r>
    <x v="19"/>
    <x v="5"/>
    <x v="61"/>
    <n v="10"/>
    <n v="10"/>
    <n v="10"/>
    <n v="1"/>
    <n v="100"/>
    <n v="1"/>
    <n v="0"/>
    <n v="0"/>
    <x v="0"/>
    <x v="19"/>
  </r>
  <r>
    <x v="19"/>
    <x v="4"/>
    <x v="62"/>
    <n v="10"/>
    <n v="10"/>
    <n v="10"/>
    <n v="1"/>
    <n v="100"/>
    <n v="1"/>
    <n v="0"/>
    <n v="0"/>
    <x v="0"/>
    <x v="19"/>
  </r>
  <r>
    <x v="19"/>
    <x v="4"/>
    <x v="59"/>
    <n v="10"/>
    <n v="10"/>
    <n v="10"/>
    <n v="1"/>
    <n v="100"/>
    <n v="1"/>
    <n v="0"/>
    <n v="0"/>
    <x v="0"/>
    <x v="19"/>
  </r>
  <r>
    <x v="19"/>
    <x v="5"/>
    <x v="61"/>
    <n v="9"/>
    <n v="9"/>
    <n v="9"/>
    <n v="0.9"/>
    <n v="100"/>
    <n v="1"/>
    <n v="0"/>
    <n v="0"/>
    <x v="0"/>
    <x v="19"/>
  </r>
  <r>
    <x v="19"/>
    <x v="4"/>
    <x v="59"/>
    <n v="10"/>
    <n v="10"/>
    <n v="10"/>
    <n v="1"/>
    <n v="100"/>
    <n v="1"/>
    <n v="0"/>
    <n v="0"/>
    <x v="0"/>
    <x v="19"/>
  </r>
  <r>
    <x v="19"/>
    <x v="5"/>
    <x v="71"/>
    <n v="10"/>
    <n v="10"/>
    <n v="10"/>
    <n v="1"/>
    <n v="100"/>
    <n v="1"/>
    <n v="0"/>
    <n v="0"/>
    <x v="0"/>
    <x v="19"/>
  </r>
  <r>
    <x v="19"/>
    <x v="5"/>
    <x v="72"/>
    <n v="10"/>
    <n v="10"/>
    <n v="10"/>
    <n v="1"/>
    <n v="100"/>
    <n v="1"/>
    <n v="0"/>
    <n v="0"/>
    <x v="0"/>
    <x v="19"/>
  </r>
  <r>
    <x v="19"/>
    <x v="2"/>
    <x v="38"/>
    <n v="10"/>
    <n v="10"/>
    <n v="10"/>
    <n v="1"/>
    <n v="100"/>
    <n v="1"/>
    <n v="0"/>
    <n v="0"/>
    <x v="0"/>
    <x v="19"/>
  </r>
  <r>
    <x v="19"/>
    <x v="5"/>
    <x v="71"/>
    <n v="10"/>
    <n v="10"/>
    <n v="10"/>
    <n v="1"/>
    <n v="100"/>
    <n v="1"/>
    <n v="0"/>
    <n v="0"/>
    <x v="0"/>
    <x v="19"/>
  </r>
  <r>
    <x v="19"/>
    <x v="5"/>
    <x v="74"/>
    <n v="10"/>
    <n v="10"/>
    <n v="10"/>
    <n v="1"/>
    <n v="100"/>
    <n v="1"/>
    <n v="0"/>
    <n v="0"/>
    <x v="0"/>
    <x v="19"/>
  </r>
  <r>
    <x v="19"/>
    <x v="4"/>
    <x v="65"/>
    <n v="9"/>
    <n v="9"/>
    <n v="10"/>
    <n v="0.94000000000000006"/>
    <n v="100"/>
    <n v="1"/>
    <n v="0"/>
    <n v="0"/>
    <x v="0"/>
    <x v="19"/>
  </r>
  <r>
    <x v="19"/>
    <x v="2"/>
    <x v="27"/>
    <n v="10"/>
    <n v="10"/>
    <n v="10"/>
    <n v="1"/>
    <n v="100"/>
    <n v="1"/>
    <n v="0"/>
    <n v="0"/>
    <x v="0"/>
    <x v="19"/>
  </r>
  <r>
    <x v="19"/>
    <x v="5"/>
    <x v="74"/>
    <n v="10"/>
    <n v="9"/>
    <n v="10"/>
    <n v="0.96"/>
    <n v="100"/>
    <n v="1"/>
    <n v="0"/>
    <n v="0"/>
    <x v="0"/>
    <x v="19"/>
  </r>
  <r>
    <x v="19"/>
    <x v="5"/>
    <x v="64"/>
    <n v="10"/>
    <n v="10"/>
    <n v="10"/>
    <n v="1"/>
    <n v="100"/>
    <n v="1"/>
    <n v="0"/>
    <n v="0"/>
    <x v="0"/>
    <x v="19"/>
  </r>
  <r>
    <x v="19"/>
    <x v="2"/>
    <x v="38"/>
    <n v="10"/>
    <n v="10"/>
    <n v="10"/>
    <n v="1"/>
    <n v="100"/>
    <n v="1"/>
    <n v="0"/>
    <n v="0"/>
    <x v="0"/>
    <x v="19"/>
  </r>
  <r>
    <x v="19"/>
    <x v="4"/>
    <x v="77"/>
    <n v="10"/>
    <n v="10"/>
    <n v="10"/>
    <n v="1"/>
    <n v="100"/>
    <n v="1"/>
    <n v="0"/>
    <n v="0"/>
    <x v="0"/>
    <x v="19"/>
  </r>
  <r>
    <x v="19"/>
    <x v="4"/>
    <x v="60"/>
    <n v="10"/>
    <n v="10"/>
    <n v="10"/>
    <n v="1"/>
    <n v="100"/>
    <n v="1"/>
    <n v="0"/>
    <n v="0"/>
    <x v="0"/>
    <x v="19"/>
  </r>
  <r>
    <x v="20"/>
    <x v="2"/>
    <x v="12"/>
    <n v="10"/>
    <n v="10"/>
    <n v="10"/>
    <n v="1"/>
    <n v="100"/>
    <n v="1"/>
    <n v="0"/>
    <n v="0"/>
    <x v="0"/>
    <x v="20"/>
  </r>
  <r>
    <x v="20"/>
    <x v="2"/>
    <x v="38"/>
    <n v="10"/>
    <n v="10"/>
    <n v="10"/>
    <n v="1"/>
    <n v="100"/>
    <n v="1"/>
    <n v="0"/>
    <n v="0"/>
    <x v="0"/>
    <x v="20"/>
  </r>
  <r>
    <x v="20"/>
    <x v="0"/>
    <x v="35"/>
    <n v="10"/>
    <n v="10"/>
    <n v="10"/>
    <n v="1"/>
    <n v="100"/>
    <n v="1"/>
    <n v="0"/>
    <n v="0"/>
    <x v="0"/>
    <x v="20"/>
  </r>
  <r>
    <x v="20"/>
    <x v="1"/>
    <x v="15"/>
    <n v="10"/>
    <n v="10"/>
    <n v="10"/>
    <n v="1"/>
    <n v="100"/>
    <n v="1"/>
    <n v="0"/>
    <n v="0"/>
    <x v="0"/>
    <x v="20"/>
  </r>
  <r>
    <x v="20"/>
    <x v="2"/>
    <x v="48"/>
    <n v="10"/>
    <n v="10"/>
    <n v="10"/>
    <n v="1"/>
    <n v="100"/>
    <n v="1"/>
    <n v="0"/>
    <n v="0"/>
    <x v="0"/>
    <x v="20"/>
  </r>
  <r>
    <x v="20"/>
    <x v="0"/>
    <x v="5"/>
    <n v="9"/>
    <n v="10"/>
    <n v="10"/>
    <n v="0.98000000000000009"/>
    <n v="100"/>
    <n v="1"/>
    <n v="0"/>
    <n v="0"/>
    <x v="0"/>
    <x v="20"/>
  </r>
  <r>
    <x v="20"/>
    <x v="1"/>
    <x v="57"/>
    <n v="10"/>
    <n v="10"/>
    <n v="10"/>
    <n v="1"/>
    <n v="100"/>
    <n v="1"/>
    <n v="0"/>
    <n v="0"/>
    <x v="0"/>
    <x v="20"/>
  </r>
  <r>
    <x v="20"/>
    <x v="0"/>
    <x v="0"/>
    <n v="10"/>
    <n v="10"/>
    <n v="10"/>
    <n v="1"/>
    <n v="100"/>
    <n v="1"/>
    <n v="0"/>
    <n v="0"/>
    <x v="0"/>
    <x v="20"/>
  </r>
  <r>
    <x v="20"/>
    <x v="2"/>
    <x v="48"/>
    <n v="8"/>
    <n v="9"/>
    <n v="10"/>
    <n v="0.91999999999999993"/>
    <n v="0"/>
    <n v="0"/>
    <n v="1"/>
    <n v="0"/>
    <x v="0"/>
    <x v="20"/>
  </r>
  <r>
    <x v="20"/>
    <x v="0"/>
    <x v="0"/>
    <n v="10"/>
    <n v="10"/>
    <n v="10"/>
    <n v="1"/>
    <n v="100"/>
    <n v="1"/>
    <n v="0"/>
    <n v="0"/>
    <x v="0"/>
    <x v="20"/>
  </r>
  <r>
    <x v="20"/>
    <x v="1"/>
    <x v="42"/>
    <n v="10"/>
    <n v="10"/>
    <n v="10"/>
    <n v="1"/>
    <n v="100"/>
    <n v="1"/>
    <n v="0"/>
    <n v="0"/>
    <x v="0"/>
    <x v="20"/>
  </r>
  <r>
    <x v="20"/>
    <x v="2"/>
    <x v="29"/>
    <n v="10"/>
    <n v="10"/>
    <n v="10"/>
    <n v="1"/>
    <n v="100"/>
    <n v="1"/>
    <n v="0"/>
    <n v="0"/>
    <x v="0"/>
    <x v="20"/>
  </r>
  <r>
    <x v="20"/>
    <x v="4"/>
    <x v="67"/>
    <n v="10"/>
    <n v="10"/>
    <n v="10"/>
    <n v="1"/>
    <n v="100"/>
    <n v="1"/>
    <n v="0"/>
    <n v="0"/>
    <x v="0"/>
    <x v="20"/>
  </r>
  <r>
    <x v="20"/>
    <x v="2"/>
    <x v="27"/>
    <n v="10"/>
    <n v="10"/>
    <n v="10"/>
    <n v="1"/>
    <n v="100"/>
    <n v="1"/>
    <n v="0"/>
    <n v="0"/>
    <x v="0"/>
    <x v="20"/>
  </r>
  <r>
    <x v="20"/>
    <x v="0"/>
    <x v="8"/>
    <n v="10"/>
    <n v="10"/>
    <n v="10"/>
    <n v="1"/>
    <n v="100"/>
    <n v="1"/>
    <n v="0"/>
    <n v="0"/>
    <x v="0"/>
    <x v="20"/>
  </r>
  <r>
    <x v="20"/>
    <x v="2"/>
    <x v="48"/>
    <n v="10"/>
    <n v="10"/>
    <n v="10"/>
    <n v="1"/>
    <n v="100"/>
    <n v="1"/>
    <n v="0"/>
    <n v="0"/>
    <x v="0"/>
    <x v="20"/>
  </r>
  <r>
    <x v="20"/>
    <x v="1"/>
    <x v="4"/>
    <n v="10"/>
    <n v="10"/>
    <n v="10"/>
    <n v="1"/>
    <n v="100"/>
    <n v="1"/>
    <n v="0"/>
    <n v="0"/>
    <x v="0"/>
    <x v="20"/>
  </r>
  <r>
    <x v="20"/>
    <x v="2"/>
    <x v="25"/>
    <n v="10"/>
    <n v="10"/>
    <n v="10"/>
    <n v="1"/>
    <n v="100"/>
    <n v="1"/>
    <n v="0"/>
    <n v="0"/>
    <x v="0"/>
    <x v="20"/>
  </r>
  <r>
    <x v="20"/>
    <x v="1"/>
    <x v="7"/>
    <n v="8"/>
    <n v="8"/>
    <n v="8"/>
    <n v="0.8"/>
    <n v="0"/>
    <n v="0"/>
    <n v="1"/>
    <n v="0"/>
    <x v="0"/>
    <x v="20"/>
  </r>
  <r>
    <x v="20"/>
    <x v="2"/>
    <x v="11"/>
    <n v="10"/>
    <n v="10"/>
    <n v="10"/>
    <n v="1"/>
    <n v="100"/>
    <n v="1"/>
    <n v="0"/>
    <n v="0"/>
    <x v="0"/>
    <x v="20"/>
  </r>
  <r>
    <x v="20"/>
    <x v="5"/>
    <x v="72"/>
    <n v="10"/>
    <n v="10"/>
    <n v="10"/>
    <n v="1"/>
    <n v="100"/>
    <n v="1"/>
    <n v="0"/>
    <n v="0"/>
    <x v="0"/>
    <x v="20"/>
  </r>
  <r>
    <x v="20"/>
    <x v="1"/>
    <x v="34"/>
    <n v="10"/>
    <n v="10"/>
    <n v="9"/>
    <n v="0.96"/>
    <n v="100"/>
    <n v="1"/>
    <n v="0"/>
    <n v="0"/>
    <x v="0"/>
    <x v="20"/>
  </r>
  <r>
    <x v="20"/>
    <x v="1"/>
    <x v="6"/>
    <n v="9"/>
    <n v="10"/>
    <n v="9"/>
    <n v="0.94000000000000006"/>
    <n v="100"/>
    <n v="1"/>
    <n v="0"/>
    <n v="0"/>
    <x v="0"/>
    <x v="20"/>
  </r>
  <r>
    <x v="20"/>
    <x v="2"/>
    <x v="21"/>
    <n v="10"/>
    <n v="10"/>
    <n v="10"/>
    <n v="1"/>
    <n v="100"/>
    <n v="1"/>
    <n v="0"/>
    <n v="0"/>
    <x v="0"/>
    <x v="20"/>
  </r>
  <r>
    <x v="20"/>
    <x v="2"/>
    <x v="27"/>
    <n v="10"/>
    <n v="10"/>
    <n v="10"/>
    <n v="1"/>
    <n v="100"/>
    <n v="1"/>
    <n v="0"/>
    <n v="0"/>
    <x v="0"/>
    <x v="20"/>
  </r>
  <r>
    <x v="20"/>
    <x v="2"/>
    <x v="21"/>
    <n v="10"/>
    <n v="10"/>
    <n v="10"/>
    <n v="1"/>
    <n v="100"/>
    <n v="1"/>
    <n v="0"/>
    <n v="0"/>
    <x v="0"/>
    <x v="20"/>
  </r>
  <r>
    <x v="20"/>
    <x v="1"/>
    <x v="15"/>
    <n v="10"/>
    <n v="10"/>
    <n v="10"/>
    <n v="1"/>
    <n v="100"/>
    <n v="1"/>
    <n v="0"/>
    <n v="0"/>
    <x v="0"/>
    <x v="20"/>
  </r>
  <r>
    <x v="20"/>
    <x v="1"/>
    <x v="49"/>
    <n v="9"/>
    <n v="2"/>
    <n v="2"/>
    <n v="0.34"/>
    <n v="100"/>
    <n v="1"/>
    <n v="0"/>
    <n v="0"/>
    <x v="0"/>
    <x v="20"/>
  </r>
  <r>
    <x v="20"/>
    <x v="2"/>
    <x v="38"/>
    <n v="10"/>
    <n v="10"/>
    <n v="10"/>
    <n v="1"/>
    <n v="100"/>
    <n v="1"/>
    <n v="0"/>
    <n v="0"/>
    <x v="0"/>
    <x v="20"/>
  </r>
  <r>
    <x v="20"/>
    <x v="2"/>
    <x v="1"/>
    <n v="10"/>
    <n v="10"/>
    <n v="10"/>
    <n v="1"/>
    <n v="100"/>
    <n v="1"/>
    <n v="0"/>
    <n v="0"/>
    <x v="0"/>
    <x v="20"/>
  </r>
  <r>
    <x v="20"/>
    <x v="5"/>
    <x v="68"/>
    <n v="10"/>
    <n v="10"/>
    <n v="10"/>
    <n v="1"/>
    <n v="100"/>
    <n v="1"/>
    <n v="0"/>
    <n v="0"/>
    <x v="0"/>
    <x v="20"/>
  </r>
  <r>
    <x v="20"/>
    <x v="5"/>
    <x v="71"/>
    <n v="10"/>
    <n v="10"/>
    <n v="10"/>
    <n v="1"/>
    <n v="100"/>
    <n v="1"/>
    <n v="0"/>
    <n v="0"/>
    <x v="0"/>
    <x v="20"/>
  </r>
  <r>
    <x v="20"/>
    <x v="5"/>
    <x v="69"/>
    <n v="10"/>
    <n v="10"/>
    <n v="10"/>
    <n v="1"/>
    <n v="100"/>
    <n v="1"/>
    <n v="0"/>
    <n v="0"/>
    <x v="0"/>
    <x v="20"/>
  </r>
  <r>
    <x v="20"/>
    <x v="5"/>
    <x v="73"/>
    <n v="10"/>
    <n v="10"/>
    <n v="10"/>
    <n v="1"/>
    <n v="100"/>
    <n v="1"/>
    <n v="0"/>
    <n v="0"/>
    <x v="0"/>
    <x v="20"/>
  </r>
  <r>
    <x v="20"/>
    <x v="1"/>
    <x v="58"/>
    <n v="10"/>
    <n v="10"/>
    <n v="10"/>
    <n v="1"/>
    <n v="100"/>
    <n v="1"/>
    <n v="0"/>
    <n v="0"/>
    <x v="0"/>
    <x v="20"/>
  </r>
  <r>
    <x v="20"/>
    <x v="2"/>
    <x v="38"/>
    <n v="9"/>
    <n v="9"/>
    <n v="9"/>
    <n v="0.9"/>
    <n v="100"/>
    <n v="1"/>
    <n v="0"/>
    <n v="0"/>
    <x v="0"/>
    <x v="20"/>
  </r>
  <r>
    <x v="20"/>
    <x v="0"/>
    <x v="35"/>
    <n v="10"/>
    <n v="10"/>
    <n v="10"/>
    <n v="1"/>
    <n v="100"/>
    <n v="1"/>
    <n v="0"/>
    <n v="0"/>
    <x v="0"/>
    <x v="20"/>
  </r>
  <r>
    <x v="20"/>
    <x v="5"/>
    <x v="61"/>
    <n v="10"/>
    <n v="10"/>
    <n v="10"/>
    <n v="1"/>
    <n v="100"/>
    <n v="1"/>
    <n v="0"/>
    <n v="0"/>
    <x v="0"/>
    <x v="20"/>
  </r>
  <r>
    <x v="20"/>
    <x v="5"/>
    <x v="61"/>
    <n v="10"/>
    <n v="10"/>
    <n v="10"/>
    <n v="1"/>
    <n v="100"/>
    <n v="1"/>
    <n v="0"/>
    <n v="0"/>
    <x v="0"/>
    <x v="20"/>
  </r>
  <r>
    <x v="21"/>
    <x v="5"/>
    <x v="61"/>
    <n v="10"/>
    <n v="10"/>
    <n v="10"/>
    <n v="1"/>
    <n v="100"/>
    <n v="1"/>
    <n v="0"/>
    <n v="0"/>
    <x v="0"/>
    <x v="21"/>
  </r>
  <r>
    <x v="21"/>
    <x v="0"/>
    <x v="20"/>
    <n v="10"/>
    <n v="10"/>
    <n v="10"/>
    <n v="1"/>
    <n v="100"/>
    <n v="1"/>
    <n v="0"/>
    <n v="0"/>
    <x v="0"/>
    <x v="21"/>
  </r>
  <r>
    <x v="21"/>
    <x v="5"/>
    <x v="73"/>
    <n v="10"/>
    <n v="10"/>
    <n v="10"/>
    <n v="1"/>
    <n v="100"/>
    <n v="1"/>
    <n v="0"/>
    <n v="0"/>
    <x v="0"/>
    <x v="21"/>
  </r>
  <r>
    <x v="21"/>
    <x v="2"/>
    <x v="11"/>
    <n v="10"/>
    <n v="10"/>
    <n v="10"/>
    <n v="1"/>
    <n v="100"/>
    <n v="1"/>
    <n v="0"/>
    <n v="0"/>
    <x v="0"/>
    <x v="21"/>
  </r>
  <r>
    <x v="21"/>
    <x v="0"/>
    <x v="5"/>
    <n v="10"/>
    <n v="10"/>
    <n v="10"/>
    <n v="1"/>
    <n v="100"/>
    <n v="1"/>
    <n v="0"/>
    <n v="0"/>
    <x v="0"/>
    <x v="21"/>
  </r>
  <r>
    <x v="21"/>
    <x v="1"/>
    <x v="4"/>
    <n v="10"/>
    <n v="10"/>
    <n v="10"/>
    <n v="1"/>
    <n v="100"/>
    <n v="1"/>
    <n v="0"/>
    <n v="0"/>
    <x v="0"/>
    <x v="21"/>
  </r>
  <r>
    <x v="21"/>
    <x v="0"/>
    <x v="20"/>
    <n v="10"/>
    <n v="10"/>
    <n v="10"/>
    <n v="1"/>
    <n v="100"/>
    <n v="1"/>
    <n v="0"/>
    <n v="0"/>
    <x v="0"/>
    <x v="21"/>
  </r>
  <r>
    <x v="21"/>
    <x v="0"/>
    <x v="36"/>
    <n v="10"/>
    <n v="10"/>
    <n v="10"/>
    <n v="1"/>
    <n v="100"/>
    <n v="1"/>
    <n v="0"/>
    <n v="0"/>
    <x v="0"/>
    <x v="21"/>
  </r>
  <r>
    <x v="21"/>
    <x v="0"/>
    <x v="36"/>
    <n v="10"/>
    <n v="10"/>
    <n v="10"/>
    <n v="1"/>
    <n v="100"/>
    <n v="1"/>
    <n v="0"/>
    <n v="0"/>
    <x v="0"/>
    <x v="21"/>
  </r>
  <r>
    <x v="21"/>
    <x v="0"/>
    <x v="20"/>
    <n v="10"/>
    <n v="10"/>
    <n v="10"/>
    <n v="1"/>
    <n v="100"/>
    <n v="1"/>
    <n v="0"/>
    <n v="0"/>
    <x v="0"/>
    <x v="21"/>
  </r>
  <r>
    <x v="21"/>
    <x v="0"/>
    <x v="0"/>
    <n v="10"/>
    <n v="10"/>
    <n v="10"/>
    <n v="1"/>
    <n v="100"/>
    <n v="1"/>
    <n v="0"/>
    <n v="0"/>
    <x v="0"/>
    <x v="21"/>
  </r>
  <r>
    <x v="21"/>
    <x v="2"/>
    <x v="29"/>
    <n v="10"/>
    <n v="10"/>
    <n v="10"/>
    <n v="1"/>
    <n v="100"/>
    <n v="1"/>
    <n v="0"/>
    <n v="0"/>
    <x v="0"/>
    <x v="21"/>
  </r>
  <r>
    <x v="21"/>
    <x v="0"/>
    <x v="36"/>
    <n v="10"/>
    <n v="10"/>
    <n v="10"/>
    <n v="1"/>
    <n v="100"/>
    <n v="1"/>
    <n v="0"/>
    <n v="0"/>
    <x v="0"/>
    <x v="21"/>
  </r>
  <r>
    <x v="21"/>
    <x v="2"/>
    <x v="27"/>
    <n v="10"/>
    <n v="10"/>
    <n v="10"/>
    <n v="1"/>
    <n v="100"/>
    <n v="1"/>
    <n v="0"/>
    <n v="0"/>
    <x v="0"/>
    <x v="21"/>
  </r>
  <r>
    <x v="21"/>
    <x v="2"/>
    <x v="29"/>
    <n v="5"/>
    <n v="8"/>
    <n v="8"/>
    <n v="0.74"/>
    <n v="-100"/>
    <n v="0"/>
    <n v="0"/>
    <n v="1"/>
    <x v="0"/>
    <x v="21"/>
  </r>
  <r>
    <x v="21"/>
    <x v="0"/>
    <x v="19"/>
    <n v="10"/>
    <n v="10"/>
    <n v="10"/>
    <n v="1"/>
    <n v="100"/>
    <n v="1"/>
    <n v="0"/>
    <n v="0"/>
    <x v="0"/>
    <x v="21"/>
  </r>
  <r>
    <x v="21"/>
    <x v="0"/>
    <x v="28"/>
    <n v="10"/>
    <n v="10"/>
    <n v="10"/>
    <n v="1"/>
    <n v="100"/>
    <n v="1"/>
    <n v="0"/>
    <n v="0"/>
    <x v="0"/>
    <x v="21"/>
  </r>
  <r>
    <x v="21"/>
    <x v="0"/>
    <x v="22"/>
    <n v="10"/>
    <n v="10"/>
    <n v="10"/>
    <n v="1"/>
    <n v="100"/>
    <n v="1"/>
    <n v="0"/>
    <n v="0"/>
    <x v="0"/>
    <x v="21"/>
  </r>
  <r>
    <x v="21"/>
    <x v="1"/>
    <x v="49"/>
    <n v="10"/>
    <n v="10"/>
    <n v="10"/>
    <n v="1"/>
    <n v="100"/>
    <n v="1"/>
    <n v="0"/>
    <n v="0"/>
    <x v="0"/>
    <x v="21"/>
  </r>
  <r>
    <x v="21"/>
    <x v="1"/>
    <x v="7"/>
    <n v="10"/>
    <n v="10"/>
    <n v="10"/>
    <n v="1"/>
    <n v="100"/>
    <n v="1"/>
    <n v="0"/>
    <n v="0"/>
    <x v="0"/>
    <x v="21"/>
  </r>
  <r>
    <x v="21"/>
    <x v="2"/>
    <x v="11"/>
    <n v="10"/>
    <n v="10"/>
    <n v="10"/>
    <n v="1"/>
    <n v="100"/>
    <n v="1"/>
    <n v="0"/>
    <n v="0"/>
    <x v="0"/>
    <x v="21"/>
  </r>
  <r>
    <x v="21"/>
    <x v="1"/>
    <x v="18"/>
    <n v="10"/>
    <n v="1"/>
    <n v="9"/>
    <n v="0.6"/>
    <n v="100"/>
    <n v="1"/>
    <n v="0"/>
    <n v="0"/>
    <x v="0"/>
    <x v="21"/>
  </r>
  <r>
    <x v="21"/>
    <x v="1"/>
    <x v="6"/>
    <n v="10"/>
    <n v="10"/>
    <n v="10"/>
    <n v="1"/>
    <n v="100"/>
    <n v="1"/>
    <n v="0"/>
    <n v="0"/>
    <x v="0"/>
    <x v="21"/>
  </r>
  <r>
    <x v="21"/>
    <x v="2"/>
    <x v="23"/>
    <n v="10"/>
    <n v="10"/>
    <n v="10"/>
    <n v="1"/>
    <n v="100"/>
    <n v="1"/>
    <n v="0"/>
    <n v="0"/>
    <x v="0"/>
    <x v="21"/>
  </r>
  <r>
    <x v="21"/>
    <x v="2"/>
    <x v="11"/>
    <n v="9"/>
    <n v="9"/>
    <n v="10"/>
    <n v="0.94000000000000006"/>
    <n v="100"/>
    <n v="1"/>
    <n v="0"/>
    <n v="0"/>
    <x v="0"/>
    <x v="21"/>
  </r>
  <r>
    <x v="21"/>
    <x v="2"/>
    <x v="27"/>
    <n v="1"/>
    <n v="0"/>
    <n v="10"/>
    <n v="0.42000000000000004"/>
    <n v="-100"/>
    <n v="0"/>
    <n v="0"/>
    <n v="1"/>
    <x v="0"/>
    <x v="21"/>
  </r>
  <r>
    <x v="21"/>
    <x v="5"/>
    <x v="73"/>
    <n v="10"/>
    <n v="10"/>
    <n v="10"/>
    <n v="1"/>
    <n v="100"/>
    <n v="1"/>
    <n v="0"/>
    <n v="0"/>
    <x v="0"/>
    <x v="21"/>
  </r>
  <r>
    <x v="21"/>
    <x v="2"/>
    <x v="38"/>
    <n v="10"/>
    <n v="10"/>
    <n v="10"/>
    <n v="1"/>
    <n v="100"/>
    <n v="1"/>
    <n v="0"/>
    <n v="0"/>
    <x v="0"/>
    <x v="21"/>
  </r>
  <r>
    <x v="21"/>
    <x v="1"/>
    <x v="7"/>
    <n v="7"/>
    <m/>
    <m/>
    <n v="0.14000000000000001"/>
    <n v="0"/>
    <n v="0"/>
    <n v="1"/>
    <n v="0"/>
    <x v="0"/>
    <x v="21"/>
  </r>
  <r>
    <x v="21"/>
    <x v="1"/>
    <x v="6"/>
    <n v="10"/>
    <n v="10"/>
    <n v="5"/>
    <n v="0.8"/>
    <n v="100"/>
    <n v="1"/>
    <n v="0"/>
    <n v="0"/>
    <x v="0"/>
    <x v="21"/>
  </r>
  <r>
    <x v="21"/>
    <x v="5"/>
    <x v="73"/>
    <n v="10"/>
    <n v="10"/>
    <n v="10"/>
    <n v="1"/>
    <n v="100"/>
    <n v="1"/>
    <n v="0"/>
    <n v="0"/>
    <x v="0"/>
    <x v="21"/>
  </r>
  <r>
    <x v="21"/>
    <x v="1"/>
    <x v="42"/>
    <n v="9"/>
    <n v="9"/>
    <n v="9"/>
    <n v="0.9"/>
    <n v="100"/>
    <n v="1"/>
    <n v="0"/>
    <n v="0"/>
    <x v="0"/>
    <x v="21"/>
  </r>
  <r>
    <x v="21"/>
    <x v="2"/>
    <x v="48"/>
    <n v="10"/>
    <n v="10"/>
    <n v="10"/>
    <n v="1"/>
    <n v="100"/>
    <n v="1"/>
    <n v="0"/>
    <n v="0"/>
    <x v="0"/>
    <x v="21"/>
  </r>
  <r>
    <x v="21"/>
    <x v="5"/>
    <x v="64"/>
    <n v="5"/>
    <n v="5"/>
    <n v="9"/>
    <n v="0.65999999999999992"/>
    <n v="-100"/>
    <n v="0"/>
    <n v="0"/>
    <n v="1"/>
    <x v="0"/>
    <x v="21"/>
  </r>
  <r>
    <x v="21"/>
    <x v="5"/>
    <x v="61"/>
    <n v="10"/>
    <n v="10"/>
    <n v="10"/>
    <n v="1"/>
    <n v="100"/>
    <n v="1"/>
    <n v="0"/>
    <n v="0"/>
    <x v="0"/>
    <x v="21"/>
  </r>
  <r>
    <x v="21"/>
    <x v="2"/>
    <x v="14"/>
    <n v="10"/>
    <n v="10"/>
    <n v="10"/>
    <n v="1"/>
    <n v="100"/>
    <n v="1"/>
    <n v="0"/>
    <n v="0"/>
    <x v="0"/>
    <x v="21"/>
  </r>
  <r>
    <x v="22"/>
    <x v="4"/>
    <x v="81"/>
    <n v="10"/>
    <n v="10"/>
    <n v="10"/>
    <n v="1"/>
    <n v="100"/>
    <n v="1"/>
    <n v="0"/>
    <n v="0"/>
    <x v="0"/>
    <x v="22"/>
  </r>
  <r>
    <x v="22"/>
    <x v="4"/>
    <x v="59"/>
    <n v="10"/>
    <n v="10"/>
    <n v="10"/>
    <n v="1"/>
    <n v="100"/>
    <n v="1"/>
    <n v="0"/>
    <n v="0"/>
    <x v="0"/>
    <x v="22"/>
  </r>
  <r>
    <x v="22"/>
    <x v="4"/>
    <x v="59"/>
    <n v="10"/>
    <n v="10"/>
    <n v="10"/>
    <n v="1"/>
    <n v="100"/>
    <n v="1"/>
    <n v="0"/>
    <n v="0"/>
    <x v="0"/>
    <x v="22"/>
  </r>
  <r>
    <x v="22"/>
    <x v="4"/>
    <x v="77"/>
    <n v="10"/>
    <n v="10"/>
    <n v="10"/>
    <n v="1"/>
    <n v="100"/>
    <n v="1"/>
    <n v="0"/>
    <n v="0"/>
    <x v="0"/>
    <x v="22"/>
  </r>
  <r>
    <x v="22"/>
    <x v="4"/>
    <x v="66"/>
    <n v="10"/>
    <n v="10"/>
    <n v="10"/>
    <n v="1"/>
    <n v="100"/>
    <n v="1"/>
    <n v="0"/>
    <n v="0"/>
    <x v="0"/>
    <x v="22"/>
  </r>
  <r>
    <x v="23"/>
    <x v="0"/>
    <x v="28"/>
    <n v="9"/>
    <n v="10"/>
    <n v="10"/>
    <n v="0.98000000000000009"/>
    <n v="100"/>
    <n v="1"/>
    <n v="0"/>
    <n v="0"/>
    <x v="0"/>
    <x v="23"/>
  </r>
  <r>
    <x v="23"/>
    <x v="0"/>
    <x v="5"/>
    <n v="10"/>
    <n v="10"/>
    <n v="10"/>
    <n v="1"/>
    <n v="100"/>
    <n v="1"/>
    <n v="0"/>
    <n v="0"/>
    <x v="0"/>
    <x v="23"/>
  </r>
  <r>
    <x v="23"/>
    <x v="0"/>
    <x v="0"/>
    <n v="5"/>
    <n v="9"/>
    <n v="10"/>
    <n v="0.86"/>
    <n v="-100"/>
    <n v="0"/>
    <n v="0"/>
    <n v="1"/>
    <x v="0"/>
    <x v="23"/>
  </r>
  <r>
    <x v="23"/>
    <x v="0"/>
    <x v="0"/>
    <n v="10"/>
    <n v="10"/>
    <n v="10"/>
    <n v="1"/>
    <n v="100"/>
    <n v="1"/>
    <n v="0"/>
    <n v="0"/>
    <x v="0"/>
    <x v="23"/>
  </r>
  <r>
    <x v="23"/>
    <x v="0"/>
    <x v="26"/>
    <n v="10"/>
    <n v="10"/>
    <n v="10"/>
    <n v="1"/>
    <n v="100"/>
    <n v="1"/>
    <n v="0"/>
    <n v="0"/>
    <x v="0"/>
    <x v="23"/>
  </r>
  <r>
    <x v="23"/>
    <x v="0"/>
    <x v="28"/>
    <n v="10"/>
    <n v="10"/>
    <n v="10"/>
    <n v="1"/>
    <n v="100"/>
    <n v="1"/>
    <n v="0"/>
    <n v="0"/>
    <x v="0"/>
    <x v="23"/>
  </r>
  <r>
    <x v="23"/>
    <x v="0"/>
    <x v="0"/>
    <n v="10"/>
    <n v="10"/>
    <n v="10"/>
    <n v="1"/>
    <n v="100"/>
    <n v="1"/>
    <n v="0"/>
    <n v="0"/>
    <x v="0"/>
    <x v="23"/>
  </r>
  <r>
    <x v="23"/>
    <x v="0"/>
    <x v="19"/>
    <n v="10"/>
    <n v="10"/>
    <n v="10"/>
    <n v="1"/>
    <n v="100"/>
    <n v="1"/>
    <n v="0"/>
    <n v="0"/>
    <x v="0"/>
    <x v="23"/>
  </r>
  <r>
    <x v="23"/>
    <x v="0"/>
    <x v="19"/>
    <n v="10"/>
    <n v="9"/>
    <n v="9"/>
    <n v="0.91999999999999993"/>
    <n v="100"/>
    <n v="1"/>
    <n v="0"/>
    <n v="0"/>
    <x v="0"/>
    <x v="23"/>
  </r>
  <r>
    <x v="23"/>
    <x v="0"/>
    <x v="8"/>
    <n v="0"/>
    <n v="0"/>
    <n v="0"/>
    <n v="0"/>
    <n v="-100"/>
    <n v="0"/>
    <n v="0"/>
    <n v="1"/>
    <x v="0"/>
    <x v="23"/>
  </r>
  <r>
    <x v="23"/>
    <x v="5"/>
    <x v="74"/>
    <n v="10"/>
    <n v="10"/>
    <n v="10"/>
    <n v="1"/>
    <n v="100"/>
    <n v="1"/>
    <n v="0"/>
    <n v="0"/>
    <x v="0"/>
    <x v="23"/>
  </r>
  <r>
    <x v="23"/>
    <x v="2"/>
    <x v="48"/>
    <n v="10"/>
    <n v="10"/>
    <n v="9"/>
    <n v="0.96"/>
    <n v="100"/>
    <n v="1"/>
    <n v="0"/>
    <n v="0"/>
    <x v="0"/>
    <x v="23"/>
  </r>
  <r>
    <x v="23"/>
    <x v="1"/>
    <x v="58"/>
    <n v="10"/>
    <n v="10"/>
    <n v="10"/>
    <n v="1"/>
    <n v="100"/>
    <n v="1"/>
    <n v="0"/>
    <n v="0"/>
    <x v="0"/>
    <x v="23"/>
  </r>
  <r>
    <x v="23"/>
    <x v="1"/>
    <x v="49"/>
    <n v="10"/>
    <n v="10"/>
    <n v="10"/>
    <n v="1"/>
    <n v="100"/>
    <n v="1"/>
    <n v="0"/>
    <n v="0"/>
    <x v="0"/>
    <x v="23"/>
  </r>
  <r>
    <x v="23"/>
    <x v="2"/>
    <x v="27"/>
    <n v="10"/>
    <n v="10"/>
    <n v="10"/>
    <n v="1"/>
    <n v="100"/>
    <n v="1"/>
    <n v="0"/>
    <n v="0"/>
    <x v="0"/>
    <x v="23"/>
  </r>
  <r>
    <x v="23"/>
    <x v="0"/>
    <x v="35"/>
    <n v="10"/>
    <n v="10"/>
    <n v="10"/>
    <n v="1"/>
    <n v="100"/>
    <n v="1"/>
    <n v="0"/>
    <n v="0"/>
    <x v="0"/>
    <x v="23"/>
  </r>
  <r>
    <x v="23"/>
    <x v="0"/>
    <x v="26"/>
    <n v="10"/>
    <n v="10"/>
    <n v="10"/>
    <n v="1"/>
    <n v="100"/>
    <n v="1"/>
    <n v="0"/>
    <n v="0"/>
    <x v="0"/>
    <x v="23"/>
  </r>
  <r>
    <x v="23"/>
    <x v="2"/>
    <x v="27"/>
    <n v="10"/>
    <n v="10"/>
    <n v="10"/>
    <n v="1"/>
    <n v="100"/>
    <n v="1"/>
    <n v="0"/>
    <n v="0"/>
    <x v="0"/>
    <x v="23"/>
  </r>
  <r>
    <x v="23"/>
    <x v="2"/>
    <x v="31"/>
    <n v="10"/>
    <n v="10"/>
    <n v="10"/>
    <n v="1"/>
    <n v="100"/>
    <n v="1"/>
    <n v="0"/>
    <n v="0"/>
    <x v="0"/>
    <x v="23"/>
  </r>
  <r>
    <x v="23"/>
    <x v="1"/>
    <x v="18"/>
    <n v="5"/>
    <n v="5"/>
    <n v="5"/>
    <n v="0.5"/>
    <n v="-100"/>
    <n v="0"/>
    <n v="0"/>
    <n v="1"/>
    <x v="0"/>
    <x v="23"/>
  </r>
  <r>
    <x v="23"/>
    <x v="0"/>
    <x v="35"/>
    <n v="10"/>
    <n v="8"/>
    <n v="10"/>
    <n v="0.91999999999999993"/>
    <n v="100"/>
    <n v="1"/>
    <n v="0"/>
    <n v="0"/>
    <x v="0"/>
    <x v="23"/>
  </r>
  <r>
    <x v="23"/>
    <x v="5"/>
    <x v="74"/>
    <n v="8"/>
    <n v="8"/>
    <n v="10"/>
    <n v="0.88000000000000012"/>
    <n v="0"/>
    <n v="0"/>
    <n v="1"/>
    <n v="0"/>
    <x v="0"/>
    <x v="23"/>
  </r>
  <r>
    <x v="23"/>
    <x v="4"/>
    <x v="60"/>
    <n v="10"/>
    <n v="10"/>
    <n v="10"/>
    <n v="1"/>
    <n v="100"/>
    <n v="1"/>
    <n v="0"/>
    <n v="0"/>
    <x v="0"/>
    <x v="23"/>
  </r>
  <r>
    <x v="23"/>
    <x v="1"/>
    <x v="42"/>
    <n v="9"/>
    <n v="9"/>
    <n v="9"/>
    <n v="0.9"/>
    <n v="100"/>
    <n v="1"/>
    <n v="0"/>
    <n v="0"/>
    <x v="0"/>
    <x v="23"/>
  </r>
  <r>
    <x v="23"/>
    <x v="0"/>
    <x v="20"/>
    <n v="10"/>
    <n v="10"/>
    <n v="10"/>
    <n v="1"/>
    <n v="100"/>
    <n v="1"/>
    <n v="0"/>
    <n v="0"/>
    <x v="0"/>
    <x v="23"/>
  </r>
  <r>
    <x v="23"/>
    <x v="1"/>
    <x v="58"/>
    <n v="8"/>
    <n v="4"/>
    <n v="9"/>
    <n v="0.68"/>
    <n v="0"/>
    <n v="0"/>
    <n v="1"/>
    <n v="0"/>
    <x v="0"/>
    <x v="23"/>
  </r>
  <r>
    <x v="23"/>
    <x v="1"/>
    <x v="10"/>
    <n v="10"/>
    <n v="10"/>
    <n v="10"/>
    <n v="1"/>
    <n v="100"/>
    <n v="1"/>
    <n v="0"/>
    <n v="0"/>
    <x v="0"/>
    <x v="23"/>
  </r>
  <r>
    <x v="23"/>
    <x v="1"/>
    <x v="17"/>
    <n v="10"/>
    <n v="10"/>
    <n v="10"/>
    <n v="1"/>
    <n v="100"/>
    <n v="1"/>
    <n v="0"/>
    <n v="0"/>
    <x v="0"/>
    <x v="23"/>
  </r>
  <r>
    <x v="23"/>
    <x v="0"/>
    <x v="26"/>
    <n v="10"/>
    <n v="10"/>
    <n v="10"/>
    <n v="1"/>
    <n v="100"/>
    <n v="1"/>
    <n v="0"/>
    <n v="0"/>
    <x v="0"/>
    <x v="23"/>
  </r>
  <r>
    <x v="23"/>
    <x v="0"/>
    <x v="0"/>
    <n v="10"/>
    <n v="10"/>
    <n v="10"/>
    <n v="1"/>
    <n v="100"/>
    <n v="1"/>
    <n v="0"/>
    <n v="0"/>
    <x v="0"/>
    <x v="23"/>
  </r>
  <r>
    <x v="23"/>
    <x v="1"/>
    <x v="18"/>
    <n v="10"/>
    <n v="10"/>
    <n v="10"/>
    <n v="1"/>
    <n v="100"/>
    <n v="1"/>
    <n v="0"/>
    <n v="0"/>
    <x v="0"/>
    <x v="23"/>
  </r>
  <r>
    <x v="23"/>
    <x v="4"/>
    <x v="60"/>
    <n v="10"/>
    <n v="10"/>
    <n v="10"/>
    <n v="1"/>
    <n v="100"/>
    <n v="1"/>
    <n v="0"/>
    <n v="0"/>
    <x v="0"/>
    <x v="23"/>
  </r>
  <r>
    <x v="23"/>
    <x v="4"/>
    <x v="66"/>
    <n v="10"/>
    <n v="10"/>
    <n v="10"/>
    <n v="1"/>
    <n v="100"/>
    <n v="1"/>
    <n v="0"/>
    <n v="0"/>
    <x v="0"/>
    <x v="23"/>
  </r>
  <r>
    <x v="23"/>
    <x v="1"/>
    <x v="10"/>
    <n v="10"/>
    <n v="10"/>
    <n v="10"/>
    <n v="1"/>
    <n v="100"/>
    <n v="1"/>
    <n v="0"/>
    <n v="0"/>
    <x v="0"/>
    <x v="23"/>
  </r>
  <r>
    <x v="23"/>
    <x v="4"/>
    <x v="66"/>
    <n v="10"/>
    <n v="10"/>
    <n v="10"/>
    <n v="1"/>
    <n v="100"/>
    <n v="1"/>
    <n v="0"/>
    <n v="0"/>
    <x v="0"/>
    <x v="23"/>
  </r>
  <r>
    <x v="23"/>
    <x v="1"/>
    <x v="7"/>
    <n v="10"/>
    <n v="10"/>
    <n v="10"/>
    <n v="1"/>
    <n v="100"/>
    <n v="1"/>
    <n v="0"/>
    <n v="0"/>
    <x v="0"/>
    <x v="23"/>
  </r>
  <r>
    <x v="23"/>
    <x v="1"/>
    <x v="18"/>
    <n v="10"/>
    <n v="10"/>
    <n v="10"/>
    <n v="1"/>
    <n v="100"/>
    <n v="1"/>
    <n v="0"/>
    <n v="0"/>
    <x v="0"/>
    <x v="23"/>
  </r>
  <r>
    <x v="23"/>
    <x v="5"/>
    <x v="73"/>
    <n v="10"/>
    <n v="10"/>
    <n v="10"/>
    <n v="1"/>
    <n v="100"/>
    <n v="1"/>
    <n v="0"/>
    <n v="0"/>
    <x v="0"/>
    <x v="23"/>
  </r>
  <r>
    <x v="23"/>
    <x v="5"/>
    <x v="75"/>
    <n v="10"/>
    <n v="10"/>
    <n v="10"/>
    <n v="1"/>
    <n v="100"/>
    <n v="1"/>
    <n v="0"/>
    <n v="0"/>
    <x v="0"/>
    <x v="23"/>
  </r>
  <r>
    <x v="23"/>
    <x v="1"/>
    <x v="49"/>
    <n v="10"/>
    <n v="10"/>
    <n v="10"/>
    <n v="1"/>
    <n v="100"/>
    <n v="1"/>
    <n v="0"/>
    <n v="0"/>
    <x v="0"/>
    <x v="23"/>
  </r>
  <r>
    <x v="23"/>
    <x v="2"/>
    <x v="48"/>
    <n v="10"/>
    <n v="10"/>
    <n v="10"/>
    <n v="1"/>
    <n v="100"/>
    <n v="1"/>
    <n v="0"/>
    <n v="0"/>
    <x v="0"/>
    <x v="23"/>
  </r>
  <r>
    <x v="23"/>
    <x v="2"/>
    <x v="38"/>
    <n v="10"/>
    <n v="10"/>
    <n v="10"/>
    <n v="1"/>
    <n v="100"/>
    <n v="1"/>
    <n v="0"/>
    <n v="0"/>
    <x v="0"/>
    <x v="23"/>
  </r>
  <r>
    <x v="23"/>
    <x v="1"/>
    <x v="58"/>
    <n v="10"/>
    <n v="10"/>
    <n v="10"/>
    <n v="1"/>
    <n v="100"/>
    <n v="1"/>
    <n v="0"/>
    <n v="0"/>
    <x v="0"/>
    <x v="23"/>
  </r>
  <r>
    <x v="23"/>
    <x v="4"/>
    <x v="59"/>
    <n v="10"/>
    <n v="10"/>
    <n v="10"/>
    <n v="1"/>
    <n v="100"/>
    <n v="1"/>
    <n v="0"/>
    <n v="0"/>
    <x v="0"/>
    <x v="23"/>
  </r>
  <r>
    <x v="23"/>
    <x v="5"/>
    <x v="75"/>
    <n v="10"/>
    <n v="10"/>
    <n v="10"/>
    <n v="1"/>
    <n v="100"/>
    <n v="1"/>
    <n v="0"/>
    <n v="0"/>
    <x v="0"/>
    <x v="23"/>
  </r>
  <r>
    <x v="24"/>
    <x v="0"/>
    <x v="2"/>
    <n v="0"/>
    <n v="9"/>
    <n v="10"/>
    <n v="0.76"/>
    <n v="-100"/>
    <n v="0"/>
    <n v="0"/>
    <n v="1"/>
    <x v="0"/>
    <x v="24"/>
  </r>
  <r>
    <x v="24"/>
    <x v="0"/>
    <x v="5"/>
    <n v="10"/>
    <n v="10"/>
    <n v="10"/>
    <n v="1"/>
    <n v="100"/>
    <n v="1"/>
    <n v="0"/>
    <n v="0"/>
    <x v="0"/>
    <x v="24"/>
  </r>
  <r>
    <x v="24"/>
    <x v="0"/>
    <x v="2"/>
    <n v="10"/>
    <n v="10"/>
    <n v="10"/>
    <n v="1"/>
    <n v="100"/>
    <n v="1"/>
    <n v="0"/>
    <n v="0"/>
    <x v="0"/>
    <x v="24"/>
  </r>
  <r>
    <x v="24"/>
    <x v="2"/>
    <x v="14"/>
    <n v="10"/>
    <n v="10"/>
    <n v="10"/>
    <n v="1"/>
    <n v="100"/>
    <n v="1"/>
    <n v="0"/>
    <n v="0"/>
    <x v="0"/>
    <x v="24"/>
  </r>
  <r>
    <x v="24"/>
    <x v="0"/>
    <x v="3"/>
    <n v="10"/>
    <n v="10"/>
    <n v="10"/>
    <n v="1"/>
    <n v="100"/>
    <n v="1"/>
    <n v="0"/>
    <n v="0"/>
    <x v="0"/>
    <x v="24"/>
  </r>
  <r>
    <x v="24"/>
    <x v="2"/>
    <x v="12"/>
    <n v="10"/>
    <n v="1"/>
    <n v="0"/>
    <n v="0.24"/>
    <n v="100"/>
    <n v="1"/>
    <n v="0"/>
    <n v="0"/>
    <x v="0"/>
    <x v="24"/>
  </r>
  <r>
    <x v="24"/>
    <x v="0"/>
    <x v="20"/>
    <n v="10"/>
    <n v="10"/>
    <n v="10"/>
    <n v="1"/>
    <n v="100"/>
    <n v="1"/>
    <n v="0"/>
    <n v="0"/>
    <x v="0"/>
    <x v="24"/>
  </r>
  <r>
    <x v="24"/>
    <x v="0"/>
    <x v="5"/>
    <n v="10"/>
    <n v="10"/>
    <n v="10"/>
    <n v="1"/>
    <n v="100"/>
    <n v="1"/>
    <n v="0"/>
    <n v="0"/>
    <x v="0"/>
    <x v="24"/>
  </r>
  <r>
    <x v="24"/>
    <x v="1"/>
    <x v="34"/>
    <n v="10"/>
    <n v="10"/>
    <n v="9"/>
    <n v="0.96"/>
    <n v="100"/>
    <n v="1"/>
    <n v="0"/>
    <n v="0"/>
    <x v="0"/>
    <x v="24"/>
  </r>
  <r>
    <x v="24"/>
    <x v="0"/>
    <x v="24"/>
    <n v="10"/>
    <n v="10"/>
    <n v="10"/>
    <n v="1"/>
    <n v="100"/>
    <n v="1"/>
    <n v="0"/>
    <n v="0"/>
    <x v="0"/>
    <x v="24"/>
  </r>
  <r>
    <x v="24"/>
    <x v="2"/>
    <x v="14"/>
    <n v="10"/>
    <n v="10"/>
    <n v="10"/>
    <n v="1"/>
    <n v="100"/>
    <n v="1"/>
    <n v="0"/>
    <n v="0"/>
    <x v="0"/>
    <x v="24"/>
  </r>
  <r>
    <x v="24"/>
    <x v="5"/>
    <x v="73"/>
    <n v="10"/>
    <n v="10"/>
    <n v="10"/>
    <n v="1"/>
    <n v="100"/>
    <n v="1"/>
    <n v="0"/>
    <n v="0"/>
    <x v="0"/>
    <x v="24"/>
  </r>
  <r>
    <x v="24"/>
    <x v="0"/>
    <x v="5"/>
    <n v="10"/>
    <n v="10"/>
    <n v="10"/>
    <n v="1"/>
    <n v="100"/>
    <n v="1"/>
    <n v="0"/>
    <n v="0"/>
    <x v="0"/>
    <x v="24"/>
  </r>
  <r>
    <x v="24"/>
    <x v="4"/>
    <x v="70"/>
    <n v="10"/>
    <n v="10"/>
    <n v="1"/>
    <n v="0.64"/>
    <n v="100"/>
    <n v="1"/>
    <n v="0"/>
    <n v="0"/>
    <x v="0"/>
    <x v="24"/>
  </r>
  <r>
    <x v="24"/>
    <x v="2"/>
    <x v="14"/>
    <n v="10"/>
    <n v="10"/>
    <n v="10"/>
    <n v="1"/>
    <n v="100"/>
    <n v="1"/>
    <n v="0"/>
    <n v="0"/>
    <x v="0"/>
    <x v="24"/>
  </r>
  <r>
    <x v="24"/>
    <x v="5"/>
    <x v="73"/>
    <n v="8"/>
    <n v="8"/>
    <n v="8"/>
    <n v="0.8"/>
    <n v="0"/>
    <n v="0"/>
    <n v="1"/>
    <n v="0"/>
    <x v="0"/>
    <x v="24"/>
  </r>
  <r>
    <x v="24"/>
    <x v="5"/>
    <x v="69"/>
    <n v="10"/>
    <n v="10"/>
    <n v="10"/>
    <n v="1"/>
    <n v="100"/>
    <n v="1"/>
    <n v="0"/>
    <n v="0"/>
    <x v="0"/>
    <x v="24"/>
  </r>
  <r>
    <x v="24"/>
    <x v="5"/>
    <x v="74"/>
    <n v="10"/>
    <n v="5"/>
    <n v="5"/>
    <n v="0.6"/>
    <n v="100"/>
    <n v="1"/>
    <n v="0"/>
    <n v="0"/>
    <x v="0"/>
    <x v="24"/>
  </r>
  <r>
    <x v="24"/>
    <x v="2"/>
    <x v="12"/>
    <n v="9"/>
    <n v="9"/>
    <n v="9"/>
    <n v="0.9"/>
    <n v="100"/>
    <n v="1"/>
    <n v="0"/>
    <n v="0"/>
    <x v="0"/>
    <x v="24"/>
  </r>
  <r>
    <x v="24"/>
    <x v="1"/>
    <x v="13"/>
    <n v="10"/>
    <n v="10"/>
    <n v="10"/>
    <n v="1"/>
    <n v="100"/>
    <n v="1"/>
    <n v="0"/>
    <n v="0"/>
    <x v="0"/>
    <x v="24"/>
  </r>
  <r>
    <x v="24"/>
    <x v="1"/>
    <x v="6"/>
    <n v="10"/>
    <n v="9"/>
    <n v="8"/>
    <n v="0.88000000000000012"/>
    <n v="100"/>
    <n v="1"/>
    <n v="0"/>
    <n v="0"/>
    <x v="0"/>
    <x v="24"/>
  </r>
  <r>
    <x v="24"/>
    <x v="5"/>
    <x v="73"/>
    <n v="10"/>
    <n v="10"/>
    <n v="10"/>
    <n v="1"/>
    <n v="100"/>
    <n v="1"/>
    <n v="0"/>
    <n v="0"/>
    <x v="0"/>
    <x v="24"/>
  </r>
  <r>
    <x v="24"/>
    <x v="1"/>
    <x v="17"/>
    <n v="8"/>
    <n v="7"/>
    <n v="10"/>
    <n v="0.84000000000000008"/>
    <n v="0"/>
    <n v="0"/>
    <n v="1"/>
    <n v="0"/>
    <x v="0"/>
    <x v="24"/>
  </r>
  <r>
    <x v="24"/>
    <x v="5"/>
    <x v="73"/>
    <n v="0"/>
    <n v="2"/>
    <n v="10"/>
    <n v="0.48"/>
    <n v="-100"/>
    <n v="0"/>
    <n v="0"/>
    <n v="1"/>
    <x v="0"/>
    <x v="24"/>
  </r>
  <r>
    <x v="24"/>
    <x v="2"/>
    <x v="14"/>
    <n v="10"/>
    <n v="10"/>
    <n v="10"/>
    <n v="1"/>
    <n v="100"/>
    <n v="1"/>
    <n v="0"/>
    <n v="0"/>
    <x v="0"/>
    <x v="24"/>
  </r>
  <r>
    <x v="24"/>
    <x v="0"/>
    <x v="19"/>
    <n v="10"/>
    <n v="10"/>
    <n v="10"/>
    <n v="1"/>
    <n v="100"/>
    <n v="1"/>
    <n v="0"/>
    <n v="0"/>
    <x v="0"/>
    <x v="24"/>
  </r>
  <r>
    <x v="24"/>
    <x v="0"/>
    <x v="8"/>
    <n v="10"/>
    <n v="10"/>
    <n v="10"/>
    <n v="1"/>
    <n v="100"/>
    <n v="1"/>
    <n v="0"/>
    <n v="0"/>
    <x v="0"/>
    <x v="24"/>
  </r>
  <r>
    <x v="24"/>
    <x v="0"/>
    <x v="20"/>
    <n v="10"/>
    <n v="10"/>
    <n v="10"/>
    <n v="1"/>
    <n v="100"/>
    <n v="1"/>
    <n v="0"/>
    <n v="0"/>
    <x v="0"/>
    <x v="24"/>
  </r>
  <r>
    <x v="24"/>
    <x v="0"/>
    <x v="0"/>
    <n v="10"/>
    <n v="10"/>
    <n v="10"/>
    <n v="1"/>
    <n v="100"/>
    <n v="1"/>
    <n v="0"/>
    <n v="0"/>
    <x v="0"/>
    <x v="24"/>
  </r>
  <r>
    <x v="24"/>
    <x v="4"/>
    <x v="70"/>
    <n v="10"/>
    <n v="10"/>
    <n v="9"/>
    <n v="0.96"/>
    <n v="100"/>
    <n v="1"/>
    <n v="0"/>
    <n v="0"/>
    <x v="0"/>
    <x v="24"/>
  </r>
  <r>
    <x v="24"/>
    <x v="1"/>
    <x v="18"/>
    <n v="10"/>
    <n v="10"/>
    <n v="10"/>
    <n v="1"/>
    <n v="100"/>
    <n v="1"/>
    <n v="0"/>
    <n v="0"/>
    <x v="0"/>
    <x v="24"/>
  </r>
  <r>
    <x v="24"/>
    <x v="2"/>
    <x v="25"/>
    <n v="9"/>
    <n v="9"/>
    <n v="9"/>
    <n v="0.9"/>
    <n v="100"/>
    <n v="1"/>
    <n v="0"/>
    <n v="0"/>
    <x v="0"/>
    <x v="24"/>
  </r>
  <r>
    <x v="24"/>
    <x v="5"/>
    <x v="73"/>
    <n v="10"/>
    <n v="10"/>
    <n v="10"/>
    <n v="1"/>
    <n v="100"/>
    <n v="1"/>
    <n v="0"/>
    <n v="0"/>
    <x v="0"/>
    <x v="24"/>
  </r>
  <r>
    <x v="24"/>
    <x v="5"/>
    <x v="74"/>
    <n v="10"/>
    <n v="10"/>
    <n v="0"/>
    <n v="0.6"/>
    <n v="100"/>
    <n v="1"/>
    <n v="0"/>
    <n v="0"/>
    <x v="0"/>
    <x v="24"/>
  </r>
  <r>
    <x v="24"/>
    <x v="1"/>
    <x v="34"/>
    <n v="10"/>
    <n v="10"/>
    <n v="10"/>
    <n v="1"/>
    <n v="100"/>
    <n v="1"/>
    <n v="0"/>
    <n v="0"/>
    <x v="0"/>
    <x v="24"/>
  </r>
  <r>
    <x v="24"/>
    <x v="1"/>
    <x v="6"/>
    <n v="8"/>
    <n v="10"/>
    <n v="10"/>
    <n v="0.96"/>
    <n v="0"/>
    <n v="0"/>
    <n v="1"/>
    <n v="0"/>
    <x v="0"/>
    <x v="24"/>
  </r>
  <r>
    <x v="24"/>
    <x v="1"/>
    <x v="15"/>
    <n v="10"/>
    <n v="10"/>
    <n v="10"/>
    <n v="1"/>
    <n v="100"/>
    <n v="1"/>
    <n v="0"/>
    <n v="0"/>
    <x v="0"/>
    <x v="24"/>
  </r>
  <r>
    <x v="24"/>
    <x v="1"/>
    <x v="42"/>
    <n v="10"/>
    <n v="10"/>
    <n v="10"/>
    <n v="1"/>
    <n v="100"/>
    <n v="1"/>
    <n v="0"/>
    <n v="0"/>
    <x v="0"/>
    <x v="24"/>
  </r>
  <r>
    <x v="24"/>
    <x v="2"/>
    <x v="14"/>
    <n v="10"/>
    <n v="10"/>
    <n v="9"/>
    <n v="0.96"/>
    <n v="100"/>
    <n v="1"/>
    <n v="0"/>
    <n v="0"/>
    <x v="0"/>
    <x v="24"/>
  </r>
  <r>
    <x v="24"/>
    <x v="1"/>
    <x v="42"/>
    <n v="10"/>
    <n v="10"/>
    <n v="10"/>
    <n v="1"/>
    <n v="100"/>
    <n v="1"/>
    <n v="0"/>
    <n v="0"/>
    <x v="0"/>
    <x v="24"/>
  </r>
  <r>
    <x v="24"/>
    <x v="1"/>
    <x v="49"/>
    <n v="10"/>
    <n v="10"/>
    <n v="10"/>
    <n v="1"/>
    <n v="100"/>
    <n v="1"/>
    <n v="0"/>
    <n v="0"/>
    <x v="0"/>
    <x v="24"/>
  </r>
  <r>
    <x v="24"/>
    <x v="5"/>
    <x v="73"/>
    <n v="9"/>
    <n v="10"/>
    <n v="9"/>
    <n v="0.94000000000000006"/>
    <n v="100"/>
    <n v="1"/>
    <n v="0"/>
    <n v="0"/>
    <x v="0"/>
    <x v="24"/>
  </r>
  <r>
    <x v="24"/>
    <x v="1"/>
    <x v="58"/>
    <n v="8"/>
    <n v="10"/>
    <n v="10"/>
    <n v="0.96"/>
    <n v="0"/>
    <n v="0"/>
    <n v="1"/>
    <n v="0"/>
    <x v="0"/>
    <x v="24"/>
  </r>
  <r>
    <x v="24"/>
    <x v="1"/>
    <x v="58"/>
    <n v="6"/>
    <n v="6"/>
    <n v="8"/>
    <n v="0.68"/>
    <n v="-100"/>
    <n v="0"/>
    <n v="0"/>
    <n v="1"/>
    <x v="0"/>
    <x v="24"/>
  </r>
  <r>
    <x v="24"/>
    <x v="5"/>
    <x v="72"/>
    <n v="10"/>
    <n v="10"/>
    <n v="10"/>
    <n v="1"/>
    <n v="100"/>
    <n v="1"/>
    <n v="0"/>
    <n v="0"/>
    <x v="0"/>
    <x v="24"/>
  </r>
  <r>
    <x v="24"/>
    <x v="5"/>
    <x v="74"/>
    <n v="10"/>
    <n v="10"/>
    <n v="10"/>
    <n v="1"/>
    <n v="100"/>
    <n v="1"/>
    <n v="0"/>
    <n v="0"/>
    <x v="0"/>
    <x v="24"/>
  </r>
  <r>
    <x v="24"/>
    <x v="4"/>
    <x v="81"/>
    <n v="10"/>
    <n v="10"/>
    <n v="10"/>
    <n v="1"/>
    <n v="100"/>
    <n v="1"/>
    <n v="0"/>
    <n v="0"/>
    <x v="0"/>
    <x v="24"/>
  </r>
  <r>
    <x v="25"/>
    <x v="0"/>
    <x v="8"/>
    <n v="10"/>
    <n v="10"/>
    <n v="10"/>
    <n v="1"/>
    <n v="100"/>
    <n v="1"/>
    <n v="0"/>
    <n v="0"/>
    <x v="1"/>
    <x v="25"/>
  </r>
  <r>
    <x v="25"/>
    <x v="0"/>
    <x v="3"/>
    <n v="7"/>
    <m/>
    <m/>
    <n v="0.14000000000000001"/>
    <n v="0"/>
    <n v="0"/>
    <n v="1"/>
    <n v="0"/>
    <x v="1"/>
    <x v="25"/>
  </r>
  <r>
    <x v="25"/>
    <x v="2"/>
    <x v="48"/>
    <n v="10"/>
    <n v="10"/>
    <n v="10"/>
    <n v="1"/>
    <n v="100"/>
    <n v="1"/>
    <n v="0"/>
    <n v="0"/>
    <x v="1"/>
    <x v="25"/>
  </r>
  <r>
    <x v="25"/>
    <x v="5"/>
    <x v="71"/>
    <n v="10"/>
    <n v="10"/>
    <n v="10"/>
    <n v="1"/>
    <n v="100"/>
    <n v="1"/>
    <n v="0"/>
    <n v="0"/>
    <x v="1"/>
    <x v="25"/>
  </r>
  <r>
    <x v="25"/>
    <x v="0"/>
    <x v="37"/>
    <n v="10"/>
    <n v="10"/>
    <n v="10"/>
    <n v="1"/>
    <n v="100"/>
    <n v="1"/>
    <n v="0"/>
    <n v="0"/>
    <x v="1"/>
    <x v="25"/>
  </r>
  <r>
    <x v="25"/>
    <x v="2"/>
    <x v="38"/>
    <n v="10"/>
    <n v="10"/>
    <n v="10"/>
    <n v="1"/>
    <n v="100"/>
    <n v="1"/>
    <n v="0"/>
    <n v="0"/>
    <x v="1"/>
    <x v="25"/>
  </r>
  <r>
    <x v="25"/>
    <x v="2"/>
    <x v="38"/>
    <n v="10"/>
    <n v="10"/>
    <n v="10"/>
    <n v="1"/>
    <n v="100"/>
    <n v="1"/>
    <n v="0"/>
    <n v="0"/>
    <x v="1"/>
    <x v="25"/>
  </r>
  <r>
    <x v="25"/>
    <x v="0"/>
    <x v="28"/>
    <n v="10"/>
    <n v="10"/>
    <n v="10"/>
    <n v="1"/>
    <n v="100"/>
    <n v="1"/>
    <n v="0"/>
    <n v="0"/>
    <x v="1"/>
    <x v="25"/>
  </r>
  <r>
    <x v="25"/>
    <x v="1"/>
    <x v="10"/>
    <n v="10"/>
    <n v="10"/>
    <n v="10"/>
    <n v="1"/>
    <n v="100"/>
    <n v="1"/>
    <n v="0"/>
    <n v="0"/>
    <x v="1"/>
    <x v="25"/>
  </r>
  <r>
    <x v="25"/>
    <x v="1"/>
    <x v="58"/>
    <n v="5"/>
    <n v="10"/>
    <n v="10"/>
    <n v="0.9"/>
    <n v="-100"/>
    <n v="0"/>
    <n v="0"/>
    <n v="1"/>
    <x v="1"/>
    <x v="25"/>
  </r>
  <r>
    <x v="25"/>
    <x v="1"/>
    <x v="58"/>
    <n v="10"/>
    <n v="10"/>
    <n v="8"/>
    <n v="0.91999999999999993"/>
    <n v="100"/>
    <n v="1"/>
    <n v="0"/>
    <n v="0"/>
    <x v="1"/>
    <x v="25"/>
  </r>
  <r>
    <x v="25"/>
    <x v="1"/>
    <x v="18"/>
    <n v="10"/>
    <n v="10"/>
    <n v="10"/>
    <n v="1"/>
    <n v="100"/>
    <n v="1"/>
    <n v="0"/>
    <n v="0"/>
    <x v="1"/>
    <x v="25"/>
  </r>
  <r>
    <x v="25"/>
    <x v="1"/>
    <x v="4"/>
    <n v="8"/>
    <n v="10"/>
    <n v="10"/>
    <n v="0.96"/>
    <n v="0"/>
    <n v="0"/>
    <n v="1"/>
    <n v="0"/>
    <x v="1"/>
    <x v="25"/>
  </r>
  <r>
    <x v="25"/>
    <x v="1"/>
    <x v="6"/>
    <n v="10"/>
    <n v="10"/>
    <n v="10"/>
    <n v="1"/>
    <n v="100"/>
    <n v="1"/>
    <n v="0"/>
    <n v="0"/>
    <x v="1"/>
    <x v="25"/>
  </r>
  <r>
    <x v="25"/>
    <x v="0"/>
    <x v="35"/>
    <n v="10"/>
    <n v="10"/>
    <n v="10"/>
    <n v="1"/>
    <n v="100"/>
    <n v="1"/>
    <n v="0"/>
    <n v="0"/>
    <x v="1"/>
    <x v="25"/>
  </r>
  <r>
    <x v="25"/>
    <x v="0"/>
    <x v="2"/>
    <n v="10"/>
    <n v="10"/>
    <n v="10"/>
    <n v="1"/>
    <n v="100"/>
    <n v="1"/>
    <n v="0"/>
    <n v="0"/>
    <x v="1"/>
    <x v="25"/>
  </r>
  <r>
    <x v="25"/>
    <x v="0"/>
    <x v="24"/>
    <n v="10"/>
    <n v="9"/>
    <n v="9"/>
    <n v="0.91999999999999993"/>
    <n v="100"/>
    <n v="1"/>
    <n v="0"/>
    <n v="0"/>
    <x v="1"/>
    <x v="25"/>
  </r>
  <r>
    <x v="25"/>
    <x v="0"/>
    <x v="19"/>
    <n v="10"/>
    <n v="10"/>
    <n v="10"/>
    <n v="1"/>
    <n v="100"/>
    <n v="1"/>
    <n v="0"/>
    <n v="0"/>
    <x v="1"/>
    <x v="25"/>
  </r>
  <r>
    <x v="25"/>
    <x v="1"/>
    <x v="30"/>
    <n v="10"/>
    <n v="10"/>
    <n v="10"/>
    <n v="1"/>
    <n v="100"/>
    <n v="1"/>
    <n v="0"/>
    <n v="0"/>
    <x v="1"/>
    <x v="25"/>
  </r>
  <r>
    <x v="25"/>
    <x v="1"/>
    <x v="4"/>
    <n v="8"/>
    <n v="10"/>
    <n v="10"/>
    <n v="0.96"/>
    <n v="0"/>
    <n v="0"/>
    <n v="1"/>
    <n v="0"/>
    <x v="1"/>
    <x v="25"/>
  </r>
  <r>
    <x v="25"/>
    <x v="4"/>
    <x v="70"/>
    <n v="10"/>
    <n v="10"/>
    <n v="10"/>
    <n v="1"/>
    <n v="100"/>
    <n v="1"/>
    <n v="0"/>
    <n v="0"/>
    <x v="1"/>
    <x v="25"/>
  </r>
  <r>
    <x v="25"/>
    <x v="2"/>
    <x v="48"/>
    <n v="10"/>
    <n v="10"/>
    <n v="10"/>
    <n v="1"/>
    <n v="100"/>
    <n v="1"/>
    <n v="0"/>
    <n v="0"/>
    <x v="1"/>
    <x v="25"/>
  </r>
  <r>
    <x v="25"/>
    <x v="0"/>
    <x v="36"/>
    <n v="10"/>
    <n v="10"/>
    <n v="10"/>
    <n v="1"/>
    <n v="100"/>
    <n v="1"/>
    <n v="0"/>
    <n v="0"/>
    <x v="1"/>
    <x v="25"/>
  </r>
  <r>
    <x v="25"/>
    <x v="2"/>
    <x v="38"/>
    <n v="10"/>
    <n v="10"/>
    <n v="10"/>
    <n v="1"/>
    <n v="100"/>
    <n v="1"/>
    <n v="0"/>
    <n v="0"/>
    <x v="1"/>
    <x v="25"/>
  </r>
  <r>
    <x v="25"/>
    <x v="1"/>
    <x v="49"/>
    <n v="10"/>
    <n v="10"/>
    <n v="10"/>
    <n v="1"/>
    <n v="100"/>
    <n v="1"/>
    <n v="0"/>
    <n v="0"/>
    <x v="1"/>
    <x v="25"/>
  </r>
  <r>
    <x v="25"/>
    <x v="0"/>
    <x v="19"/>
    <n v="10"/>
    <n v="10"/>
    <n v="10"/>
    <n v="1"/>
    <n v="100"/>
    <n v="1"/>
    <n v="0"/>
    <n v="0"/>
    <x v="1"/>
    <x v="25"/>
  </r>
  <r>
    <x v="25"/>
    <x v="1"/>
    <x v="34"/>
    <n v="10"/>
    <n v="10"/>
    <n v="10"/>
    <n v="1"/>
    <n v="100"/>
    <n v="1"/>
    <n v="0"/>
    <n v="0"/>
    <x v="1"/>
    <x v="25"/>
  </r>
  <r>
    <x v="25"/>
    <x v="1"/>
    <x v="58"/>
    <n v="10"/>
    <n v="10"/>
    <n v="10"/>
    <n v="1"/>
    <n v="100"/>
    <n v="1"/>
    <n v="0"/>
    <n v="0"/>
    <x v="1"/>
    <x v="25"/>
  </r>
  <r>
    <x v="25"/>
    <x v="5"/>
    <x v="73"/>
    <n v="10"/>
    <n v="10"/>
    <n v="10"/>
    <n v="1"/>
    <n v="100"/>
    <n v="1"/>
    <n v="0"/>
    <n v="0"/>
    <x v="1"/>
    <x v="25"/>
  </r>
  <r>
    <x v="25"/>
    <x v="0"/>
    <x v="35"/>
    <n v="10"/>
    <n v="10"/>
    <n v="10"/>
    <n v="1"/>
    <n v="100"/>
    <n v="1"/>
    <n v="0"/>
    <n v="0"/>
    <x v="1"/>
    <x v="25"/>
  </r>
  <r>
    <x v="25"/>
    <x v="5"/>
    <x v="74"/>
    <n v="10"/>
    <n v="10"/>
    <n v="10"/>
    <n v="1"/>
    <n v="100"/>
    <n v="1"/>
    <n v="0"/>
    <n v="0"/>
    <x v="1"/>
    <x v="25"/>
  </r>
  <r>
    <x v="25"/>
    <x v="5"/>
    <x v="61"/>
    <n v="10"/>
    <n v="10"/>
    <n v="10"/>
    <n v="1"/>
    <n v="100"/>
    <n v="1"/>
    <n v="0"/>
    <n v="0"/>
    <x v="1"/>
    <x v="25"/>
  </r>
  <r>
    <x v="25"/>
    <x v="0"/>
    <x v="35"/>
    <n v="10"/>
    <n v="10"/>
    <n v="10"/>
    <n v="1"/>
    <n v="100"/>
    <n v="1"/>
    <n v="0"/>
    <n v="0"/>
    <x v="1"/>
    <x v="25"/>
  </r>
  <r>
    <x v="25"/>
    <x v="4"/>
    <x v="81"/>
    <n v="10"/>
    <n v="10"/>
    <n v="10"/>
    <n v="1"/>
    <n v="100"/>
    <n v="1"/>
    <n v="0"/>
    <n v="0"/>
    <x v="1"/>
    <x v="25"/>
  </r>
  <r>
    <x v="26"/>
    <x v="0"/>
    <x v="5"/>
    <n v="10"/>
    <n v="10"/>
    <n v="10"/>
    <n v="1"/>
    <n v="100"/>
    <n v="1"/>
    <n v="0"/>
    <n v="0"/>
    <x v="1"/>
    <x v="26"/>
  </r>
  <r>
    <x v="26"/>
    <x v="2"/>
    <x v="14"/>
    <n v="10"/>
    <n v="10"/>
    <n v="10"/>
    <n v="1"/>
    <n v="100"/>
    <n v="1"/>
    <n v="0"/>
    <n v="0"/>
    <x v="1"/>
    <x v="26"/>
  </r>
  <r>
    <x v="26"/>
    <x v="0"/>
    <x v="22"/>
    <n v="10"/>
    <n v="10"/>
    <n v="10"/>
    <n v="1"/>
    <n v="100"/>
    <n v="1"/>
    <n v="0"/>
    <n v="0"/>
    <x v="1"/>
    <x v="26"/>
  </r>
  <r>
    <x v="26"/>
    <x v="2"/>
    <x v="25"/>
    <n v="10"/>
    <n v="10"/>
    <n v="10"/>
    <n v="1"/>
    <n v="100"/>
    <n v="1"/>
    <n v="0"/>
    <n v="0"/>
    <x v="1"/>
    <x v="26"/>
  </r>
  <r>
    <x v="26"/>
    <x v="0"/>
    <x v="0"/>
    <n v="10"/>
    <n v="10"/>
    <n v="10"/>
    <n v="1"/>
    <n v="100"/>
    <n v="1"/>
    <n v="0"/>
    <n v="0"/>
    <x v="1"/>
    <x v="26"/>
  </r>
  <r>
    <x v="26"/>
    <x v="1"/>
    <x v="15"/>
    <n v="10"/>
    <n v="10"/>
    <n v="10"/>
    <n v="1"/>
    <n v="100"/>
    <n v="1"/>
    <n v="0"/>
    <n v="0"/>
    <x v="1"/>
    <x v="26"/>
  </r>
  <r>
    <x v="26"/>
    <x v="2"/>
    <x v="25"/>
    <n v="10"/>
    <n v="10"/>
    <n v="10"/>
    <n v="1"/>
    <n v="100"/>
    <n v="1"/>
    <n v="0"/>
    <n v="0"/>
    <x v="1"/>
    <x v="26"/>
  </r>
  <r>
    <x v="26"/>
    <x v="2"/>
    <x v="25"/>
    <n v="10"/>
    <n v="10"/>
    <n v="10"/>
    <n v="1"/>
    <n v="100"/>
    <n v="1"/>
    <n v="0"/>
    <n v="0"/>
    <x v="1"/>
    <x v="26"/>
  </r>
  <r>
    <x v="26"/>
    <x v="5"/>
    <x v="63"/>
    <n v="0"/>
    <n v="0"/>
    <n v="0"/>
    <n v="0"/>
    <n v="-100"/>
    <n v="0"/>
    <n v="0"/>
    <n v="1"/>
    <x v="1"/>
    <x v="26"/>
  </r>
  <r>
    <x v="26"/>
    <x v="5"/>
    <x v="63"/>
    <n v="10"/>
    <n v="10"/>
    <n v="10"/>
    <n v="1"/>
    <n v="100"/>
    <n v="1"/>
    <n v="0"/>
    <n v="0"/>
    <x v="1"/>
    <x v="26"/>
  </r>
  <r>
    <x v="26"/>
    <x v="6"/>
    <x v="80"/>
    <n v="10"/>
    <n v="10"/>
    <n v="10"/>
    <n v="1"/>
    <n v="100"/>
    <n v="1"/>
    <n v="0"/>
    <n v="0"/>
    <x v="1"/>
    <x v="26"/>
  </r>
  <r>
    <x v="26"/>
    <x v="5"/>
    <x v="73"/>
    <n v="8"/>
    <n v="10"/>
    <n v="10"/>
    <n v="0.96"/>
    <n v="0"/>
    <n v="0"/>
    <n v="1"/>
    <n v="0"/>
    <x v="1"/>
    <x v="26"/>
  </r>
  <r>
    <x v="26"/>
    <x v="1"/>
    <x v="10"/>
    <n v="10"/>
    <n v="10"/>
    <n v="10"/>
    <n v="1"/>
    <n v="100"/>
    <n v="1"/>
    <n v="0"/>
    <n v="0"/>
    <x v="1"/>
    <x v="26"/>
  </r>
  <r>
    <x v="26"/>
    <x v="2"/>
    <x v="27"/>
    <n v="10"/>
    <n v="10"/>
    <n v="10"/>
    <n v="1"/>
    <n v="100"/>
    <n v="1"/>
    <n v="0"/>
    <n v="0"/>
    <x v="1"/>
    <x v="26"/>
  </r>
  <r>
    <x v="26"/>
    <x v="0"/>
    <x v="28"/>
    <n v="10"/>
    <n v="10"/>
    <n v="10"/>
    <n v="1"/>
    <n v="100"/>
    <n v="1"/>
    <n v="0"/>
    <n v="0"/>
    <x v="1"/>
    <x v="26"/>
  </r>
  <r>
    <x v="26"/>
    <x v="1"/>
    <x v="7"/>
    <n v="10"/>
    <n v="8"/>
    <n v="10"/>
    <n v="0.91999999999999993"/>
    <n v="100"/>
    <n v="1"/>
    <n v="0"/>
    <n v="0"/>
    <x v="1"/>
    <x v="26"/>
  </r>
  <r>
    <x v="26"/>
    <x v="1"/>
    <x v="42"/>
    <n v="10"/>
    <n v="10"/>
    <n v="10"/>
    <n v="1"/>
    <n v="100"/>
    <n v="1"/>
    <n v="0"/>
    <n v="0"/>
    <x v="1"/>
    <x v="26"/>
  </r>
  <r>
    <x v="26"/>
    <x v="0"/>
    <x v="24"/>
    <n v="10"/>
    <n v="10"/>
    <n v="10"/>
    <n v="1"/>
    <n v="100"/>
    <n v="1"/>
    <n v="0"/>
    <n v="0"/>
    <x v="1"/>
    <x v="26"/>
  </r>
  <r>
    <x v="26"/>
    <x v="0"/>
    <x v="3"/>
    <n v="10"/>
    <n v="10"/>
    <n v="10"/>
    <n v="1"/>
    <n v="100"/>
    <n v="1"/>
    <n v="0"/>
    <n v="0"/>
    <x v="1"/>
    <x v="26"/>
  </r>
  <r>
    <x v="26"/>
    <x v="1"/>
    <x v="4"/>
    <n v="2"/>
    <n v="2"/>
    <n v="1"/>
    <n v="0.16"/>
    <n v="-100"/>
    <n v="0"/>
    <n v="0"/>
    <n v="1"/>
    <x v="1"/>
    <x v="26"/>
  </r>
  <r>
    <x v="26"/>
    <x v="1"/>
    <x v="10"/>
    <n v="10"/>
    <n v="10"/>
    <n v="10"/>
    <n v="1"/>
    <n v="100"/>
    <n v="1"/>
    <n v="0"/>
    <n v="0"/>
    <x v="1"/>
    <x v="26"/>
  </r>
  <r>
    <x v="26"/>
    <x v="2"/>
    <x v="12"/>
    <n v="8"/>
    <n v="10"/>
    <n v="10"/>
    <n v="0.96"/>
    <n v="0"/>
    <n v="0"/>
    <n v="1"/>
    <n v="0"/>
    <x v="1"/>
    <x v="26"/>
  </r>
  <r>
    <x v="26"/>
    <x v="4"/>
    <x v="76"/>
    <n v="10"/>
    <n v="10"/>
    <n v="10"/>
    <n v="1"/>
    <n v="100"/>
    <n v="1"/>
    <n v="0"/>
    <n v="0"/>
    <x v="1"/>
    <x v="26"/>
  </r>
  <r>
    <x v="26"/>
    <x v="5"/>
    <x v="74"/>
    <n v="10"/>
    <n v="10"/>
    <n v="10"/>
    <n v="1"/>
    <n v="100"/>
    <n v="1"/>
    <n v="0"/>
    <n v="0"/>
    <x v="1"/>
    <x v="26"/>
  </r>
  <r>
    <x v="26"/>
    <x v="5"/>
    <x v="63"/>
    <n v="10"/>
    <n v="10"/>
    <n v="10"/>
    <n v="1"/>
    <n v="100"/>
    <n v="1"/>
    <n v="0"/>
    <n v="0"/>
    <x v="1"/>
    <x v="26"/>
  </r>
  <r>
    <x v="26"/>
    <x v="5"/>
    <x v="73"/>
    <n v="10"/>
    <n v="10"/>
    <n v="10"/>
    <n v="1"/>
    <n v="100"/>
    <n v="1"/>
    <n v="0"/>
    <n v="0"/>
    <x v="1"/>
    <x v="26"/>
  </r>
  <r>
    <x v="26"/>
    <x v="5"/>
    <x v="63"/>
    <n v="8"/>
    <n v="5"/>
    <n v="9"/>
    <n v="0.72"/>
    <n v="0"/>
    <n v="0"/>
    <n v="1"/>
    <n v="0"/>
    <x v="1"/>
    <x v="26"/>
  </r>
  <r>
    <x v="26"/>
    <x v="1"/>
    <x v="42"/>
    <n v="10"/>
    <n v="10"/>
    <n v="10"/>
    <n v="1"/>
    <n v="100"/>
    <n v="1"/>
    <n v="0"/>
    <n v="0"/>
    <x v="1"/>
    <x v="26"/>
  </r>
  <r>
    <x v="26"/>
    <x v="1"/>
    <x v="13"/>
    <n v="10"/>
    <n v="10"/>
    <n v="10"/>
    <n v="1"/>
    <n v="100"/>
    <n v="1"/>
    <n v="0"/>
    <n v="0"/>
    <x v="1"/>
    <x v="26"/>
  </r>
  <r>
    <x v="26"/>
    <x v="0"/>
    <x v="0"/>
    <n v="10"/>
    <n v="10"/>
    <n v="10"/>
    <n v="1"/>
    <n v="100"/>
    <n v="1"/>
    <n v="0"/>
    <n v="0"/>
    <x v="1"/>
    <x v="26"/>
  </r>
  <r>
    <x v="26"/>
    <x v="1"/>
    <x v="13"/>
    <n v="10"/>
    <n v="10"/>
    <n v="10"/>
    <n v="1"/>
    <n v="100"/>
    <n v="1"/>
    <n v="0"/>
    <n v="0"/>
    <x v="1"/>
    <x v="26"/>
  </r>
  <r>
    <x v="26"/>
    <x v="1"/>
    <x v="10"/>
    <n v="10"/>
    <n v="10"/>
    <n v="10"/>
    <n v="1"/>
    <n v="100"/>
    <n v="1"/>
    <n v="0"/>
    <n v="0"/>
    <x v="1"/>
    <x v="26"/>
  </r>
  <r>
    <x v="26"/>
    <x v="1"/>
    <x v="17"/>
    <n v="10"/>
    <n v="10"/>
    <n v="10"/>
    <n v="1"/>
    <n v="100"/>
    <n v="1"/>
    <n v="0"/>
    <n v="0"/>
    <x v="1"/>
    <x v="26"/>
  </r>
  <r>
    <x v="26"/>
    <x v="5"/>
    <x v="71"/>
    <n v="9"/>
    <n v="10"/>
    <n v="10"/>
    <n v="0.98000000000000009"/>
    <n v="100"/>
    <n v="1"/>
    <n v="0"/>
    <n v="0"/>
    <x v="1"/>
    <x v="26"/>
  </r>
  <r>
    <x v="26"/>
    <x v="4"/>
    <x v="70"/>
    <n v="10"/>
    <n v="10"/>
    <n v="10"/>
    <n v="1"/>
    <n v="100"/>
    <n v="1"/>
    <n v="0"/>
    <n v="0"/>
    <x v="1"/>
    <x v="26"/>
  </r>
  <r>
    <x v="26"/>
    <x v="0"/>
    <x v="35"/>
    <n v="10"/>
    <n v="10"/>
    <n v="10"/>
    <n v="1"/>
    <n v="100"/>
    <n v="1"/>
    <n v="0"/>
    <n v="0"/>
    <x v="1"/>
    <x v="26"/>
  </r>
  <r>
    <x v="26"/>
    <x v="1"/>
    <x v="13"/>
    <n v="10"/>
    <n v="10"/>
    <n v="10"/>
    <n v="1"/>
    <n v="100"/>
    <n v="1"/>
    <n v="0"/>
    <n v="0"/>
    <x v="1"/>
    <x v="26"/>
  </r>
  <r>
    <x v="26"/>
    <x v="1"/>
    <x v="15"/>
    <n v="7"/>
    <n v="9"/>
    <n v="9"/>
    <n v="0.86"/>
    <n v="0"/>
    <n v="0"/>
    <n v="1"/>
    <n v="0"/>
    <x v="1"/>
    <x v="26"/>
  </r>
  <r>
    <x v="26"/>
    <x v="4"/>
    <x v="60"/>
    <n v="10"/>
    <n v="8"/>
    <n v="8"/>
    <n v="0.84000000000000008"/>
    <n v="100"/>
    <n v="1"/>
    <n v="0"/>
    <n v="0"/>
    <x v="1"/>
    <x v="26"/>
  </r>
  <r>
    <x v="26"/>
    <x v="4"/>
    <x v="70"/>
    <n v="10"/>
    <n v="10"/>
    <n v="10"/>
    <n v="1"/>
    <n v="100"/>
    <n v="1"/>
    <n v="0"/>
    <n v="0"/>
    <x v="1"/>
    <x v="26"/>
  </r>
  <r>
    <x v="26"/>
    <x v="2"/>
    <x v="25"/>
    <n v="10"/>
    <n v="10"/>
    <n v="10"/>
    <n v="1"/>
    <n v="100"/>
    <n v="1"/>
    <n v="0"/>
    <n v="0"/>
    <x v="1"/>
    <x v="26"/>
  </r>
  <r>
    <x v="26"/>
    <x v="4"/>
    <x v="66"/>
    <n v="10"/>
    <n v="10"/>
    <n v="10"/>
    <n v="1"/>
    <n v="100"/>
    <n v="1"/>
    <n v="0"/>
    <n v="0"/>
    <x v="1"/>
    <x v="26"/>
  </r>
  <r>
    <x v="26"/>
    <x v="1"/>
    <x v="58"/>
    <n v="10"/>
    <n v="10"/>
    <n v="10"/>
    <n v="1"/>
    <n v="100"/>
    <n v="1"/>
    <n v="0"/>
    <n v="0"/>
    <x v="1"/>
    <x v="26"/>
  </r>
  <r>
    <x v="26"/>
    <x v="2"/>
    <x v="48"/>
    <n v="9"/>
    <n v="9"/>
    <n v="9"/>
    <n v="0.9"/>
    <n v="100"/>
    <n v="1"/>
    <n v="0"/>
    <n v="0"/>
    <x v="1"/>
    <x v="26"/>
  </r>
  <r>
    <x v="26"/>
    <x v="1"/>
    <x v="4"/>
    <n v="7"/>
    <n v="7"/>
    <n v="1"/>
    <n v="0.46000000000000008"/>
    <n v="0"/>
    <n v="0"/>
    <n v="1"/>
    <n v="0"/>
    <x v="1"/>
    <x v="26"/>
  </r>
  <r>
    <x v="26"/>
    <x v="4"/>
    <x v="76"/>
    <n v="10"/>
    <n v="10"/>
    <n v="10"/>
    <n v="1"/>
    <n v="100"/>
    <n v="1"/>
    <n v="0"/>
    <n v="0"/>
    <x v="1"/>
    <x v="26"/>
  </r>
  <r>
    <x v="26"/>
    <x v="5"/>
    <x v="74"/>
    <n v="10"/>
    <n v="10"/>
    <n v="10"/>
    <n v="1"/>
    <n v="100"/>
    <n v="1"/>
    <n v="0"/>
    <n v="0"/>
    <x v="1"/>
    <x v="26"/>
  </r>
  <r>
    <x v="26"/>
    <x v="4"/>
    <x v="76"/>
    <n v="10"/>
    <n v="10"/>
    <n v="10"/>
    <n v="1"/>
    <n v="100"/>
    <n v="1"/>
    <n v="0"/>
    <n v="0"/>
    <x v="1"/>
    <x v="26"/>
  </r>
  <r>
    <x v="26"/>
    <x v="5"/>
    <x v="71"/>
    <n v="10"/>
    <n v="10"/>
    <n v="10"/>
    <n v="1"/>
    <n v="100"/>
    <n v="1"/>
    <n v="0"/>
    <n v="0"/>
    <x v="1"/>
    <x v="26"/>
  </r>
  <r>
    <x v="26"/>
    <x v="2"/>
    <x v="48"/>
    <n v="8"/>
    <n v="6"/>
    <n v="10"/>
    <n v="0.8"/>
    <n v="0"/>
    <n v="0"/>
    <n v="1"/>
    <n v="0"/>
    <x v="1"/>
    <x v="26"/>
  </r>
  <r>
    <x v="26"/>
    <x v="1"/>
    <x v="58"/>
    <n v="10"/>
    <n v="10"/>
    <n v="10"/>
    <n v="1"/>
    <n v="100"/>
    <n v="1"/>
    <n v="0"/>
    <n v="0"/>
    <x v="1"/>
    <x v="26"/>
  </r>
  <r>
    <x v="26"/>
    <x v="1"/>
    <x v="10"/>
    <n v="10"/>
    <n v="10"/>
    <n v="10"/>
    <n v="1"/>
    <n v="100"/>
    <n v="1"/>
    <n v="0"/>
    <n v="0"/>
    <x v="1"/>
    <x v="26"/>
  </r>
  <r>
    <x v="26"/>
    <x v="5"/>
    <x v="61"/>
    <n v="1"/>
    <n v="5"/>
    <n v="1"/>
    <n v="0.26"/>
    <n v="-100"/>
    <n v="0"/>
    <n v="0"/>
    <n v="1"/>
    <x v="1"/>
    <x v="26"/>
  </r>
  <r>
    <x v="26"/>
    <x v="5"/>
    <x v="79"/>
    <n v="10"/>
    <n v="10"/>
    <n v="10"/>
    <n v="1"/>
    <n v="100"/>
    <n v="1"/>
    <n v="0"/>
    <n v="0"/>
    <x v="1"/>
    <x v="26"/>
  </r>
  <r>
    <x v="26"/>
    <x v="5"/>
    <x v="73"/>
    <n v="10"/>
    <n v="10"/>
    <n v="10"/>
    <n v="1"/>
    <n v="100"/>
    <n v="1"/>
    <n v="0"/>
    <n v="0"/>
    <x v="1"/>
    <x v="26"/>
  </r>
  <r>
    <x v="26"/>
    <x v="5"/>
    <x v="61"/>
    <n v="8"/>
    <n v="8"/>
    <n v="8"/>
    <n v="0.8"/>
    <n v="0"/>
    <n v="0"/>
    <n v="1"/>
    <n v="0"/>
    <x v="1"/>
    <x v="26"/>
  </r>
  <r>
    <x v="26"/>
    <x v="1"/>
    <x v="58"/>
    <n v="10"/>
    <n v="10"/>
    <n v="10"/>
    <n v="1"/>
    <n v="100"/>
    <n v="1"/>
    <n v="0"/>
    <n v="0"/>
    <x v="1"/>
    <x v="26"/>
  </r>
  <r>
    <x v="26"/>
    <x v="0"/>
    <x v="35"/>
    <n v="10"/>
    <n v="10"/>
    <n v="10"/>
    <n v="1"/>
    <n v="100"/>
    <n v="1"/>
    <n v="0"/>
    <n v="0"/>
    <x v="1"/>
    <x v="26"/>
  </r>
  <r>
    <x v="26"/>
    <x v="4"/>
    <x v="60"/>
    <n v="10"/>
    <n v="10"/>
    <n v="10"/>
    <n v="1"/>
    <n v="100"/>
    <n v="1"/>
    <n v="0"/>
    <n v="0"/>
    <x v="1"/>
    <x v="26"/>
  </r>
  <r>
    <x v="27"/>
    <x v="4"/>
    <x v="70"/>
    <n v="8"/>
    <n v="7"/>
    <n v="8"/>
    <n v="0.76"/>
    <n v="0"/>
    <n v="0"/>
    <n v="1"/>
    <n v="0"/>
    <x v="1"/>
    <x v="27"/>
  </r>
  <r>
    <x v="27"/>
    <x v="0"/>
    <x v="22"/>
    <n v="10"/>
    <n v="10"/>
    <n v="10"/>
    <n v="1"/>
    <n v="100"/>
    <n v="1"/>
    <n v="0"/>
    <n v="0"/>
    <x v="1"/>
    <x v="27"/>
  </r>
  <r>
    <x v="27"/>
    <x v="0"/>
    <x v="26"/>
    <n v="10"/>
    <n v="10"/>
    <n v="10"/>
    <n v="1"/>
    <n v="100"/>
    <n v="1"/>
    <n v="0"/>
    <n v="0"/>
    <x v="1"/>
    <x v="27"/>
  </r>
  <r>
    <x v="27"/>
    <x v="1"/>
    <x v="57"/>
    <n v="10"/>
    <n v="10"/>
    <n v="10"/>
    <n v="1"/>
    <n v="100"/>
    <n v="1"/>
    <n v="0"/>
    <n v="0"/>
    <x v="1"/>
    <x v="27"/>
  </r>
  <r>
    <x v="27"/>
    <x v="1"/>
    <x v="17"/>
    <n v="8"/>
    <n v="8"/>
    <n v="8"/>
    <n v="0.8"/>
    <n v="0"/>
    <n v="0"/>
    <n v="1"/>
    <n v="0"/>
    <x v="1"/>
    <x v="27"/>
  </r>
  <r>
    <x v="27"/>
    <x v="0"/>
    <x v="19"/>
    <n v="10"/>
    <n v="10"/>
    <n v="10"/>
    <n v="1"/>
    <n v="100"/>
    <n v="1"/>
    <n v="0"/>
    <n v="0"/>
    <x v="1"/>
    <x v="27"/>
  </r>
  <r>
    <x v="27"/>
    <x v="1"/>
    <x v="13"/>
    <n v="10"/>
    <n v="10"/>
    <n v="10"/>
    <n v="1"/>
    <n v="100"/>
    <n v="1"/>
    <n v="0"/>
    <n v="0"/>
    <x v="1"/>
    <x v="27"/>
  </r>
  <r>
    <x v="27"/>
    <x v="0"/>
    <x v="26"/>
    <n v="10"/>
    <n v="10"/>
    <n v="10"/>
    <n v="1"/>
    <n v="100"/>
    <n v="1"/>
    <n v="0"/>
    <n v="0"/>
    <x v="1"/>
    <x v="27"/>
  </r>
  <r>
    <x v="27"/>
    <x v="0"/>
    <x v="26"/>
    <n v="10"/>
    <n v="10"/>
    <n v="10"/>
    <n v="1"/>
    <n v="100"/>
    <n v="1"/>
    <n v="0"/>
    <n v="0"/>
    <x v="1"/>
    <x v="27"/>
  </r>
  <r>
    <x v="27"/>
    <x v="0"/>
    <x v="3"/>
    <n v="10"/>
    <n v="10"/>
    <n v="10"/>
    <n v="1"/>
    <n v="100"/>
    <n v="1"/>
    <n v="0"/>
    <n v="0"/>
    <x v="1"/>
    <x v="27"/>
  </r>
  <r>
    <x v="27"/>
    <x v="2"/>
    <x v="33"/>
    <n v="10"/>
    <n v="10"/>
    <n v="10"/>
    <n v="1"/>
    <n v="100"/>
    <n v="1"/>
    <n v="0"/>
    <n v="0"/>
    <x v="1"/>
    <x v="27"/>
  </r>
  <r>
    <x v="27"/>
    <x v="1"/>
    <x v="15"/>
    <n v="10"/>
    <n v="10"/>
    <n v="10"/>
    <n v="1"/>
    <n v="100"/>
    <n v="1"/>
    <n v="0"/>
    <n v="0"/>
    <x v="1"/>
    <x v="27"/>
  </r>
  <r>
    <x v="27"/>
    <x v="1"/>
    <x v="17"/>
    <n v="10"/>
    <n v="10"/>
    <n v="10"/>
    <n v="1"/>
    <n v="100"/>
    <n v="1"/>
    <n v="0"/>
    <n v="0"/>
    <x v="1"/>
    <x v="27"/>
  </r>
  <r>
    <x v="27"/>
    <x v="0"/>
    <x v="24"/>
    <n v="9"/>
    <n v="8"/>
    <n v="9"/>
    <n v="0.86"/>
    <n v="100"/>
    <n v="1"/>
    <n v="0"/>
    <n v="0"/>
    <x v="1"/>
    <x v="27"/>
  </r>
  <r>
    <x v="27"/>
    <x v="0"/>
    <x v="24"/>
    <n v="1"/>
    <n v="1"/>
    <n v="10"/>
    <n v="0.45999999999999996"/>
    <n v="-100"/>
    <n v="0"/>
    <n v="0"/>
    <n v="1"/>
    <x v="1"/>
    <x v="27"/>
  </r>
  <r>
    <x v="27"/>
    <x v="1"/>
    <x v="17"/>
    <n v="10"/>
    <n v="10"/>
    <n v="10"/>
    <n v="1"/>
    <n v="100"/>
    <n v="1"/>
    <n v="0"/>
    <n v="0"/>
    <x v="1"/>
    <x v="27"/>
  </r>
  <r>
    <x v="27"/>
    <x v="5"/>
    <x v="71"/>
    <n v="10"/>
    <n v="10"/>
    <n v="10"/>
    <n v="1"/>
    <n v="100"/>
    <n v="1"/>
    <n v="0"/>
    <n v="0"/>
    <x v="1"/>
    <x v="27"/>
  </r>
  <r>
    <x v="27"/>
    <x v="5"/>
    <x v="79"/>
    <n v="10"/>
    <n v="10"/>
    <n v="10"/>
    <n v="1"/>
    <n v="100"/>
    <n v="1"/>
    <n v="0"/>
    <n v="0"/>
    <x v="1"/>
    <x v="27"/>
  </r>
  <r>
    <x v="27"/>
    <x v="2"/>
    <x v="48"/>
    <n v="10"/>
    <n v="10"/>
    <n v="10"/>
    <n v="1"/>
    <n v="100"/>
    <n v="1"/>
    <n v="0"/>
    <n v="0"/>
    <x v="1"/>
    <x v="27"/>
  </r>
  <r>
    <x v="27"/>
    <x v="2"/>
    <x v="48"/>
    <n v="1"/>
    <n v="1"/>
    <n v="1"/>
    <n v="0.1"/>
    <n v="-100"/>
    <n v="0"/>
    <n v="0"/>
    <n v="1"/>
    <x v="1"/>
    <x v="27"/>
  </r>
  <r>
    <x v="27"/>
    <x v="5"/>
    <x v="69"/>
    <n v="10"/>
    <n v="10"/>
    <n v="10"/>
    <n v="1"/>
    <n v="100"/>
    <n v="1"/>
    <n v="0"/>
    <n v="0"/>
    <x v="1"/>
    <x v="27"/>
  </r>
  <r>
    <x v="27"/>
    <x v="5"/>
    <x v="69"/>
    <n v="10"/>
    <n v="10"/>
    <n v="10"/>
    <n v="1"/>
    <n v="100"/>
    <n v="1"/>
    <n v="0"/>
    <n v="0"/>
    <x v="1"/>
    <x v="27"/>
  </r>
  <r>
    <x v="27"/>
    <x v="5"/>
    <x v="68"/>
    <n v="9"/>
    <n v="10"/>
    <n v="10"/>
    <n v="0.98000000000000009"/>
    <n v="100"/>
    <n v="1"/>
    <n v="0"/>
    <n v="0"/>
    <x v="1"/>
    <x v="27"/>
  </r>
  <r>
    <x v="27"/>
    <x v="2"/>
    <x v="38"/>
    <n v="5"/>
    <n v="10"/>
    <n v="10"/>
    <n v="0.9"/>
    <n v="-100"/>
    <n v="0"/>
    <n v="0"/>
    <n v="1"/>
    <x v="1"/>
    <x v="27"/>
  </r>
  <r>
    <x v="27"/>
    <x v="0"/>
    <x v="19"/>
    <n v="9"/>
    <n v="10"/>
    <n v="6"/>
    <n v="0.82"/>
    <n v="100"/>
    <n v="1"/>
    <n v="0"/>
    <n v="0"/>
    <x v="1"/>
    <x v="27"/>
  </r>
  <r>
    <x v="27"/>
    <x v="0"/>
    <x v="5"/>
    <n v="10"/>
    <n v="10"/>
    <n v="10"/>
    <n v="1"/>
    <n v="100"/>
    <n v="1"/>
    <n v="0"/>
    <n v="0"/>
    <x v="1"/>
    <x v="27"/>
  </r>
  <r>
    <x v="27"/>
    <x v="0"/>
    <x v="5"/>
    <n v="8"/>
    <n v="6"/>
    <n v="5"/>
    <n v="0.6"/>
    <n v="0"/>
    <n v="0"/>
    <n v="1"/>
    <n v="0"/>
    <x v="1"/>
    <x v="27"/>
  </r>
  <r>
    <x v="27"/>
    <x v="5"/>
    <x v="64"/>
    <n v="10"/>
    <n v="10"/>
    <n v="10"/>
    <n v="1"/>
    <n v="100"/>
    <n v="1"/>
    <n v="0"/>
    <n v="0"/>
    <x v="1"/>
    <x v="27"/>
  </r>
  <r>
    <x v="27"/>
    <x v="5"/>
    <x v="79"/>
    <n v="9"/>
    <n v="9"/>
    <n v="9"/>
    <n v="0.9"/>
    <n v="100"/>
    <n v="1"/>
    <n v="0"/>
    <n v="0"/>
    <x v="1"/>
    <x v="27"/>
  </r>
  <r>
    <x v="27"/>
    <x v="5"/>
    <x v="79"/>
    <n v="8"/>
    <n v="8"/>
    <n v="8"/>
    <n v="0.8"/>
    <n v="0"/>
    <n v="0"/>
    <n v="1"/>
    <n v="0"/>
    <x v="1"/>
    <x v="27"/>
  </r>
  <r>
    <x v="27"/>
    <x v="0"/>
    <x v="24"/>
    <n v="9"/>
    <n v="8"/>
    <n v="10"/>
    <n v="0.9"/>
    <n v="100"/>
    <n v="1"/>
    <n v="0"/>
    <n v="0"/>
    <x v="1"/>
    <x v="27"/>
  </r>
  <r>
    <x v="27"/>
    <x v="0"/>
    <x v="37"/>
    <n v="10"/>
    <n v="10"/>
    <n v="9"/>
    <n v="0.96"/>
    <n v="100"/>
    <n v="1"/>
    <n v="0"/>
    <n v="0"/>
    <x v="1"/>
    <x v="27"/>
  </r>
  <r>
    <x v="27"/>
    <x v="4"/>
    <x v="76"/>
    <n v="9"/>
    <n v="9"/>
    <n v="9"/>
    <n v="0.9"/>
    <n v="100"/>
    <n v="1"/>
    <n v="0"/>
    <n v="0"/>
    <x v="1"/>
    <x v="27"/>
  </r>
  <r>
    <x v="27"/>
    <x v="0"/>
    <x v="22"/>
    <n v="10"/>
    <n v="10"/>
    <n v="10"/>
    <n v="1"/>
    <n v="100"/>
    <n v="1"/>
    <n v="0"/>
    <n v="0"/>
    <x v="1"/>
    <x v="27"/>
  </r>
  <r>
    <x v="27"/>
    <x v="2"/>
    <x v="27"/>
    <n v="8"/>
    <n v="10"/>
    <n v="10"/>
    <n v="0.96"/>
    <n v="0"/>
    <n v="0"/>
    <n v="1"/>
    <n v="0"/>
    <x v="1"/>
    <x v="27"/>
  </r>
  <r>
    <x v="27"/>
    <x v="0"/>
    <x v="8"/>
    <n v="10"/>
    <n v="10"/>
    <n v="10"/>
    <n v="1"/>
    <n v="100"/>
    <n v="1"/>
    <n v="0"/>
    <n v="0"/>
    <x v="1"/>
    <x v="27"/>
  </r>
  <r>
    <x v="27"/>
    <x v="0"/>
    <x v="37"/>
    <n v="10"/>
    <n v="9"/>
    <n v="10"/>
    <n v="0.96"/>
    <n v="100"/>
    <n v="1"/>
    <n v="0"/>
    <n v="0"/>
    <x v="1"/>
    <x v="27"/>
  </r>
  <r>
    <x v="27"/>
    <x v="0"/>
    <x v="26"/>
    <n v="10"/>
    <n v="10"/>
    <n v="10"/>
    <n v="1"/>
    <n v="100"/>
    <n v="1"/>
    <n v="0"/>
    <n v="0"/>
    <x v="1"/>
    <x v="27"/>
  </r>
  <r>
    <x v="27"/>
    <x v="4"/>
    <x v="70"/>
    <n v="10"/>
    <n v="10"/>
    <n v="10"/>
    <n v="1"/>
    <n v="100"/>
    <n v="1"/>
    <n v="0"/>
    <n v="0"/>
    <x v="1"/>
    <x v="27"/>
  </r>
  <r>
    <x v="27"/>
    <x v="0"/>
    <x v="2"/>
    <n v="10"/>
    <n v="10"/>
    <n v="10"/>
    <n v="1"/>
    <n v="100"/>
    <n v="1"/>
    <n v="0"/>
    <n v="0"/>
    <x v="1"/>
    <x v="27"/>
  </r>
  <r>
    <x v="27"/>
    <x v="1"/>
    <x v="30"/>
    <n v="10"/>
    <n v="10"/>
    <n v="10"/>
    <n v="1"/>
    <n v="100"/>
    <n v="1"/>
    <n v="0"/>
    <n v="0"/>
    <x v="1"/>
    <x v="27"/>
  </r>
  <r>
    <x v="27"/>
    <x v="1"/>
    <x v="17"/>
    <n v="10"/>
    <n v="10"/>
    <n v="10"/>
    <n v="1"/>
    <n v="100"/>
    <n v="1"/>
    <n v="0"/>
    <n v="0"/>
    <x v="1"/>
    <x v="27"/>
  </r>
  <r>
    <x v="27"/>
    <x v="5"/>
    <x v="63"/>
    <n v="10"/>
    <n v="10"/>
    <n v="10"/>
    <n v="1"/>
    <n v="100"/>
    <n v="1"/>
    <n v="0"/>
    <n v="0"/>
    <x v="1"/>
    <x v="27"/>
  </r>
  <r>
    <x v="27"/>
    <x v="5"/>
    <x v="71"/>
    <n v="0"/>
    <n v="0"/>
    <n v="0"/>
    <n v="0"/>
    <n v="-100"/>
    <n v="0"/>
    <n v="0"/>
    <n v="1"/>
    <x v="1"/>
    <x v="27"/>
  </r>
  <r>
    <x v="27"/>
    <x v="0"/>
    <x v="35"/>
    <n v="8"/>
    <n v="9"/>
    <n v="8"/>
    <n v="0.84000000000000008"/>
    <n v="0"/>
    <n v="0"/>
    <n v="1"/>
    <n v="0"/>
    <x v="1"/>
    <x v="27"/>
  </r>
  <r>
    <x v="27"/>
    <x v="2"/>
    <x v="14"/>
    <n v="10"/>
    <n v="10"/>
    <n v="9"/>
    <n v="0.96"/>
    <n v="100"/>
    <n v="1"/>
    <n v="0"/>
    <n v="0"/>
    <x v="1"/>
    <x v="27"/>
  </r>
  <r>
    <x v="27"/>
    <x v="1"/>
    <x v="7"/>
    <n v="9"/>
    <n v="7"/>
    <n v="8"/>
    <n v="0.78"/>
    <n v="100"/>
    <n v="1"/>
    <n v="0"/>
    <n v="0"/>
    <x v="1"/>
    <x v="27"/>
  </r>
  <r>
    <x v="27"/>
    <x v="1"/>
    <x v="42"/>
    <n v="10"/>
    <n v="10"/>
    <n v="10"/>
    <n v="1"/>
    <n v="100"/>
    <n v="1"/>
    <n v="0"/>
    <n v="0"/>
    <x v="1"/>
    <x v="27"/>
  </r>
  <r>
    <x v="27"/>
    <x v="2"/>
    <x v="33"/>
    <n v="10"/>
    <n v="10"/>
    <n v="10"/>
    <n v="1"/>
    <n v="100"/>
    <n v="1"/>
    <n v="0"/>
    <n v="0"/>
    <x v="1"/>
    <x v="27"/>
  </r>
  <r>
    <x v="27"/>
    <x v="5"/>
    <x v="69"/>
    <n v="10"/>
    <n v="10"/>
    <n v="10"/>
    <n v="1"/>
    <n v="100"/>
    <n v="1"/>
    <n v="0"/>
    <n v="0"/>
    <x v="1"/>
    <x v="27"/>
  </r>
  <r>
    <x v="27"/>
    <x v="2"/>
    <x v="38"/>
    <n v="10"/>
    <n v="10"/>
    <n v="10"/>
    <n v="1"/>
    <n v="100"/>
    <n v="1"/>
    <n v="0"/>
    <n v="0"/>
    <x v="1"/>
    <x v="27"/>
  </r>
  <r>
    <x v="27"/>
    <x v="2"/>
    <x v="38"/>
    <n v="10"/>
    <n v="10"/>
    <n v="10"/>
    <n v="1"/>
    <n v="100"/>
    <n v="1"/>
    <n v="0"/>
    <n v="0"/>
    <x v="1"/>
    <x v="27"/>
  </r>
  <r>
    <x v="27"/>
    <x v="5"/>
    <x v="72"/>
    <n v="10"/>
    <n v="10"/>
    <n v="0"/>
    <n v="0.6"/>
    <n v="100"/>
    <n v="1"/>
    <n v="0"/>
    <n v="0"/>
    <x v="1"/>
    <x v="27"/>
  </r>
  <r>
    <x v="27"/>
    <x v="5"/>
    <x v="75"/>
    <n v="10"/>
    <n v="10"/>
    <n v="10"/>
    <n v="1"/>
    <n v="100"/>
    <n v="1"/>
    <n v="0"/>
    <n v="0"/>
    <x v="1"/>
    <x v="27"/>
  </r>
  <r>
    <x v="27"/>
    <x v="5"/>
    <x v="69"/>
    <n v="10"/>
    <n v="10"/>
    <n v="10"/>
    <n v="1"/>
    <n v="100"/>
    <n v="1"/>
    <n v="0"/>
    <n v="0"/>
    <x v="1"/>
    <x v="27"/>
  </r>
  <r>
    <x v="27"/>
    <x v="0"/>
    <x v="35"/>
    <n v="10"/>
    <n v="10"/>
    <n v="10"/>
    <n v="1"/>
    <n v="100"/>
    <n v="1"/>
    <n v="0"/>
    <n v="0"/>
    <x v="1"/>
    <x v="27"/>
  </r>
  <r>
    <x v="27"/>
    <x v="4"/>
    <x v="66"/>
    <n v="10"/>
    <n v="10"/>
    <n v="10"/>
    <n v="1"/>
    <n v="100"/>
    <n v="1"/>
    <n v="0"/>
    <n v="0"/>
    <x v="1"/>
    <x v="27"/>
  </r>
  <r>
    <x v="28"/>
    <x v="5"/>
    <x v="69"/>
    <n v="10"/>
    <n v="5"/>
    <n v="10"/>
    <n v="0.8"/>
    <n v="100"/>
    <n v="1"/>
    <n v="0"/>
    <n v="0"/>
    <x v="1"/>
    <x v="28"/>
  </r>
  <r>
    <x v="28"/>
    <x v="1"/>
    <x v="34"/>
    <n v="10"/>
    <n v="10"/>
    <n v="10"/>
    <n v="1"/>
    <n v="100"/>
    <n v="1"/>
    <n v="0"/>
    <n v="0"/>
    <x v="1"/>
    <x v="28"/>
  </r>
  <r>
    <x v="28"/>
    <x v="0"/>
    <x v="22"/>
    <n v="10"/>
    <n v="10"/>
    <n v="10"/>
    <n v="1"/>
    <n v="100"/>
    <n v="1"/>
    <n v="0"/>
    <n v="0"/>
    <x v="1"/>
    <x v="28"/>
  </r>
  <r>
    <x v="28"/>
    <x v="0"/>
    <x v="0"/>
    <n v="10"/>
    <n v="10"/>
    <n v="10"/>
    <n v="1"/>
    <n v="100"/>
    <n v="1"/>
    <n v="0"/>
    <n v="0"/>
    <x v="1"/>
    <x v="28"/>
  </r>
  <r>
    <x v="28"/>
    <x v="0"/>
    <x v="26"/>
    <n v="10"/>
    <n v="6"/>
    <n v="5"/>
    <n v="0.64"/>
    <n v="100"/>
    <n v="1"/>
    <n v="0"/>
    <n v="0"/>
    <x v="1"/>
    <x v="28"/>
  </r>
  <r>
    <x v="28"/>
    <x v="0"/>
    <x v="24"/>
    <n v="10"/>
    <n v="10"/>
    <n v="10"/>
    <n v="1"/>
    <n v="100"/>
    <n v="1"/>
    <n v="0"/>
    <n v="0"/>
    <x v="1"/>
    <x v="28"/>
  </r>
  <r>
    <x v="28"/>
    <x v="5"/>
    <x v="69"/>
    <n v="10"/>
    <n v="10"/>
    <n v="10"/>
    <n v="1"/>
    <n v="100"/>
    <n v="1"/>
    <n v="0"/>
    <n v="0"/>
    <x v="1"/>
    <x v="28"/>
  </r>
  <r>
    <x v="28"/>
    <x v="5"/>
    <x v="71"/>
    <n v="10"/>
    <n v="10"/>
    <n v="10"/>
    <n v="1"/>
    <n v="100"/>
    <n v="1"/>
    <n v="0"/>
    <n v="0"/>
    <x v="1"/>
    <x v="28"/>
  </r>
  <r>
    <x v="28"/>
    <x v="5"/>
    <x v="61"/>
    <n v="10"/>
    <n v="10"/>
    <n v="10"/>
    <n v="1"/>
    <n v="100"/>
    <n v="1"/>
    <n v="0"/>
    <n v="0"/>
    <x v="1"/>
    <x v="28"/>
  </r>
  <r>
    <x v="28"/>
    <x v="5"/>
    <x v="63"/>
    <n v="10"/>
    <n v="10"/>
    <n v="10"/>
    <n v="1"/>
    <n v="100"/>
    <n v="1"/>
    <n v="0"/>
    <n v="0"/>
    <x v="1"/>
    <x v="28"/>
  </r>
  <r>
    <x v="28"/>
    <x v="5"/>
    <x v="74"/>
    <n v="10"/>
    <n v="10"/>
    <n v="10"/>
    <n v="1"/>
    <n v="100"/>
    <n v="1"/>
    <n v="0"/>
    <n v="0"/>
    <x v="1"/>
    <x v="28"/>
  </r>
  <r>
    <x v="28"/>
    <x v="0"/>
    <x v="3"/>
    <n v="10"/>
    <n v="10"/>
    <n v="10"/>
    <n v="1"/>
    <n v="100"/>
    <n v="1"/>
    <n v="0"/>
    <n v="0"/>
    <x v="1"/>
    <x v="28"/>
  </r>
  <r>
    <x v="28"/>
    <x v="0"/>
    <x v="24"/>
    <n v="10"/>
    <n v="10"/>
    <n v="10"/>
    <n v="1"/>
    <n v="100"/>
    <n v="1"/>
    <n v="0"/>
    <n v="0"/>
    <x v="1"/>
    <x v="28"/>
  </r>
  <r>
    <x v="28"/>
    <x v="0"/>
    <x v="20"/>
    <n v="2"/>
    <n v="10"/>
    <n v="10"/>
    <n v="0.84000000000000008"/>
    <n v="-100"/>
    <n v="0"/>
    <n v="0"/>
    <n v="1"/>
    <x v="1"/>
    <x v="28"/>
  </r>
  <r>
    <x v="28"/>
    <x v="5"/>
    <x v="63"/>
    <n v="10"/>
    <n v="10"/>
    <n v="10"/>
    <n v="1"/>
    <n v="100"/>
    <n v="1"/>
    <n v="0"/>
    <n v="0"/>
    <x v="1"/>
    <x v="28"/>
  </r>
  <r>
    <x v="28"/>
    <x v="1"/>
    <x v="15"/>
    <n v="10"/>
    <n v="10"/>
    <n v="9"/>
    <n v="0.96"/>
    <n v="100"/>
    <n v="1"/>
    <n v="0"/>
    <n v="0"/>
    <x v="1"/>
    <x v="28"/>
  </r>
  <r>
    <x v="28"/>
    <x v="5"/>
    <x v="74"/>
    <n v="10"/>
    <n v="10"/>
    <n v="10"/>
    <n v="1"/>
    <n v="100"/>
    <n v="1"/>
    <n v="0"/>
    <n v="0"/>
    <x v="1"/>
    <x v="28"/>
  </r>
  <r>
    <x v="28"/>
    <x v="1"/>
    <x v="42"/>
    <n v="10"/>
    <n v="10"/>
    <n v="10"/>
    <n v="1"/>
    <n v="100"/>
    <n v="1"/>
    <n v="0"/>
    <n v="0"/>
    <x v="1"/>
    <x v="28"/>
  </r>
  <r>
    <x v="28"/>
    <x v="1"/>
    <x v="49"/>
    <n v="10"/>
    <n v="10"/>
    <n v="10"/>
    <n v="1"/>
    <n v="100"/>
    <n v="1"/>
    <n v="0"/>
    <n v="0"/>
    <x v="1"/>
    <x v="28"/>
  </r>
  <r>
    <x v="28"/>
    <x v="1"/>
    <x v="58"/>
    <n v="5"/>
    <n v="0"/>
    <n v="0"/>
    <n v="0.1"/>
    <n v="-100"/>
    <n v="0"/>
    <n v="0"/>
    <n v="1"/>
    <x v="1"/>
    <x v="28"/>
  </r>
  <r>
    <x v="28"/>
    <x v="2"/>
    <x v="38"/>
    <n v="10"/>
    <n v="10"/>
    <n v="10"/>
    <n v="1"/>
    <n v="100"/>
    <n v="1"/>
    <n v="0"/>
    <n v="0"/>
    <x v="1"/>
    <x v="28"/>
  </r>
  <r>
    <x v="28"/>
    <x v="5"/>
    <x v="63"/>
    <n v="10"/>
    <n v="10"/>
    <n v="10"/>
    <n v="1"/>
    <n v="100"/>
    <n v="1"/>
    <n v="0"/>
    <n v="0"/>
    <x v="1"/>
    <x v="28"/>
  </r>
  <r>
    <x v="28"/>
    <x v="5"/>
    <x v="71"/>
    <n v="9"/>
    <n v="8"/>
    <n v="5"/>
    <n v="0.7"/>
    <n v="100"/>
    <n v="1"/>
    <n v="0"/>
    <n v="0"/>
    <x v="1"/>
    <x v="28"/>
  </r>
  <r>
    <x v="28"/>
    <x v="0"/>
    <x v="2"/>
    <n v="10"/>
    <n v="10"/>
    <n v="10"/>
    <n v="1"/>
    <n v="100"/>
    <n v="1"/>
    <n v="0"/>
    <n v="0"/>
    <x v="1"/>
    <x v="28"/>
  </r>
  <r>
    <x v="28"/>
    <x v="1"/>
    <x v="57"/>
    <n v="9"/>
    <n v="9"/>
    <n v="9"/>
    <n v="0.9"/>
    <n v="100"/>
    <n v="1"/>
    <n v="0"/>
    <n v="0"/>
    <x v="1"/>
    <x v="28"/>
  </r>
  <r>
    <x v="28"/>
    <x v="1"/>
    <x v="10"/>
    <n v="10"/>
    <n v="10"/>
    <n v="10"/>
    <n v="1"/>
    <n v="100"/>
    <n v="1"/>
    <n v="0"/>
    <n v="0"/>
    <x v="1"/>
    <x v="28"/>
  </r>
  <r>
    <x v="28"/>
    <x v="6"/>
    <x v="80"/>
    <n v="2"/>
    <n v="5"/>
    <n v="1"/>
    <n v="0.27999999999999997"/>
    <n v="-100"/>
    <n v="0"/>
    <n v="0"/>
    <n v="1"/>
    <x v="1"/>
    <x v="28"/>
  </r>
  <r>
    <x v="28"/>
    <x v="1"/>
    <x v="49"/>
    <n v="0"/>
    <n v="0"/>
    <n v="10"/>
    <n v="0.4"/>
    <n v="-100"/>
    <n v="0"/>
    <n v="0"/>
    <n v="1"/>
    <x v="1"/>
    <x v="28"/>
  </r>
  <r>
    <x v="28"/>
    <x v="2"/>
    <x v="38"/>
    <n v="10"/>
    <n v="10"/>
    <n v="10"/>
    <n v="1"/>
    <n v="100"/>
    <n v="1"/>
    <n v="0"/>
    <n v="0"/>
    <x v="1"/>
    <x v="28"/>
  </r>
  <r>
    <x v="28"/>
    <x v="4"/>
    <x v="76"/>
    <n v="10"/>
    <n v="10"/>
    <n v="10"/>
    <n v="1"/>
    <n v="100"/>
    <n v="1"/>
    <n v="0"/>
    <n v="0"/>
    <x v="1"/>
    <x v="28"/>
  </r>
  <r>
    <x v="28"/>
    <x v="2"/>
    <x v="27"/>
    <n v="10"/>
    <n v="10"/>
    <n v="10"/>
    <n v="1"/>
    <n v="100"/>
    <n v="1"/>
    <n v="0"/>
    <n v="0"/>
    <x v="1"/>
    <x v="28"/>
  </r>
  <r>
    <x v="28"/>
    <x v="1"/>
    <x v="10"/>
    <n v="10"/>
    <n v="10"/>
    <n v="10"/>
    <n v="1"/>
    <n v="100"/>
    <n v="1"/>
    <n v="0"/>
    <n v="0"/>
    <x v="1"/>
    <x v="28"/>
  </r>
  <r>
    <x v="28"/>
    <x v="2"/>
    <x v="38"/>
    <n v="10"/>
    <n v="10"/>
    <n v="10"/>
    <n v="1"/>
    <n v="100"/>
    <n v="1"/>
    <n v="0"/>
    <n v="0"/>
    <x v="1"/>
    <x v="28"/>
  </r>
  <r>
    <x v="28"/>
    <x v="1"/>
    <x v="17"/>
    <n v="10"/>
    <n v="10"/>
    <n v="10"/>
    <n v="1"/>
    <n v="100"/>
    <n v="1"/>
    <n v="0"/>
    <n v="0"/>
    <x v="1"/>
    <x v="28"/>
  </r>
  <r>
    <x v="28"/>
    <x v="2"/>
    <x v="38"/>
    <n v="3"/>
    <n v="3"/>
    <n v="3"/>
    <n v="0.30000000000000004"/>
    <n v="-100"/>
    <n v="0"/>
    <n v="0"/>
    <n v="1"/>
    <x v="1"/>
    <x v="28"/>
  </r>
  <r>
    <x v="28"/>
    <x v="4"/>
    <x v="60"/>
    <n v="10"/>
    <n v="10"/>
    <n v="10"/>
    <n v="1"/>
    <n v="100"/>
    <n v="1"/>
    <n v="0"/>
    <n v="0"/>
    <x v="1"/>
    <x v="28"/>
  </r>
  <r>
    <x v="28"/>
    <x v="2"/>
    <x v="48"/>
    <n v="6"/>
    <m/>
    <m/>
    <n v="0.12000000000000002"/>
    <n v="-100"/>
    <n v="0"/>
    <n v="0"/>
    <n v="1"/>
    <x v="1"/>
    <x v="28"/>
  </r>
  <r>
    <x v="29"/>
    <x v="0"/>
    <x v="8"/>
    <n v="10"/>
    <n v="10"/>
    <n v="10"/>
    <n v="1"/>
    <n v="100"/>
    <n v="1"/>
    <n v="0"/>
    <n v="0"/>
    <x v="1"/>
    <x v="29"/>
  </r>
  <r>
    <x v="29"/>
    <x v="5"/>
    <x v="64"/>
    <n v="10"/>
    <n v="10"/>
    <n v="10"/>
    <n v="1"/>
    <n v="100"/>
    <n v="1"/>
    <n v="0"/>
    <n v="0"/>
    <x v="1"/>
    <x v="29"/>
  </r>
  <r>
    <x v="29"/>
    <x v="1"/>
    <x v="57"/>
    <n v="10"/>
    <n v="10"/>
    <n v="10"/>
    <n v="1"/>
    <n v="100"/>
    <n v="1"/>
    <n v="0"/>
    <n v="0"/>
    <x v="1"/>
    <x v="29"/>
  </r>
  <r>
    <x v="29"/>
    <x v="0"/>
    <x v="22"/>
    <n v="10"/>
    <n v="10"/>
    <n v="10"/>
    <n v="1"/>
    <n v="100"/>
    <n v="1"/>
    <n v="0"/>
    <n v="0"/>
    <x v="1"/>
    <x v="29"/>
  </r>
  <r>
    <x v="29"/>
    <x v="0"/>
    <x v="3"/>
    <n v="10"/>
    <n v="10"/>
    <n v="10"/>
    <n v="1"/>
    <n v="100"/>
    <n v="1"/>
    <n v="0"/>
    <n v="0"/>
    <x v="1"/>
    <x v="29"/>
  </r>
  <r>
    <x v="29"/>
    <x v="0"/>
    <x v="26"/>
    <n v="10"/>
    <n v="8"/>
    <n v="10"/>
    <n v="0.91999999999999993"/>
    <n v="100"/>
    <n v="1"/>
    <n v="0"/>
    <n v="0"/>
    <x v="1"/>
    <x v="29"/>
  </r>
  <r>
    <x v="29"/>
    <x v="0"/>
    <x v="24"/>
    <n v="10"/>
    <n v="10"/>
    <n v="10"/>
    <n v="1"/>
    <n v="100"/>
    <n v="1"/>
    <n v="0"/>
    <n v="0"/>
    <x v="1"/>
    <x v="29"/>
  </r>
  <r>
    <x v="29"/>
    <x v="2"/>
    <x v="27"/>
    <n v="8"/>
    <n v="7"/>
    <n v="8"/>
    <n v="0.76"/>
    <n v="0"/>
    <n v="0"/>
    <n v="1"/>
    <n v="0"/>
    <x v="1"/>
    <x v="29"/>
  </r>
  <r>
    <x v="29"/>
    <x v="5"/>
    <x v="73"/>
    <n v="10"/>
    <n v="10"/>
    <n v="10"/>
    <n v="1"/>
    <n v="100"/>
    <n v="1"/>
    <n v="0"/>
    <n v="0"/>
    <x v="1"/>
    <x v="29"/>
  </r>
  <r>
    <x v="29"/>
    <x v="5"/>
    <x v="74"/>
    <n v="10"/>
    <n v="10"/>
    <n v="10"/>
    <n v="1"/>
    <n v="100"/>
    <n v="1"/>
    <n v="0"/>
    <n v="0"/>
    <x v="1"/>
    <x v="29"/>
  </r>
  <r>
    <x v="29"/>
    <x v="5"/>
    <x v="61"/>
    <n v="10"/>
    <n v="10"/>
    <n v="10"/>
    <n v="1"/>
    <n v="100"/>
    <n v="1"/>
    <n v="0"/>
    <n v="0"/>
    <x v="1"/>
    <x v="29"/>
  </r>
  <r>
    <x v="29"/>
    <x v="5"/>
    <x v="63"/>
    <n v="10"/>
    <n v="10"/>
    <n v="10"/>
    <n v="1"/>
    <n v="100"/>
    <n v="1"/>
    <n v="0"/>
    <n v="0"/>
    <x v="1"/>
    <x v="29"/>
  </r>
  <r>
    <x v="29"/>
    <x v="1"/>
    <x v="10"/>
    <n v="10"/>
    <n v="10"/>
    <n v="10"/>
    <n v="1"/>
    <n v="100"/>
    <n v="1"/>
    <n v="0"/>
    <n v="0"/>
    <x v="1"/>
    <x v="29"/>
  </r>
  <r>
    <x v="29"/>
    <x v="5"/>
    <x v="61"/>
    <n v="10"/>
    <n v="10"/>
    <n v="10"/>
    <n v="1"/>
    <n v="100"/>
    <n v="1"/>
    <n v="0"/>
    <n v="0"/>
    <x v="1"/>
    <x v="29"/>
  </r>
  <r>
    <x v="29"/>
    <x v="5"/>
    <x v="72"/>
    <n v="10"/>
    <n v="10"/>
    <n v="10"/>
    <n v="1"/>
    <n v="100"/>
    <n v="1"/>
    <n v="0"/>
    <n v="0"/>
    <x v="1"/>
    <x v="29"/>
  </r>
  <r>
    <x v="29"/>
    <x v="2"/>
    <x v="48"/>
    <n v="10"/>
    <n v="5"/>
    <n v="5"/>
    <n v="0.6"/>
    <n v="100"/>
    <n v="1"/>
    <n v="0"/>
    <n v="0"/>
    <x v="1"/>
    <x v="29"/>
  </r>
  <r>
    <x v="29"/>
    <x v="0"/>
    <x v="35"/>
    <n v="10"/>
    <n v="10"/>
    <n v="10"/>
    <n v="1"/>
    <n v="100"/>
    <n v="1"/>
    <n v="0"/>
    <n v="0"/>
    <x v="1"/>
    <x v="29"/>
  </r>
  <r>
    <x v="29"/>
    <x v="1"/>
    <x v="30"/>
    <n v="10"/>
    <n v="10"/>
    <n v="10"/>
    <n v="1"/>
    <n v="100"/>
    <n v="1"/>
    <n v="0"/>
    <n v="0"/>
    <x v="1"/>
    <x v="29"/>
  </r>
  <r>
    <x v="29"/>
    <x v="5"/>
    <x v="74"/>
    <n v="9"/>
    <n v="8"/>
    <n v="8"/>
    <n v="0.82"/>
    <n v="100"/>
    <n v="1"/>
    <n v="0"/>
    <n v="0"/>
    <x v="1"/>
    <x v="29"/>
  </r>
  <r>
    <x v="29"/>
    <x v="2"/>
    <x v="48"/>
    <n v="10"/>
    <n v="10"/>
    <n v="10"/>
    <n v="1"/>
    <n v="100"/>
    <n v="1"/>
    <n v="0"/>
    <n v="0"/>
    <x v="1"/>
    <x v="29"/>
  </r>
  <r>
    <x v="29"/>
    <x v="0"/>
    <x v="19"/>
    <n v="10"/>
    <n v="10"/>
    <n v="10"/>
    <n v="1"/>
    <n v="100"/>
    <n v="1"/>
    <n v="0"/>
    <n v="0"/>
    <x v="1"/>
    <x v="29"/>
  </r>
  <r>
    <x v="29"/>
    <x v="1"/>
    <x v="10"/>
    <n v="10"/>
    <n v="10"/>
    <n v="10"/>
    <n v="1"/>
    <n v="100"/>
    <n v="1"/>
    <n v="0"/>
    <n v="0"/>
    <x v="1"/>
    <x v="29"/>
  </r>
  <r>
    <x v="29"/>
    <x v="2"/>
    <x v="27"/>
    <n v="10"/>
    <n v="10"/>
    <n v="10"/>
    <n v="1"/>
    <n v="100"/>
    <n v="1"/>
    <n v="0"/>
    <n v="0"/>
    <x v="1"/>
    <x v="29"/>
  </r>
  <r>
    <x v="29"/>
    <x v="1"/>
    <x v="30"/>
    <n v="10"/>
    <n v="10"/>
    <n v="10"/>
    <n v="1"/>
    <n v="100"/>
    <n v="1"/>
    <n v="0"/>
    <n v="0"/>
    <x v="1"/>
    <x v="29"/>
  </r>
  <r>
    <x v="29"/>
    <x v="1"/>
    <x v="42"/>
    <n v="10"/>
    <n v="10"/>
    <n v="10"/>
    <n v="1"/>
    <n v="100"/>
    <n v="1"/>
    <n v="0"/>
    <n v="0"/>
    <x v="1"/>
    <x v="29"/>
  </r>
  <r>
    <x v="29"/>
    <x v="0"/>
    <x v="35"/>
    <n v="10"/>
    <n v="10"/>
    <n v="10"/>
    <n v="1"/>
    <n v="100"/>
    <n v="1"/>
    <n v="0"/>
    <n v="0"/>
    <x v="1"/>
    <x v="29"/>
  </r>
  <r>
    <x v="29"/>
    <x v="1"/>
    <x v="34"/>
    <n v="10"/>
    <n v="10"/>
    <n v="10"/>
    <n v="1"/>
    <n v="100"/>
    <n v="1"/>
    <n v="0"/>
    <n v="0"/>
    <x v="1"/>
    <x v="29"/>
  </r>
  <r>
    <x v="29"/>
    <x v="1"/>
    <x v="34"/>
    <n v="10"/>
    <n v="10"/>
    <n v="10"/>
    <n v="1"/>
    <n v="100"/>
    <n v="1"/>
    <n v="0"/>
    <n v="0"/>
    <x v="1"/>
    <x v="29"/>
  </r>
  <r>
    <x v="29"/>
    <x v="2"/>
    <x v="48"/>
    <n v="10"/>
    <n v="10"/>
    <n v="10"/>
    <n v="1"/>
    <n v="100"/>
    <n v="1"/>
    <n v="0"/>
    <n v="0"/>
    <x v="1"/>
    <x v="29"/>
  </r>
  <r>
    <x v="29"/>
    <x v="1"/>
    <x v="18"/>
    <n v="10"/>
    <n v="9"/>
    <n v="10"/>
    <n v="0.96"/>
    <n v="100"/>
    <n v="1"/>
    <n v="0"/>
    <n v="0"/>
    <x v="1"/>
    <x v="29"/>
  </r>
  <r>
    <x v="29"/>
    <x v="2"/>
    <x v="38"/>
    <n v="10"/>
    <n v="10"/>
    <n v="10"/>
    <n v="1"/>
    <n v="100"/>
    <n v="1"/>
    <n v="0"/>
    <n v="0"/>
    <x v="1"/>
    <x v="29"/>
  </r>
  <r>
    <x v="29"/>
    <x v="0"/>
    <x v="35"/>
    <n v="10"/>
    <n v="10"/>
    <n v="10"/>
    <n v="1"/>
    <n v="100"/>
    <n v="1"/>
    <n v="0"/>
    <n v="0"/>
    <x v="1"/>
    <x v="29"/>
  </r>
  <r>
    <x v="30"/>
    <x v="0"/>
    <x v="20"/>
    <n v="10"/>
    <n v="10"/>
    <n v="10"/>
    <n v="1"/>
    <n v="100"/>
    <n v="1"/>
    <n v="0"/>
    <n v="0"/>
    <x v="1"/>
    <x v="30"/>
  </r>
  <r>
    <x v="30"/>
    <x v="5"/>
    <x v="69"/>
    <n v="10"/>
    <n v="10"/>
    <n v="10"/>
    <n v="1"/>
    <n v="100"/>
    <n v="1"/>
    <n v="0"/>
    <n v="0"/>
    <x v="1"/>
    <x v="30"/>
  </r>
  <r>
    <x v="30"/>
    <x v="0"/>
    <x v="22"/>
    <n v="10"/>
    <n v="10"/>
    <n v="10"/>
    <n v="1"/>
    <n v="100"/>
    <n v="1"/>
    <n v="0"/>
    <n v="0"/>
    <x v="1"/>
    <x v="30"/>
  </r>
  <r>
    <x v="30"/>
    <x v="0"/>
    <x v="20"/>
    <n v="10"/>
    <n v="10"/>
    <n v="10"/>
    <n v="1"/>
    <n v="100"/>
    <n v="1"/>
    <n v="0"/>
    <n v="0"/>
    <x v="1"/>
    <x v="30"/>
  </r>
  <r>
    <x v="30"/>
    <x v="0"/>
    <x v="8"/>
    <n v="10"/>
    <n v="10"/>
    <n v="10"/>
    <n v="1"/>
    <n v="100"/>
    <n v="1"/>
    <n v="0"/>
    <n v="0"/>
    <x v="1"/>
    <x v="30"/>
  </r>
  <r>
    <x v="30"/>
    <x v="1"/>
    <x v="15"/>
    <n v="10"/>
    <n v="10"/>
    <n v="10"/>
    <n v="1"/>
    <n v="100"/>
    <n v="1"/>
    <n v="0"/>
    <n v="0"/>
    <x v="1"/>
    <x v="30"/>
  </r>
  <r>
    <x v="30"/>
    <x v="1"/>
    <x v="34"/>
    <n v="10"/>
    <n v="10"/>
    <n v="10"/>
    <n v="1"/>
    <n v="100"/>
    <n v="1"/>
    <n v="0"/>
    <n v="0"/>
    <x v="1"/>
    <x v="30"/>
  </r>
  <r>
    <x v="30"/>
    <x v="5"/>
    <x v="69"/>
    <n v="10"/>
    <n v="10"/>
    <n v="10"/>
    <n v="1"/>
    <n v="100"/>
    <n v="1"/>
    <n v="0"/>
    <n v="0"/>
    <x v="1"/>
    <x v="30"/>
  </r>
  <r>
    <x v="30"/>
    <x v="5"/>
    <x v="68"/>
    <n v="10"/>
    <n v="10"/>
    <n v="10"/>
    <n v="1"/>
    <n v="100"/>
    <n v="1"/>
    <n v="0"/>
    <n v="0"/>
    <x v="1"/>
    <x v="30"/>
  </r>
  <r>
    <x v="30"/>
    <x v="1"/>
    <x v="18"/>
    <n v="4"/>
    <n v="10"/>
    <n v="10"/>
    <n v="0.88000000000000012"/>
    <n v="-100"/>
    <n v="0"/>
    <n v="0"/>
    <n v="1"/>
    <x v="1"/>
    <x v="30"/>
  </r>
  <r>
    <x v="30"/>
    <x v="0"/>
    <x v="0"/>
    <n v="8"/>
    <n v="7"/>
    <n v="9"/>
    <n v="0.8"/>
    <n v="0"/>
    <n v="0"/>
    <n v="1"/>
    <n v="0"/>
    <x v="1"/>
    <x v="30"/>
  </r>
  <r>
    <x v="30"/>
    <x v="1"/>
    <x v="18"/>
    <n v="10"/>
    <n v="10"/>
    <n v="10"/>
    <n v="1"/>
    <n v="100"/>
    <n v="1"/>
    <n v="0"/>
    <n v="0"/>
    <x v="1"/>
    <x v="30"/>
  </r>
  <r>
    <x v="30"/>
    <x v="5"/>
    <x v="71"/>
    <n v="10"/>
    <n v="10"/>
    <n v="10"/>
    <n v="1"/>
    <n v="100"/>
    <n v="1"/>
    <n v="0"/>
    <n v="0"/>
    <x v="1"/>
    <x v="30"/>
  </r>
  <r>
    <x v="30"/>
    <x v="1"/>
    <x v="42"/>
    <n v="10"/>
    <n v="10"/>
    <n v="10"/>
    <n v="1"/>
    <n v="100"/>
    <n v="1"/>
    <n v="0"/>
    <n v="0"/>
    <x v="1"/>
    <x v="30"/>
  </r>
  <r>
    <x v="30"/>
    <x v="1"/>
    <x v="57"/>
    <n v="10"/>
    <n v="10"/>
    <n v="10"/>
    <n v="1"/>
    <n v="100"/>
    <n v="1"/>
    <n v="0"/>
    <n v="0"/>
    <x v="1"/>
    <x v="30"/>
  </r>
  <r>
    <x v="30"/>
    <x v="1"/>
    <x v="30"/>
    <n v="10"/>
    <n v="10"/>
    <n v="10"/>
    <n v="1"/>
    <n v="100"/>
    <n v="1"/>
    <n v="0"/>
    <n v="0"/>
    <x v="1"/>
    <x v="30"/>
  </r>
  <r>
    <x v="30"/>
    <x v="5"/>
    <x v="79"/>
    <n v="0"/>
    <n v="10"/>
    <n v="10"/>
    <n v="0.8"/>
    <n v="-100"/>
    <n v="0"/>
    <n v="0"/>
    <n v="1"/>
    <x v="1"/>
    <x v="30"/>
  </r>
  <r>
    <x v="30"/>
    <x v="5"/>
    <x v="71"/>
    <n v="10"/>
    <n v="6"/>
    <n v="10"/>
    <n v="0.84000000000000008"/>
    <n v="100"/>
    <n v="1"/>
    <n v="0"/>
    <n v="0"/>
    <x v="1"/>
    <x v="30"/>
  </r>
  <r>
    <x v="30"/>
    <x v="0"/>
    <x v="19"/>
    <n v="10"/>
    <n v="10"/>
    <n v="10"/>
    <n v="1"/>
    <n v="100"/>
    <n v="1"/>
    <n v="0"/>
    <n v="0"/>
    <x v="1"/>
    <x v="30"/>
  </r>
  <r>
    <x v="30"/>
    <x v="5"/>
    <x v="72"/>
    <n v="10"/>
    <n v="10"/>
    <n v="10"/>
    <n v="1"/>
    <n v="100"/>
    <n v="1"/>
    <n v="0"/>
    <n v="0"/>
    <x v="1"/>
    <x v="30"/>
  </r>
  <r>
    <x v="30"/>
    <x v="1"/>
    <x v="42"/>
    <n v="10"/>
    <n v="7"/>
    <n v="7"/>
    <n v="0.76000000000000012"/>
    <n v="100"/>
    <n v="1"/>
    <n v="0"/>
    <n v="0"/>
    <x v="1"/>
    <x v="30"/>
  </r>
  <r>
    <x v="30"/>
    <x v="2"/>
    <x v="48"/>
    <n v="10"/>
    <n v="10"/>
    <n v="10"/>
    <n v="1"/>
    <n v="100"/>
    <n v="1"/>
    <n v="0"/>
    <n v="0"/>
    <x v="1"/>
    <x v="30"/>
  </r>
  <r>
    <x v="30"/>
    <x v="0"/>
    <x v="24"/>
    <n v="10"/>
    <n v="10"/>
    <n v="10"/>
    <n v="1"/>
    <n v="100"/>
    <n v="1"/>
    <n v="0"/>
    <n v="0"/>
    <x v="1"/>
    <x v="30"/>
  </r>
  <r>
    <x v="30"/>
    <x v="1"/>
    <x v="18"/>
    <n v="10"/>
    <n v="10"/>
    <n v="10"/>
    <n v="1"/>
    <n v="100"/>
    <n v="1"/>
    <n v="0"/>
    <n v="0"/>
    <x v="1"/>
    <x v="30"/>
  </r>
  <r>
    <x v="30"/>
    <x v="0"/>
    <x v="35"/>
    <n v="10"/>
    <n v="10"/>
    <n v="10"/>
    <n v="1"/>
    <n v="100"/>
    <n v="1"/>
    <n v="0"/>
    <n v="0"/>
    <x v="1"/>
    <x v="30"/>
  </r>
  <r>
    <x v="30"/>
    <x v="5"/>
    <x v="73"/>
    <n v="10"/>
    <n v="10"/>
    <n v="10"/>
    <n v="1"/>
    <n v="100"/>
    <n v="1"/>
    <n v="0"/>
    <n v="0"/>
    <x v="1"/>
    <x v="30"/>
  </r>
  <r>
    <x v="30"/>
    <x v="0"/>
    <x v="5"/>
    <n v="10"/>
    <n v="10"/>
    <n v="10"/>
    <n v="1"/>
    <n v="100"/>
    <n v="1"/>
    <n v="0"/>
    <n v="0"/>
    <x v="1"/>
    <x v="30"/>
  </r>
  <r>
    <x v="30"/>
    <x v="5"/>
    <x v="73"/>
    <n v="10"/>
    <n v="10"/>
    <n v="10"/>
    <n v="1"/>
    <n v="100"/>
    <n v="1"/>
    <n v="0"/>
    <n v="0"/>
    <x v="1"/>
    <x v="30"/>
  </r>
  <r>
    <x v="30"/>
    <x v="0"/>
    <x v="0"/>
    <n v="10"/>
    <n v="10"/>
    <n v="10"/>
    <n v="1"/>
    <n v="100"/>
    <n v="1"/>
    <n v="0"/>
    <n v="0"/>
    <x v="1"/>
    <x v="30"/>
  </r>
  <r>
    <x v="30"/>
    <x v="0"/>
    <x v="5"/>
    <n v="10"/>
    <n v="10"/>
    <n v="10"/>
    <n v="1"/>
    <n v="100"/>
    <n v="1"/>
    <n v="0"/>
    <n v="0"/>
    <x v="1"/>
    <x v="30"/>
  </r>
  <r>
    <x v="30"/>
    <x v="5"/>
    <x v="61"/>
    <n v="10"/>
    <n v="10"/>
    <n v="10"/>
    <n v="1"/>
    <n v="100"/>
    <n v="1"/>
    <n v="0"/>
    <n v="0"/>
    <x v="1"/>
    <x v="30"/>
  </r>
  <r>
    <x v="30"/>
    <x v="1"/>
    <x v="30"/>
    <n v="10"/>
    <n v="10"/>
    <n v="10"/>
    <n v="1"/>
    <n v="100"/>
    <n v="1"/>
    <n v="0"/>
    <n v="0"/>
    <x v="1"/>
    <x v="30"/>
  </r>
  <r>
    <x v="30"/>
    <x v="2"/>
    <x v="48"/>
    <n v="10"/>
    <n v="10"/>
    <n v="10"/>
    <n v="1"/>
    <n v="100"/>
    <n v="1"/>
    <n v="0"/>
    <n v="0"/>
    <x v="1"/>
    <x v="30"/>
  </r>
  <r>
    <x v="30"/>
    <x v="5"/>
    <x v="74"/>
    <n v="10"/>
    <n v="10"/>
    <n v="10"/>
    <n v="1"/>
    <n v="100"/>
    <n v="1"/>
    <n v="0"/>
    <n v="0"/>
    <x v="1"/>
    <x v="30"/>
  </r>
  <r>
    <x v="30"/>
    <x v="0"/>
    <x v="24"/>
    <n v="10"/>
    <n v="9"/>
    <n v="9"/>
    <n v="0.91999999999999993"/>
    <n v="100"/>
    <n v="1"/>
    <n v="0"/>
    <n v="0"/>
    <x v="1"/>
    <x v="30"/>
  </r>
  <r>
    <x v="30"/>
    <x v="2"/>
    <x v="27"/>
    <n v="2"/>
    <n v="2"/>
    <n v="10"/>
    <n v="0.52"/>
    <n v="-100"/>
    <n v="0"/>
    <n v="0"/>
    <n v="1"/>
    <x v="1"/>
    <x v="30"/>
  </r>
  <r>
    <x v="30"/>
    <x v="1"/>
    <x v="10"/>
    <n v="10"/>
    <n v="10"/>
    <n v="10"/>
    <n v="1"/>
    <n v="100"/>
    <n v="1"/>
    <n v="0"/>
    <n v="0"/>
    <x v="1"/>
    <x v="30"/>
  </r>
  <r>
    <x v="30"/>
    <x v="1"/>
    <x v="42"/>
    <n v="10"/>
    <n v="10"/>
    <n v="10"/>
    <n v="1"/>
    <n v="100"/>
    <n v="1"/>
    <n v="0"/>
    <n v="0"/>
    <x v="1"/>
    <x v="30"/>
  </r>
  <r>
    <x v="30"/>
    <x v="1"/>
    <x v="58"/>
    <n v="10"/>
    <n v="10"/>
    <n v="10"/>
    <n v="1"/>
    <n v="100"/>
    <n v="1"/>
    <n v="0"/>
    <n v="0"/>
    <x v="1"/>
    <x v="30"/>
  </r>
  <r>
    <x v="30"/>
    <x v="1"/>
    <x v="18"/>
    <n v="10"/>
    <n v="10"/>
    <n v="10"/>
    <n v="1"/>
    <n v="100"/>
    <n v="1"/>
    <n v="0"/>
    <n v="0"/>
    <x v="1"/>
    <x v="30"/>
  </r>
  <r>
    <x v="30"/>
    <x v="1"/>
    <x v="10"/>
    <n v="10"/>
    <n v="10"/>
    <n v="10"/>
    <n v="1"/>
    <n v="100"/>
    <n v="1"/>
    <n v="0"/>
    <n v="0"/>
    <x v="1"/>
    <x v="30"/>
  </r>
  <r>
    <x v="30"/>
    <x v="0"/>
    <x v="35"/>
    <n v="10"/>
    <n v="10"/>
    <n v="10"/>
    <n v="1"/>
    <n v="100"/>
    <n v="1"/>
    <n v="0"/>
    <n v="0"/>
    <x v="1"/>
    <x v="30"/>
  </r>
  <r>
    <x v="30"/>
    <x v="1"/>
    <x v="10"/>
    <n v="1"/>
    <n v="10"/>
    <n v="10"/>
    <n v="0.82"/>
    <n v="-100"/>
    <n v="0"/>
    <n v="0"/>
    <n v="1"/>
    <x v="1"/>
    <x v="30"/>
  </r>
  <r>
    <x v="30"/>
    <x v="2"/>
    <x v="12"/>
    <n v="10"/>
    <n v="10"/>
    <n v="10"/>
    <n v="1"/>
    <n v="100"/>
    <n v="1"/>
    <n v="0"/>
    <n v="0"/>
    <x v="1"/>
    <x v="30"/>
  </r>
  <r>
    <x v="30"/>
    <x v="1"/>
    <x v="17"/>
    <n v="10"/>
    <n v="10"/>
    <n v="8"/>
    <n v="0.91999999999999993"/>
    <n v="100"/>
    <n v="1"/>
    <n v="0"/>
    <n v="0"/>
    <x v="1"/>
    <x v="30"/>
  </r>
  <r>
    <x v="30"/>
    <x v="2"/>
    <x v="12"/>
    <n v="10"/>
    <n v="10"/>
    <n v="10"/>
    <n v="1"/>
    <n v="100"/>
    <n v="1"/>
    <n v="0"/>
    <n v="0"/>
    <x v="1"/>
    <x v="30"/>
  </r>
  <r>
    <x v="30"/>
    <x v="2"/>
    <x v="12"/>
    <n v="10"/>
    <n v="10"/>
    <n v="10"/>
    <n v="1"/>
    <n v="100"/>
    <n v="1"/>
    <n v="0"/>
    <n v="0"/>
    <x v="1"/>
    <x v="30"/>
  </r>
  <r>
    <x v="30"/>
    <x v="4"/>
    <x v="60"/>
    <n v="10"/>
    <n v="10"/>
    <n v="10"/>
    <n v="1"/>
    <n v="100"/>
    <n v="1"/>
    <n v="0"/>
    <n v="0"/>
    <x v="1"/>
    <x v="30"/>
  </r>
  <r>
    <x v="31"/>
    <x v="0"/>
    <x v="26"/>
    <n v="10"/>
    <n v="10"/>
    <n v="10"/>
    <n v="1"/>
    <n v="100"/>
    <n v="1"/>
    <n v="0"/>
    <n v="0"/>
    <x v="1"/>
    <x v="31"/>
  </r>
  <r>
    <x v="31"/>
    <x v="0"/>
    <x v="0"/>
    <n v="10"/>
    <n v="10"/>
    <n v="10"/>
    <n v="1"/>
    <n v="100"/>
    <n v="1"/>
    <n v="0"/>
    <n v="0"/>
    <x v="1"/>
    <x v="31"/>
  </r>
  <r>
    <x v="31"/>
    <x v="0"/>
    <x v="26"/>
    <n v="10"/>
    <n v="10"/>
    <n v="10"/>
    <n v="1"/>
    <n v="100"/>
    <n v="1"/>
    <n v="0"/>
    <n v="0"/>
    <x v="1"/>
    <x v="31"/>
  </r>
  <r>
    <x v="31"/>
    <x v="0"/>
    <x v="2"/>
    <n v="8"/>
    <n v="10"/>
    <n v="10"/>
    <n v="0.96"/>
    <n v="0"/>
    <n v="0"/>
    <n v="1"/>
    <n v="0"/>
    <x v="1"/>
    <x v="31"/>
  </r>
  <r>
    <x v="31"/>
    <x v="5"/>
    <x v="71"/>
    <n v="10"/>
    <n v="10"/>
    <n v="10"/>
    <n v="1"/>
    <n v="100"/>
    <n v="1"/>
    <n v="0"/>
    <n v="0"/>
    <x v="1"/>
    <x v="31"/>
  </r>
  <r>
    <x v="31"/>
    <x v="0"/>
    <x v="36"/>
    <n v="10"/>
    <n v="10"/>
    <n v="10"/>
    <n v="1"/>
    <n v="100"/>
    <n v="1"/>
    <n v="0"/>
    <n v="0"/>
    <x v="1"/>
    <x v="31"/>
  </r>
  <r>
    <x v="31"/>
    <x v="1"/>
    <x v="58"/>
    <n v="10"/>
    <n v="10"/>
    <n v="10"/>
    <n v="1"/>
    <n v="100"/>
    <n v="1"/>
    <n v="0"/>
    <n v="0"/>
    <x v="1"/>
    <x v="31"/>
  </r>
  <r>
    <x v="31"/>
    <x v="5"/>
    <x v="63"/>
    <n v="8"/>
    <n v="5"/>
    <n v="5"/>
    <n v="0.55999999999999994"/>
    <n v="0"/>
    <n v="0"/>
    <n v="1"/>
    <n v="0"/>
    <x v="1"/>
    <x v="31"/>
  </r>
  <r>
    <x v="31"/>
    <x v="5"/>
    <x v="71"/>
    <n v="10"/>
    <n v="10"/>
    <n v="10"/>
    <n v="1"/>
    <n v="100"/>
    <n v="1"/>
    <n v="0"/>
    <n v="0"/>
    <x v="1"/>
    <x v="31"/>
  </r>
  <r>
    <x v="31"/>
    <x v="0"/>
    <x v="8"/>
    <n v="5"/>
    <n v="10"/>
    <n v="10"/>
    <n v="0.9"/>
    <n v="-100"/>
    <n v="0"/>
    <n v="0"/>
    <n v="1"/>
    <x v="1"/>
    <x v="31"/>
  </r>
  <r>
    <x v="31"/>
    <x v="1"/>
    <x v="58"/>
    <n v="9"/>
    <n v="10"/>
    <n v="10"/>
    <n v="0.98000000000000009"/>
    <n v="100"/>
    <n v="1"/>
    <n v="0"/>
    <n v="0"/>
    <x v="1"/>
    <x v="31"/>
  </r>
  <r>
    <x v="31"/>
    <x v="0"/>
    <x v="24"/>
    <n v="10"/>
    <n v="10"/>
    <n v="10"/>
    <n v="1"/>
    <n v="100"/>
    <n v="1"/>
    <n v="0"/>
    <n v="0"/>
    <x v="1"/>
    <x v="31"/>
  </r>
  <r>
    <x v="31"/>
    <x v="0"/>
    <x v="2"/>
    <n v="0"/>
    <n v="10"/>
    <n v="10"/>
    <n v="0.8"/>
    <n v="-100"/>
    <n v="0"/>
    <n v="0"/>
    <n v="1"/>
    <x v="1"/>
    <x v="31"/>
  </r>
  <r>
    <x v="31"/>
    <x v="1"/>
    <x v="58"/>
    <n v="10"/>
    <n v="10"/>
    <n v="8"/>
    <n v="0.91999999999999993"/>
    <n v="100"/>
    <n v="1"/>
    <n v="0"/>
    <n v="0"/>
    <x v="1"/>
    <x v="31"/>
  </r>
  <r>
    <x v="31"/>
    <x v="1"/>
    <x v="18"/>
    <n v="10"/>
    <n v="10"/>
    <n v="10"/>
    <n v="1"/>
    <n v="100"/>
    <n v="1"/>
    <n v="0"/>
    <n v="0"/>
    <x v="1"/>
    <x v="31"/>
  </r>
  <r>
    <x v="31"/>
    <x v="0"/>
    <x v="24"/>
    <n v="10"/>
    <n v="10"/>
    <n v="10"/>
    <n v="1"/>
    <n v="100"/>
    <n v="1"/>
    <n v="0"/>
    <n v="0"/>
    <x v="1"/>
    <x v="31"/>
  </r>
  <r>
    <x v="31"/>
    <x v="1"/>
    <x v="57"/>
    <n v="10"/>
    <n v="10"/>
    <n v="10"/>
    <n v="1"/>
    <n v="100"/>
    <n v="1"/>
    <n v="0"/>
    <n v="0"/>
    <x v="1"/>
    <x v="31"/>
  </r>
  <r>
    <x v="31"/>
    <x v="1"/>
    <x v="7"/>
    <n v="10"/>
    <n v="9"/>
    <n v="9"/>
    <n v="0.91999999999999993"/>
    <n v="100"/>
    <n v="1"/>
    <n v="0"/>
    <n v="0"/>
    <x v="1"/>
    <x v="31"/>
  </r>
  <r>
    <x v="31"/>
    <x v="1"/>
    <x v="7"/>
    <n v="8"/>
    <n v="8"/>
    <n v="0"/>
    <n v="0.48000000000000009"/>
    <n v="0"/>
    <n v="0"/>
    <n v="1"/>
    <n v="0"/>
    <x v="1"/>
    <x v="31"/>
  </r>
  <r>
    <x v="31"/>
    <x v="2"/>
    <x v="12"/>
    <n v="10"/>
    <n v="10"/>
    <n v="10"/>
    <n v="1"/>
    <n v="100"/>
    <n v="1"/>
    <n v="0"/>
    <n v="0"/>
    <x v="1"/>
    <x v="31"/>
  </r>
  <r>
    <x v="31"/>
    <x v="1"/>
    <x v="15"/>
    <n v="10"/>
    <n v="10"/>
    <n v="10"/>
    <n v="1"/>
    <n v="100"/>
    <n v="1"/>
    <n v="0"/>
    <n v="0"/>
    <x v="1"/>
    <x v="31"/>
  </r>
  <r>
    <x v="31"/>
    <x v="0"/>
    <x v="35"/>
    <n v="10"/>
    <n v="10"/>
    <n v="10"/>
    <n v="1"/>
    <n v="100"/>
    <n v="1"/>
    <n v="0"/>
    <n v="0"/>
    <x v="1"/>
    <x v="31"/>
  </r>
  <r>
    <x v="31"/>
    <x v="2"/>
    <x v="25"/>
    <n v="9"/>
    <n v="10"/>
    <n v="10"/>
    <n v="0.98000000000000009"/>
    <n v="100"/>
    <n v="1"/>
    <n v="0"/>
    <n v="0"/>
    <x v="1"/>
    <x v="31"/>
  </r>
  <r>
    <x v="31"/>
    <x v="0"/>
    <x v="35"/>
    <n v="10"/>
    <n v="10"/>
    <n v="10"/>
    <n v="1"/>
    <n v="100"/>
    <n v="1"/>
    <n v="0"/>
    <n v="0"/>
    <x v="1"/>
    <x v="31"/>
  </r>
  <r>
    <x v="31"/>
    <x v="1"/>
    <x v="18"/>
    <n v="10"/>
    <n v="10"/>
    <n v="10"/>
    <n v="1"/>
    <n v="100"/>
    <n v="1"/>
    <n v="0"/>
    <n v="0"/>
    <x v="1"/>
    <x v="31"/>
  </r>
  <r>
    <x v="31"/>
    <x v="2"/>
    <x v="14"/>
    <n v="9"/>
    <n v="9"/>
    <n v="9"/>
    <n v="0.9"/>
    <n v="100"/>
    <n v="1"/>
    <n v="0"/>
    <n v="0"/>
    <x v="1"/>
    <x v="31"/>
  </r>
  <r>
    <x v="31"/>
    <x v="1"/>
    <x v="17"/>
    <n v="10"/>
    <n v="10"/>
    <n v="10"/>
    <n v="1"/>
    <n v="100"/>
    <n v="1"/>
    <n v="0"/>
    <n v="0"/>
    <x v="1"/>
    <x v="31"/>
  </r>
  <r>
    <x v="31"/>
    <x v="2"/>
    <x v="33"/>
    <n v="10"/>
    <n v="10"/>
    <n v="10"/>
    <n v="1"/>
    <n v="100"/>
    <n v="1"/>
    <n v="0"/>
    <n v="0"/>
    <x v="1"/>
    <x v="31"/>
  </r>
  <r>
    <x v="31"/>
    <x v="0"/>
    <x v="35"/>
    <n v="10"/>
    <n v="10"/>
    <n v="10"/>
    <n v="1"/>
    <n v="100"/>
    <n v="1"/>
    <n v="0"/>
    <n v="0"/>
    <x v="1"/>
    <x v="31"/>
  </r>
  <r>
    <x v="32"/>
    <x v="1"/>
    <x v="18"/>
    <n v="8"/>
    <n v="8"/>
    <n v="10"/>
    <n v="0.88000000000000012"/>
    <n v="0"/>
    <n v="0"/>
    <n v="1"/>
    <n v="0"/>
    <x v="1"/>
    <x v="32"/>
  </r>
  <r>
    <x v="32"/>
    <x v="5"/>
    <x v="71"/>
    <n v="2"/>
    <n v="2"/>
    <n v="10"/>
    <n v="0.52"/>
    <n v="-100"/>
    <n v="0"/>
    <n v="0"/>
    <n v="1"/>
    <x v="1"/>
    <x v="32"/>
  </r>
  <r>
    <x v="32"/>
    <x v="0"/>
    <x v="20"/>
    <n v="10"/>
    <n v="10"/>
    <n v="0"/>
    <n v="0.6"/>
    <n v="100"/>
    <n v="1"/>
    <n v="0"/>
    <n v="0"/>
    <x v="1"/>
    <x v="32"/>
  </r>
  <r>
    <x v="32"/>
    <x v="5"/>
    <x v="64"/>
    <n v="7"/>
    <n v="10"/>
    <n v="10"/>
    <n v="0.94000000000000006"/>
    <n v="0"/>
    <n v="0"/>
    <n v="1"/>
    <n v="0"/>
    <x v="1"/>
    <x v="32"/>
  </r>
  <r>
    <x v="32"/>
    <x v="0"/>
    <x v="36"/>
    <n v="10"/>
    <n v="10"/>
    <n v="10"/>
    <n v="1"/>
    <n v="100"/>
    <n v="1"/>
    <n v="0"/>
    <n v="0"/>
    <x v="1"/>
    <x v="32"/>
  </r>
  <r>
    <x v="32"/>
    <x v="5"/>
    <x v="73"/>
    <n v="10"/>
    <n v="10"/>
    <n v="10"/>
    <n v="1"/>
    <n v="100"/>
    <n v="1"/>
    <n v="0"/>
    <n v="0"/>
    <x v="1"/>
    <x v="32"/>
  </r>
  <r>
    <x v="32"/>
    <x v="0"/>
    <x v="0"/>
    <n v="10"/>
    <n v="10"/>
    <n v="10"/>
    <n v="1"/>
    <n v="100"/>
    <n v="1"/>
    <n v="0"/>
    <n v="0"/>
    <x v="1"/>
    <x v="32"/>
  </r>
  <r>
    <x v="32"/>
    <x v="0"/>
    <x v="28"/>
    <n v="10"/>
    <n v="4"/>
    <n v="10"/>
    <n v="0.76"/>
    <n v="100"/>
    <n v="1"/>
    <n v="0"/>
    <n v="0"/>
    <x v="1"/>
    <x v="32"/>
  </r>
  <r>
    <x v="32"/>
    <x v="1"/>
    <x v="10"/>
    <n v="9"/>
    <n v="8"/>
    <n v="5"/>
    <n v="0.7"/>
    <n v="100"/>
    <n v="1"/>
    <n v="0"/>
    <n v="0"/>
    <x v="1"/>
    <x v="32"/>
  </r>
  <r>
    <x v="32"/>
    <x v="0"/>
    <x v="2"/>
    <n v="9"/>
    <n v="9"/>
    <n v="9"/>
    <n v="0.9"/>
    <n v="100"/>
    <n v="1"/>
    <n v="0"/>
    <n v="0"/>
    <x v="1"/>
    <x v="32"/>
  </r>
  <r>
    <x v="32"/>
    <x v="0"/>
    <x v="28"/>
    <n v="10"/>
    <n v="10"/>
    <n v="10"/>
    <n v="1"/>
    <n v="100"/>
    <n v="1"/>
    <n v="0"/>
    <n v="0"/>
    <x v="1"/>
    <x v="32"/>
  </r>
  <r>
    <x v="32"/>
    <x v="0"/>
    <x v="0"/>
    <n v="10"/>
    <n v="10"/>
    <n v="10"/>
    <n v="1"/>
    <n v="100"/>
    <n v="1"/>
    <n v="0"/>
    <n v="0"/>
    <x v="1"/>
    <x v="32"/>
  </r>
  <r>
    <x v="32"/>
    <x v="1"/>
    <x v="49"/>
    <n v="10"/>
    <n v="10"/>
    <n v="10"/>
    <n v="1"/>
    <n v="100"/>
    <n v="1"/>
    <n v="0"/>
    <n v="0"/>
    <x v="1"/>
    <x v="32"/>
  </r>
  <r>
    <x v="32"/>
    <x v="5"/>
    <x v="64"/>
    <n v="7"/>
    <n v="5"/>
    <n v="2"/>
    <n v="0.42000000000000004"/>
    <n v="0"/>
    <n v="0"/>
    <n v="1"/>
    <n v="0"/>
    <x v="1"/>
    <x v="32"/>
  </r>
  <r>
    <x v="32"/>
    <x v="5"/>
    <x v="69"/>
    <n v="8"/>
    <n v="5"/>
    <n v="0"/>
    <n v="0.36"/>
    <n v="0"/>
    <n v="0"/>
    <n v="1"/>
    <n v="0"/>
    <x v="1"/>
    <x v="32"/>
  </r>
  <r>
    <x v="32"/>
    <x v="4"/>
    <x v="66"/>
    <n v="9"/>
    <n v="10"/>
    <n v="10"/>
    <n v="0.98000000000000009"/>
    <n v="100"/>
    <n v="1"/>
    <n v="0"/>
    <n v="0"/>
    <x v="1"/>
    <x v="32"/>
  </r>
  <r>
    <x v="32"/>
    <x v="4"/>
    <x v="66"/>
    <n v="10"/>
    <n v="10"/>
    <n v="10"/>
    <n v="1"/>
    <n v="100"/>
    <n v="1"/>
    <n v="0"/>
    <n v="0"/>
    <x v="1"/>
    <x v="32"/>
  </r>
  <r>
    <x v="32"/>
    <x v="5"/>
    <x v="71"/>
    <n v="9"/>
    <n v="10"/>
    <n v="10"/>
    <n v="0.98000000000000009"/>
    <n v="100"/>
    <n v="1"/>
    <n v="0"/>
    <n v="0"/>
    <x v="1"/>
    <x v="32"/>
  </r>
  <r>
    <x v="32"/>
    <x v="5"/>
    <x v="74"/>
    <n v="4"/>
    <n v="4"/>
    <n v="4"/>
    <n v="0.4"/>
    <n v="-100"/>
    <n v="0"/>
    <n v="0"/>
    <n v="1"/>
    <x v="1"/>
    <x v="32"/>
  </r>
  <r>
    <x v="32"/>
    <x v="2"/>
    <x v="38"/>
    <n v="5"/>
    <n v="5"/>
    <n v="5"/>
    <n v="0.5"/>
    <n v="-100"/>
    <n v="0"/>
    <n v="0"/>
    <n v="1"/>
    <x v="1"/>
    <x v="32"/>
  </r>
  <r>
    <x v="32"/>
    <x v="5"/>
    <x v="69"/>
    <n v="0"/>
    <n v="0"/>
    <n v="1"/>
    <n v="0.04"/>
    <n v="-100"/>
    <n v="0"/>
    <n v="0"/>
    <n v="1"/>
    <x v="1"/>
    <x v="32"/>
  </r>
  <r>
    <x v="32"/>
    <x v="1"/>
    <x v="42"/>
    <n v="10"/>
    <n v="10"/>
    <n v="10"/>
    <n v="1"/>
    <n v="100"/>
    <n v="1"/>
    <n v="0"/>
    <n v="0"/>
    <x v="1"/>
    <x v="32"/>
  </r>
  <r>
    <x v="32"/>
    <x v="5"/>
    <x v="68"/>
    <n v="10"/>
    <n v="10"/>
    <n v="10"/>
    <n v="1"/>
    <n v="100"/>
    <n v="1"/>
    <n v="0"/>
    <n v="0"/>
    <x v="1"/>
    <x v="32"/>
  </r>
  <r>
    <x v="32"/>
    <x v="1"/>
    <x v="17"/>
    <n v="10"/>
    <n v="10"/>
    <n v="10"/>
    <n v="1"/>
    <n v="100"/>
    <n v="1"/>
    <n v="0"/>
    <n v="0"/>
    <x v="1"/>
    <x v="32"/>
  </r>
  <r>
    <x v="32"/>
    <x v="1"/>
    <x v="10"/>
    <n v="10"/>
    <n v="10"/>
    <n v="10"/>
    <n v="1"/>
    <n v="100"/>
    <n v="1"/>
    <n v="0"/>
    <n v="0"/>
    <x v="1"/>
    <x v="32"/>
  </r>
  <r>
    <x v="32"/>
    <x v="2"/>
    <x v="27"/>
    <n v="10"/>
    <n v="10"/>
    <n v="10"/>
    <n v="1"/>
    <n v="100"/>
    <n v="1"/>
    <n v="0"/>
    <n v="0"/>
    <x v="1"/>
    <x v="32"/>
  </r>
  <r>
    <x v="32"/>
    <x v="1"/>
    <x v="17"/>
    <n v="10"/>
    <n v="10"/>
    <n v="10"/>
    <n v="1"/>
    <n v="100"/>
    <n v="1"/>
    <n v="0"/>
    <n v="0"/>
    <x v="1"/>
    <x v="32"/>
  </r>
  <r>
    <x v="32"/>
    <x v="1"/>
    <x v="7"/>
    <n v="10"/>
    <n v="10"/>
    <n v="10"/>
    <n v="1"/>
    <n v="100"/>
    <n v="1"/>
    <n v="0"/>
    <n v="0"/>
    <x v="1"/>
    <x v="32"/>
  </r>
  <r>
    <x v="32"/>
    <x v="1"/>
    <x v="34"/>
    <n v="10"/>
    <n v="10"/>
    <n v="10"/>
    <n v="1"/>
    <n v="100"/>
    <n v="1"/>
    <n v="0"/>
    <n v="0"/>
    <x v="1"/>
    <x v="32"/>
  </r>
  <r>
    <x v="32"/>
    <x v="1"/>
    <x v="17"/>
    <n v="10"/>
    <n v="10"/>
    <n v="10"/>
    <n v="1"/>
    <n v="100"/>
    <n v="1"/>
    <n v="0"/>
    <n v="0"/>
    <x v="1"/>
    <x v="32"/>
  </r>
  <r>
    <x v="32"/>
    <x v="2"/>
    <x v="12"/>
    <n v="10"/>
    <n v="10"/>
    <n v="10"/>
    <n v="1"/>
    <n v="100"/>
    <n v="1"/>
    <n v="0"/>
    <n v="0"/>
    <x v="1"/>
    <x v="32"/>
  </r>
  <r>
    <x v="32"/>
    <x v="2"/>
    <x v="33"/>
    <n v="10"/>
    <n v="10"/>
    <n v="10"/>
    <n v="1"/>
    <n v="100"/>
    <n v="1"/>
    <n v="0"/>
    <n v="0"/>
    <x v="1"/>
    <x v="32"/>
  </r>
  <r>
    <x v="32"/>
    <x v="4"/>
    <x v="66"/>
    <n v="10"/>
    <n v="10"/>
    <n v="10"/>
    <n v="1"/>
    <n v="100"/>
    <n v="1"/>
    <n v="0"/>
    <n v="0"/>
    <x v="1"/>
    <x v="32"/>
  </r>
  <r>
    <x v="33"/>
    <x v="0"/>
    <x v="5"/>
    <n v="10"/>
    <n v="10"/>
    <n v="10"/>
    <n v="1"/>
    <n v="100"/>
    <n v="1"/>
    <n v="0"/>
    <n v="0"/>
    <x v="1"/>
    <x v="33"/>
  </r>
  <r>
    <x v="33"/>
    <x v="5"/>
    <x v="74"/>
    <n v="10"/>
    <n v="10"/>
    <n v="10"/>
    <n v="1"/>
    <n v="100"/>
    <n v="1"/>
    <n v="0"/>
    <n v="0"/>
    <x v="1"/>
    <x v="33"/>
  </r>
  <r>
    <x v="33"/>
    <x v="0"/>
    <x v="28"/>
    <n v="10"/>
    <n v="10"/>
    <n v="10"/>
    <n v="1"/>
    <n v="100"/>
    <n v="1"/>
    <n v="0"/>
    <n v="0"/>
    <x v="1"/>
    <x v="33"/>
  </r>
  <r>
    <x v="33"/>
    <x v="0"/>
    <x v="20"/>
    <n v="10"/>
    <n v="10"/>
    <n v="10"/>
    <n v="1"/>
    <n v="100"/>
    <n v="1"/>
    <n v="0"/>
    <n v="0"/>
    <x v="1"/>
    <x v="33"/>
  </r>
  <r>
    <x v="33"/>
    <x v="0"/>
    <x v="3"/>
    <n v="10"/>
    <n v="10"/>
    <n v="10"/>
    <n v="1"/>
    <n v="100"/>
    <n v="1"/>
    <n v="0"/>
    <n v="0"/>
    <x v="1"/>
    <x v="33"/>
  </r>
  <r>
    <x v="33"/>
    <x v="0"/>
    <x v="3"/>
    <n v="7"/>
    <n v="10"/>
    <n v="10"/>
    <n v="0.94000000000000006"/>
    <n v="0"/>
    <n v="0"/>
    <n v="1"/>
    <n v="0"/>
    <x v="1"/>
    <x v="33"/>
  </r>
  <r>
    <x v="33"/>
    <x v="0"/>
    <x v="20"/>
    <n v="10"/>
    <n v="10"/>
    <n v="10"/>
    <n v="1"/>
    <n v="100"/>
    <n v="1"/>
    <n v="0"/>
    <n v="0"/>
    <x v="1"/>
    <x v="33"/>
  </r>
  <r>
    <x v="33"/>
    <x v="1"/>
    <x v="34"/>
    <n v="10"/>
    <n v="10"/>
    <n v="10"/>
    <n v="1"/>
    <n v="100"/>
    <n v="1"/>
    <n v="0"/>
    <n v="0"/>
    <x v="1"/>
    <x v="33"/>
  </r>
  <r>
    <x v="33"/>
    <x v="5"/>
    <x v="73"/>
    <n v="9"/>
    <n v="9"/>
    <n v="9"/>
    <n v="0.9"/>
    <n v="100"/>
    <n v="1"/>
    <n v="0"/>
    <n v="0"/>
    <x v="1"/>
    <x v="33"/>
  </r>
  <r>
    <x v="33"/>
    <x v="1"/>
    <x v="34"/>
    <n v="10"/>
    <n v="10"/>
    <n v="10"/>
    <n v="1"/>
    <n v="100"/>
    <n v="1"/>
    <n v="0"/>
    <n v="0"/>
    <x v="1"/>
    <x v="33"/>
  </r>
  <r>
    <x v="33"/>
    <x v="5"/>
    <x v="63"/>
    <n v="0"/>
    <n v="0"/>
    <n v="10"/>
    <n v="0.4"/>
    <n v="-100"/>
    <n v="0"/>
    <n v="0"/>
    <n v="1"/>
    <x v="1"/>
    <x v="33"/>
  </r>
  <r>
    <x v="33"/>
    <x v="1"/>
    <x v="34"/>
    <n v="10"/>
    <n v="8"/>
    <n v="10"/>
    <n v="0.91999999999999993"/>
    <n v="100"/>
    <n v="1"/>
    <n v="0"/>
    <n v="0"/>
    <x v="1"/>
    <x v="33"/>
  </r>
  <r>
    <x v="33"/>
    <x v="5"/>
    <x v="68"/>
    <n v="10"/>
    <n v="10"/>
    <n v="10"/>
    <n v="1"/>
    <n v="100"/>
    <n v="1"/>
    <n v="0"/>
    <n v="0"/>
    <x v="1"/>
    <x v="33"/>
  </r>
  <r>
    <x v="33"/>
    <x v="0"/>
    <x v="19"/>
    <n v="10"/>
    <n v="10"/>
    <n v="10"/>
    <n v="1"/>
    <n v="100"/>
    <n v="1"/>
    <n v="0"/>
    <n v="0"/>
    <x v="1"/>
    <x v="33"/>
  </r>
  <r>
    <x v="33"/>
    <x v="5"/>
    <x v="73"/>
    <n v="10"/>
    <n v="10"/>
    <n v="10"/>
    <n v="1"/>
    <n v="100"/>
    <n v="1"/>
    <n v="0"/>
    <n v="0"/>
    <x v="1"/>
    <x v="33"/>
  </r>
  <r>
    <x v="33"/>
    <x v="0"/>
    <x v="0"/>
    <n v="10"/>
    <n v="10"/>
    <n v="10"/>
    <n v="1"/>
    <n v="100"/>
    <n v="1"/>
    <n v="0"/>
    <n v="0"/>
    <x v="1"/>
    <x v="33"/>
  </r>
  <r>
    <x v="33"/>
    <x v="0"/>
    <x v="24"/>
    <n v="9"/>
    <n v="8"/>
    <n v="8"/>
    <n v="0.82"/>
    <n v="100"/>
    <n v="1"/>
    <n v="0"/>
    <n v="0"/>
    <x v="1"/>
    <x v="33"/>
  </r>
  <r>
    <x v="33"/>
    <x v="4"/>
    <x v="60"/>
    <n v="10"/>
    <n v="10"/>
    <n v="9"/>
    <n v="0.96"/>
    <n v="100"/>
    <n v="1"/>
    <n v="0"/>
    <n v="0"/>
    <x v="1"/>
    <x v="33"/>
  </r>
  <r>
    <x v="33"/>
    <x v="5"/>
    <x v="72"/>
    <n v="10"/>
    <n v="10"/>
    <n v="10"/>
    <n v="1"/>
    <n v="100"/>
    <n v="1"/>
    <n v="0"/>
    <n v="0"/>
    <x v="1"/>
    <x v="33"/>
  </r>
  <r>
    <x v="33"/>
    <x v="1"/>
    <x v="15"/>
    <n v="5"/>
    <n v="9"/>
    <n v="9"/>
    <n v="0.82"/>
    <n v="-100"/>
    <n v="0"/>
    <n v="0"/>
    <n v="1"/>
    <x v="1"/>
    <x v="33"/>
  </r>
  <r>
    <x v="33"/>
    <x v="0"/>
    <x v="5"/>
    <n v="10"/>
    <n v="10"/>
    <n v="10"/>
    <n v="1"/>
    <n v="100"/>
    <n v="1"/>
    <n v="0"/>
    <n v="0"/>
    <x v="1"/>
    <x v="33"/>
  </r>
  <r>
    <x v="33"/>
    <x v="0"/>
    <x v="37"/>
    <n v="10"/>
    <n v="10"/>
    <n v="10"/>
    <n v="1"/>
    <n v="100"/>
    <n v="1"/>
    <n v="0"/>
    <n v="0"/>
    <x v="1"/>
    <x v="33"/>
  </r>
  <r>
    <x v="33"/>
    <x v="5"/>
    <x v="75"/>
    <n v="10"/>
    <n v="10"/>
    <n v="10"/>
    <n v="1"/>
    <n v="100"/>
    <n v="1"/>
    <n v="0"/>
    <n v="0"/>
    <x v="1"/>
    <x v="33"/>
  </r>
  <r>
    <x v="33"/>
    <x v="1"/>
    <x v="34"/>
    <n v="10"/>
    <n v="10"/>
    <n v="10"/>
    <n v="1"/>
    <n v="100"/>
    <n v="1"/>
    <n v="0"/>
    <n v="0"/>
    <x v="1"/>
    <x v="33"/>
  </r>
  <r>
    <x v="33"/>
    <x v="5"/>
    <x v="64"/>
    <n v="10"/>
    <n v="10"/>
    <n v="10"/>
    <n v="1"/>
    <n v="100"/>
    <n v="1"/>
    <n v="0"/>
    <n v="0"/>
    <x v="1"/>
    <x v="33"/>
  </r>
  <r>
    <x v="33"/>
    <x v="5"/>
    <x v="73"/>
    <n v="10"/>
    <n v="10"/>
    <n v="10"/>
    <n v="1"/>
    <n v="100"/>
    <n v="1"/>
    <n v="0"/>
    <n v="0"/>
    <x v="1"/>
    <x v="33"/>
  </r>
  <r>
    <x v="33"/>
    <x v="0"/>
    <x v="19"/>
    <n v="10"/>
    <n v="10"/>
    <n v="10"/>
    <n v="1"/>
    <n v="100"/>
    <n v="1"/>
    <n v="0"/>
    <n v="0"/>
    <x v="1"/>
    <x v="33"/>
  </r>
  <r>
    <x v="33"/>
    <x v="5"/>
    <x v="68"/>
    <n v="10"/>
    <n v="10"/>
    <n v="10"/>
    <n v="1"/>
    <n v="100"/>
    <n v="1"/>
    <n v="0"/>
    <n v="0"/>
    <x v="1"/>
    <x v="33"/>
  </r>
  <r>
    <x v="33"/>
    <x v="1"/>
    <x v="17"/>
    <n v="10"/>
    <n v="10"/>
    <n v="10"/>
    <n v="1"/>
    <n v="100"/>
    <n v="1"/>
    <n v="0"/>
    <n v="0"/>
    <x v="1"/>
    <x v="33"/>
  </r>
  <r>
    <x v="33"/>
    <x v="2"/>
    <x v="12"/>
    <n v="10"/>
    <n v="10"/>
    <n v="10"/>
    <n v="1"/>
    <n v="100"/>
    <n v="1"/>
    <n v="0"/>
    <n v="0"/>
    <x v="1"/>
    <x v="33"/>
  </r>
  <r>
    <x v="33"/>
    <x v="0"/>
    <x v="19"/>
    <n v="8"/>
    <n v="8"/>
    <n v="8"/>
    <n v="0.8"/>
    <n v="0"/>
    <n v="0"/>
    <n v="1"/>
    <n v="0"/>
    <x v="1"/>
    <x v="33"/>
  </r>
  <r>
    <x v="33"/>
    <x v="5"/>
    <x v="64"/>
    <n v="5"/>
    <n v="10"/>
    <n v="9"/>
    <n v="0.86"/>
    <n v="-100"/>
    <n v="0"/>
    <n v="0"/>
    <n v="1"/>
    <x v="1"/>
    <x v="33"/>
  </r>
  <r>
    <x v="33"/>
    <x v="5"/>
    <x v="63"/>
    <n v="10"/>
    <n v="10"/>
    <n v="10"/>
    <n v="1"/>
    <n v="100"/>
    <n v="1"/>
    <n v="0"/>
    <n v="0"/>
    <x v="1"/>
    <x v="33"/>
  </r>
  <r>
    <x v="33"/>
    <x v="1"/>
    <x v="10"/>
    <n v="10"/>
    <n v="10"/>
    <n v="10"/>
    <n v="1"/>
    <n v="100"/>
    <n v="1"/>
    <n v="0"/>
    <n v="0"/>
    <x v="1"/>
    <x v="33"/>
  </r>
  <r>
    <x v="33"/>
    <x v="0"/>
    <x v="28"/>
    <n v="10"/>
    <n v="10"/>
    <n v="10"/>
    <n v="1"/>
    <n v="100"/>
    <n v="1"/>
    <n v="0"/>
    <n v="0"/>
    <x v="1"/>
    <x v="33"/>
  </r>
  <r>
    <x v="33"/>
    <x v="2"/>
    <x v="25"/>
    <n v="10"/>
    <n v="0"/>
    <n v="10"/>
    <n v="0.6"/>
    <n v="100"/>
    <n v="1"/>
    <n v="0"/>
    <n v="0"/>
    <x v="1"/>
    <x v="33"/>
  </r>
  <r>
    <x v="33"/>
    <x v="1"/>
    <x v="15"/>
    <n v="10"/>
    <n v="10"/>
    <n v="10"/>
    <n v="1"/>
    <n v="100"/>
    <n v="1"/>
    <n v="0"/>
    <n v="0"/>
    <x v="1"/>
    <x v="33"/>
  </r>
  <r>
    <x v="33"/>
    <x v="4"/>
    <x v="60"/>
    <n v="10"/>
    <n v="10"/>
    <n v="10"/>
    <n v="1"/>
    <n v="100"/>
    <n v="1"/>
    <n v="0"/>
    <n v="0"/>
    <x v="1"/>
    <x v="33"/>
  </r>
  <r>
    <x v="33"/>
    <x v="0"/>
    <x v="3"/>
    <n v="10"/>
    <n v="10"/>
    <n v="10"/>
    <n v="1"/>
    <n v="100"/>
    <n v="1"/>
    <n v="0"/>
    <n v="0"/>
    <x v="1"/>
    <x v="33"/>
  </r>
  <r>
    <x v="33"/>
    <x v="5"/>
    <x v="71"/>
    <n v="10"/>
    <n v="10"/>
    <n v="10"/>
    <n v="1"/>
    <n v="100"/>
    <n v="1"/>
    <n v="0"/>
    <n v="0"/>
    <x v="1"/>
    <x v="33"/>
  </r>
  <r>
    <x v="33"/>
    <x v="2"/>
    <x v="48"/>
    <n v="10"/>
    <n v="10"/>
    <n v="10"/>
    <n v="1"/>
    <n v="100"/>
    <n v="1"/>
    <n v="0"/>
    <n v="0"/>
    <x v="1"/>
    <x v="33"/>
  </r>
  <r>
    <x v="33"/>
    <x v="1"/>
    <x v="13"/>
    <n v="10"/>
    <n v="9"/>
    <n v="10"/>
    <n v="0.96"/>
    <n v="100"/>
    <n v="1"/>
    <n v="0"/>
    <n v="0"/>
    <x v="1"/>
    <x v="33"/>
  </r>
  <r>
    <x v="33"/>
    <x v="1"/>
    <x v="42"/>
    <n v="10"/>
    <n v="10"/>
    <n v="10"/>
    <n v="1"/>
    <n v="100"/>
    <n v="1"/>
    <n v="0"/>
    <n v="0"/>
    <x v="1"/>
    <x v="33"/>
  </r>
  <r>
    <x v="33"/>
    <x v="2"/>
    <x v="48"/>
    <n v="5"/>
    <n v="10"/>
    <n v="10"/>
    <n v="0.9"/>
    <n v="-100"/>
    <n v="0"/>
    <n v="0"/>
    <n v="1"/>
    <x v="1"/>
    <x v="33"/>
  </r>
  <r>
    <x v="33"/>
    <x v="1"/>
    <x v="13"/>
    <n v="10"/>
    <n v="10"/>
    <n v="10"/>
    <n v="1"/>
    <n v="100"/>
    <n v="1"/>
    <n v="0"/>
    <n v="0"/>
    <x v="1"/>
    <x v="33"/>
  </r>
  <r>
    <x v="33"/>
    <x v="2"/>
    <x v="12"/>
    <n v="10"/>
    <n v="10"/>
    <n v="10"/>
    <n v="1"/>
    <n v="100"/>
    <n v="1"/>
    <n v="0"/>
    <n v="0"/>
    <x v="1"/>
    <x v="33"/>
  </r>
  <r>
    <x v="33"/>
    <x v="1"/>
    <x v="17"/>
    <n v="9"/>
    <n v="9"/>
    <n v="9"/>
    <n v="0.9"/>
    <n v="100"/>
    <n v="1"/>
    <n v="0"/>
    <n v="0"/>
    <x v="1"/>
    <x v="33"/>
  </r>
  <r>
    <x v="33"/>
    <x v="1"/>
    <x v="58"/>
    <n v="10"/>
    <n v="10"/>
    <n v="10"/>
    <n v="1"/>
    <n v="100"/>
    <n v="1"/>
    <n v="0"/>
    <n v="0"/>
    <x v="1"/>
    <x v="33"/>
  </r>
  <r>
    <x v="33"/>
    <x v="0"/>
    <x v="35"/>
    <n v="10"/>
    <n v="10"/>
    <n v="10"/>
    <n v="1"/>
    <n v="100"/>
    <n v="1"/>
    <n v="0"/>
    <n v="0"/>
    <x v="1"/>
    <x v="33"/>
  </r>
  <r>
    <x v="33"/>
    <x v="2"/>
    <x v="38"/>
    <n v="10"/>
    <n v="10"/>
    <n v="10"/>
    <n v="1"/>
    <n v="100"/>
    <n v="1"/>
    <n v="0"/>
    <n v="0"/>
    <x v="1"/>
    <x v="33"/>
  </r>
  <r>
    <x v="34"/>
    <x v="0"/>
    <x v="19"/>
    <n v="10"/>
    <n v="10"/>
    <n v="10"/>
    <n v="1"/>
    <n v="100"/>
    <n v="1"/>
    <n v="0"/>
    <n v="0"/>
    <x v="1"/>
    <x v="34"/>
  </r>
  <r>
    <x v="34"/>
    <x v="0"/>
    <x v="36"/>
    <n v="10"/>
    <n v="10"/>
    <n v="10"/>
    <n v="1"/>
    <n v="100"/>
    <n v="1"/>
    <n v="0"/>
    <n v="0"/>
    <x v="1"/>
    <x v="34"/>
  </r>
  <r>
    <x v="34"/>
    <x v="1"/>
    <x v="6"/>
    <n v="9"/>
    <n v="7"/>
    <n v="3"/>
    <n v="0.58000000000000007"/>
    <n v="100"/>
    <n v="1"/>
    <n v="0"/>
    <n v="0"/>
    <x v="1"/>
    <x v="34"/>
  </r>
  <r>
    <x v="34"/>
    <x v="0"/>
    <x v="5"/>
    <n v="10"/>
    <n v="10"/>
    <n v="10"/>
    <n v="1"/>
    <n v="100"/>
    <n v="1"/>
    <n v="0"/>
    <n v="0"/>
    <x v="1"/>
    <x v="34"/>
  </r>
  <r>
    <x v="34"/>
    <x v="1"/>
    <x v="17"/>
    <n v="10"/>
    <n v="10"/>
    <n v="9"/>
    <n v="0.96"/>
    <n v="100"/>
    <n v="1"/>
    <n v="0"/>
    <n v="0"/>
    <x v="1"/>
    <x v="34"/>
  </r>
  <r>
    <x v="34"/>
    <x v="0"/>
    <x v="36"/>
    <n v="10"/>
    <n v="10"/>
    <n v="10"/>
    <n v="1"/>
    <n v="100"/>
    <n v="1"/>
    <n v="0"/>
    <n v="0"/>
    <x v="1"/>
    <x v="34"/>
  </r>
  <r>
    <x v="34"/>
    <x v="1"/>
    <x v="15"/>
    <n v="9"/>
    <n v="10"/>
    <n v="10"/>
    <n v="0.98000000000000009"/>
    <n v="100"/>
    <n v="1"/>
    <n v="0"/>
    <n v="0"/>
    <x v="1"/>
    <x v="34"/>
  </r>
  <r>
    <x v="34"/>
    <x v="4"/>
    <x v="25"/>
    <n v="9"/>
    <n v="10"/>
    <n v="10"/>
    <n v="0.98000000000000009"/>
    <n v="100"/>
    <n v="1"/>
    <n v="0"/>
    <n v="0"/>
    <x v="1"/>
    <x v="34"/>
  </r>
  <r>
    <x v="34"/>
    <x v="0"/>
    <x v="22"/>
    <n v="8"/>
    <n v="10"/>
    <n v="10"/>
    <n v="0.96"/>
    <n v="0"/>
    <n v="0"/>
    <n v="1"/>
    <n v="0"/>
    <x v="1"/>
    <x v="34"/>
  </r>
  <r>
    <x v="34"/>
    <x v="5"/>
    <x v="68"/>
    <n v="10"/>
    <n v="10"/>
    <n v="10"/>
    <n v="1"/>
    <n v="100"/>
    <n v="1"/>
    <n v="0"/>
    <n v="0"/>
    <x v="1"/>
    <x v="34"/>
  </r>
  <r>
    <x v="34"/>
    <x v="0"/>
    <x v="26"/>
    <n v="10"/>
    <n v="10"/>
    <n v="10"/>
    <n v="1"/>
    <n v="100"/>
    <n v="1"/>
    <n v="0"/>
    <n v="0"/>
    <x v="1"/>
    <x v="34"/>
  </r>
  <r>
    <x v="34"/>
    <x v="1"/>
    <x v="17"/>
    <n v="10"/>
    <n v="10"/>
    <n v="10"/>
    <n v="1"/>
    <n v="100"/>
    <n v="1"/>
    <n v="0"/>
    <n v="0"/>
    <x v="1"/>
    <x v="34"/>
  </r>
  <r>
    <x v="34"/>
    <x v="0"/>
    <x v="26"/>
    <n v="10"/>
    <n v="10"/>
    <n v="10"/>
    <n v="1"/>
    <n v="100"/>
    <n v="1"/>
    <n v="0"/>
    <n v="0"/>
    <x v="1"/>
    <x v="34"/>
  </r>
  <r>
    <x v="34"/>
    <x v="1"/>
    <x v="34"/>
    <n v="10"/>
    <n v="10"/>
    <n v="10"/>
    <n v="1"/>
    <n v="100"/>
    <n v="1"/>
    <n v="0"/>
    <n v="0"/>
    <x v="1"/>
    <x v="34"/>
  </r>
  <r>
    <x v="34"/>
    <x v="4"/>
    <x v="25"/>
    <n v="10"/>
    <n v="10"/>
    <n v="10"/>
    <n v="1"/>
    <n v="100"/>
    <n v="1"/>
    <n v="0"/>
    <n v="0"/>
    <x v="1"/>
    <x v="34"/>
  </r>
  <r>
    <x v="34"/>
    <x v="0"/>
    <x v="24"/>
    <n v="10"/>
    <n v="10"/>
    <n v="10"/>
    <n v="1"/>
    <n v="100"/>
    <n v="1"/>
    <n v="0"/>
    <n v="0"/>
    <x v="1"/>
    <x v="34"/>
  </r>
  <r>
    <x v="34"/>
    <x v="5"/>
    <x v="61"/>
    <n v="10"/>
    <n v="10"/>
    <n v="10"/>
    <n v="1"/>
    <n v="100"/>
    <n v="1"/>
    <n v="0"/>
    <n v="0"/>
    <x v="1"/>
    <x v="34"/>
  </r>
  <r>
    <x v="34"/>
    <x v="4"/>
    <x v="12"/>
    <n v="10"/>
    <n v="10"/>
    <n v="10"/>
    <n v="1"/>
    <n v="100"/>
    <n v="1"/>
    <n v="0"/>
    <n v="0"/>
    <x v="1"/>
    <x v="34"/>
  </r>
  <r>
    <x v="34"/>
    <x v="1"/>
    <x v="57"/>
    <n v="9"/>
    <n v="10"/>
    <n v="10"/>
    <n v="0.98000000000000009"/>
    <n v="100"/>
    <n v="1"/>
    <n v="0"/>
    <n v="0"/>
    <x v="1"/>
    <x v="34"/>
  </r>
  <r>
    <x v="34"/>
    <x v="4"/>
    <x v="60"/>
    <n v="10"/>
    <n v="10"/>
    <n v="10"/>
    <n v="1"/>
    <n v="100"/>
    <n v="1"/>
    <n v="0"/>
    <n v="0"/>
    <x v="1"/>
    <x v="34"/>
  </r>
  <r>
    <x v="34"/>
    <x v="4"/>
    <x v="25"/>
    <n v="10"/>
    <n v="10"/>
    <n v="10"/>
    <n v="1"/>
    <n v="100"/>
    <n v="1"/>
    <n v="0"/>
    <n v="0"/>
    <x v="1"/>
    <x v="34"/>
  </r>
  <r>
    <x v="34"/>
    <x v="1"/>
    <x v="15"/>
    <n v="10"/>
    <n v="10"/>
    <n v="10"/>
    <n v="1"/>
    <n v="100"/>
    <n v="1"/>
    <n v="0"/>
    <n v="0"/>
    <x v="1"/>
    <x v="34"/>
  </r>
  <r>
    <x v="35"/>
    <x v="5"/>
    <x v="68"/>
    <n v="10"/>
    <n v="10"/>
    <n v="10"/>
    <n v="1"/>
    <n v="100"/>
    <n v="1"/>
    <n v="0"/>
    <n v="0"/>
    <x v="1"/>
    <x v="35"/>
  </r>
  <r>
    <x v="35"/>
    <x v="5"/>
    <x v="72"/>
    <n v="10"/>
    <n v="10"/>
    <n v="10"/>
    <n v="1"/>
    <n v="100"/>
    <n v="1"/>
    <n v="0"/>
    <n v="0"/>
    <x v="1"/>
    <x v="35"/>
  </r>
  <r>
    <x v="35"/>
    <x v="0"/>
    <x v="22"/>
    <n v="10"/>
    <n v="10"/>
    <n v="10"/>
    <n v="1"/>
    <n v="100"/>
    <n v="1"/>
    <n v="0"/>
    <n v="0"/>
    <x v="1"/>
    <x v="35"/>
  </r>
  <r>
    <x v="35"/>
    <x v="0"/>
    <x v="2"/>
    <n v="10"/>
    <n v="10"/>
    <n v="10"/>
    <n v="1"/>
    <n v="100"/>
    <n v="1"/>
    <n v="0"/>
    <n v="0"/>
    <x v="1"/>
    <x v="35"/>
  </r>
  <r>
    <x v="35"/>
    <x v="1"/>
    <x v="15"/>
    <n v="9"/>
    <n v="10"/>
    <n v="10"/>
    <n v="0.98000000000000009"/>
    <n v="100"/>
    <n v="1"/>
    <n v="0"/>
    <n v="0"/>
    <x v="1"/>
    <x v="35"/>
  </r>
  <r>
    <x v="35"/>
    <x v="5"/>
    <x v="64"/>
    <n v="7"/>
    <n v="10"/>
    <n v="10"/>
    <n v="0.94000000000000006"/>
    <n v="0"/>
    <n v="0"/>
    <n v="1"/>
    <n v="0"/>
    <x v="1"/>
    <x v="35"/>
  </r>
  <r>
    <x v="35"/>
    <x v="1"/>
    <x v="7"/>
    <n v="10"/>
    <n v="10"/>
    <n v="10"/>
    <n v="1"/>
    <n v="100"/>
    <n v="1"/>
    <n v="0"/>
    <n v="0"/>
    <x v="1"/>
    <x v="35"/>
  </r>
  <r>
    <x v="35"/>
    <x v="5"/>
    <x v="61"/>
    <n v="10"/>
    <n v="10"/>
    <n v="10"/>
    <n v="1"/>
    <n v="100"/>
    <n v="1"/>
    <n v="0"/>
    <n v="0"/>
    <x v="1"/>
    <x v="35"/>
  </r>
  <r>
    <x v="35"/>
    <x v="1"/>
    <x v="15"/>
    <n v="10"/>
    <n v="10"/>
    <n v="10"/>
    <n v="1"/>
    <n v="100"/>
    <n v="1"/>
    <n v="0"/>
    <n v="0"/>
    <x v="1"/>
    <x v="35"/>
  </r>
  <r>
    <x v="35"/>
    <x v="0"/>
    <x v="3"/>
    <n v="1"/>
    <n v="1"/>
    <n v="9"/>
    <n v="0.42000000000000004"/>
    <n v="-100"/>
    <n v="0"/>
    <n v="0"/>
    <n v="1"/>
    <x v="1"/>
    <x v="35"/>
  </r>
  <r>
    <x v="35"/>
    <x v="1"/>
    <x v="10"/>
    <n v="10"/>
    <n v="10"/>
    <n v="10"/>
    <n v="1"/>
    <n v="100"/>
    <n v="1"/>
    <n v="0"/>
    <n v="0"/>
    <x v="1"/>
    <x v="35"/>
  </r>
  <r>
    <x v="35"/>
    <x v="1"/>
    <x v="58"/>
    <n v="9"/>
    <n v="9"/>
    <n v="9"/>
    <n v="0.9"/>
    <n v="100"/>
    <n v="1"/>
    <n v="0"/>
    <n v="0"/>
    <x v="1"/>
    <x v="35"/>
  </r>
  <r>
    <x v="35"/>
    <x v="1"/>
    <x v="42"/>
    <n v="10"/>
    <n v="10"/>
    <n v="10"/>
    <n v="1"/>
    <n v="100"/>
    <n v="1"/>
    <n v="0"/>
    <n v="0"/>
    <x v="1"/>
    <x v="35"/>
  </r>
  <r>
    <x v="35"/>
    <x v="5"/>
    <x v="71"/>
    <n v="1"/>
    <n v="1"/>
    <n v="1"/>
    <n v="0.1"/>
    <n v="-100"/>
    <n v="0"/>
    <n v="0"/>
    <n v="1"/>
    <x v="1"/>
    <x v="35"/>
  </r>
  <r>
    <x v="35"/>
    <x v="0"/>
    <x v="28"/>
    <n v="10"/>
    <n v="10"/>
    <n v="10"/>
    <n v="1"/>
    <n v="100"/>
    <n v="1"/>
    <n v="0"/>
    <n v="0"/>
    <x v="1"/>
    <x v="35"/>
  </r>
  <r>
    <x v="35"/>
    <x v="5"/>
    <x v="73"/>
    <n v="10"/>
    <n v="10"/>
    <n v="10"/>
    <n v="1"/>
    <n v="100"/>
    <n v="1"/>
    <n v="0"/>
    <n v="0"/>
    <x v="1"/>
    <x v="35"/>
  </r>
  <r>
    <x v="35"/>
    <x v="0"/>
    <x v="5"/>
    <n v="10"/>
    <n v="10"/>
    <n v="10"/>
    <n v="1"/>
    <n v="100"/>
    <n v="1"/>
    <n v="0"/>
    <n v="0"/>
    <x v="1"/>
    <x v="35"/>
  </r>
  <r>
    <x v="35"/>
    <x v="4"/>
    <x v="60"/>
    <n v="8"/>
    <n v="6"/>
    <n v="7"/>
    <n v="0.68"/>
    <n v="0"/>
    <n v="0"/>
    <n v="1"/>
    <n v="0"/>
    <x v="1"/>
    <x v="35"/>
  </r>
  <r>
    <x v="35"/>
    <x v="5"/>
    <x v="61"/>
    <n v="10"/>
    <n v="10"/>
    <n v="10"/>
    <n v="1"/>
    <n v="100"/>
    <n v="1"/>
    <n v="0"/>
    <n v="0"/>
    <x v="1"/>
    <x v="35"/>
  </r>
  <r>
    <x v="35"/>
    <x v="1"/>
    <x v="4"/>
    <n v="10"/>
    <n v="9"/>
    <n v="10"/>
    <n v="0.96"/>
    <n v="100"/>
    <n v="1"/>
    <n v="0"/>
    <n v="0"/>
    <x v="1"/>
    <x v="35"/>
  </r>
  <r>
    <x v="35"/>
    <x v="0"/>
    <x v="20"/>
    <n v="9"/>
    <n v="8"/>
    <n v="10"/>
    <n v="0.9"/>
    <n v="100"/>
    <n v="1"/>
    <n v="0"/>
    <n v="0"/>
    <x v="1"/>
    <x v="35"/>
  </r>
  <r>
    <x v="35"/>
    <x v="0"/>
    <x v="28"/>
    <n v="10"/>
    <n v="9"/>
    <n v="10"/>
    <n v="0.96"/>
    <n v="100"/>
    <n v="1"/>
    <n v="0"/>
    <n v="0"/>
    <x v="1"/>
    <x v="35"/>
  </r>
  <r>
    <x v="35"/>
    <x v="5"/>
    <x v="72"/>
    <n v="10"/>
    <n v="10"/>
    <n v="10"/>
    <n v="1"/>
    <n v="100"/>
    <n v="1"/>
    <n v="0"/>
    <n v="0"/>
    <x v="1"/>
    <x v="35"/>
  </r>
  <r>
    <x v="35"/>
    <x v="4"/>
    <x v="25"/>
    <n v="8"/>
    <n v="8"/>
    <n v="8"/>
    <n v="0.8"/>
    <n v="0"/>
    <n v="0"/>
    <n v="1"/>
    <n v="0"/>
    <x v="1"/>
    <x v="35"/>
  </r>
  <r>
    <x v="35"/>
    <x v="4"/>
    <x v="25"/>
    <n v="10"/>
    <n v="10"/>
    <n v="10"/>
    <n v="1"/>
    <n v="100"/>
    <n v="1"/>
    <n v="0"/>
    <n v="0"/>
    <x v="1"/>
    <x v="35"/>
  </r>
  <r>
    <x v="35"/>
    <x v="4"/>
    <x v="76"/>
    <n v="10"/>
    <n v="10"/>
    <n v="10"/>
    <n v="1"/>
    <n v="100"/>
    <n v="1"/>
    <n v="0"/>
    <n v="0"/>
    <x v="1"/>
    <x v="35"/>
  </r>
  <r>
    <x v="35"/>
    <x v="4"/>
    <x v="12"/>
    <n v="10"/>
    <m/>
    <m/>
    <n v="0.2"/>
    <n v="100"/>
    <n v="1"/>
    <n v="0"/>
    <n v="0"/>
    <x v="1"/>
    <x v="35"/>
  </r>
  <r>
    <x v="35"/>
    <x v="4"/>
    <x v="60"/>
    <n v="10"/>
    <n v="10"/>
    <n v="10"/>
    <n v="1"/>
    <n v="100"/>
    <n v="1"/>
    <n v="0"/>
    <n v="0"/>
    <x v="1"/>
    <x v="35"/>
  </r>
  <r>
    <x v="35"/>
    <x v="1"/>
    <x v="34"/>
    <n v="10"/>
    <n v="6"/>
    <n v="9"/>
    <n v="0.8"/>
    <n v="100"/>
    <n v="1"/>
    <n v="0"/>
    <n v="0"/>
    <x v="1"/>
    <x v="35"/>
  </r>
  <r>
    <x v="35"/>
    <x v="4"/>
    <x v="27"/>
    <n v="10"/>
    <n v="10"/>
    <n v="1"/>
    <n v="0.64"/>
    <n v="100"/>
    <n v="1"/>
    <n v="0"/>
    <n v="0"/>
    <x v="1"/>
    <x v="35"/>
  </r>
  <r>
    <x v="35"/>
    <x v="4"/>
    <x v="76"/>
    <n v="10"/>
    <n v="10"/>
    <n v="10"/>
    <n v="1"/>
    <n v="100"/>
    <n v="1"/>
    <n v="0"/>
    <n v="0"/>
    <x v="1"/>
    <x v="35"/>
  </r>
  <r>
    <x v="35"/>
    <x v="1"/>
    <x v="49"/>
    <n v="10"/>
    <n v="10"/>
    <n v="10"/>
    <n v="1"/>
    <n v="100"/>
    <n v="1"/>
    <n v="0"/>
    <n v="0"/>
    <x v="1"/>
    <x v="35"/>
  </r>
  <r>
    <x v="35"/>
    <x v="1"/>
    <x v="58"/>
    <n v="9"/>
    <n v="9"/>
    <n v="9"/>
    <n v="0.9"/>
    <n v="100"/>
    <n v="1"/>
    <n v="0"/>
    <n v="0"/>
    <x v="1"/>
    <x v="35"/>
  </r>
  <r>
    <x v="35"/>
    <x v="1"/>
    <x v="13"/>
    <n v="10"/>
    <n v="10"/>
    <n v="10"/>
    <n v="1"/>
    <n v="100"/>
    <n v="1"/>
    <n v="0"/>
    <n v="0"/>
    <x v="1"/>
    <x v="35"/>
  </r>
  <r>
    <x v="35"/>
    <x v="4"/>
    <x v="76"/>
    <n v="10"/>
    <n v="10"/>
    <n v="10"/>
    <n v="1"/>
    <n v="100"/>
    <n v="1"/>
    <n v="0"/>
    <n v="0"/>
    <x v="1"/>
    <x v="35"/>
  </r>
  <r>
    <x v="35"/>
    <x v="1"/>
    <x v="58"/>
    <n v="10"/>
    <n v="10"/>
    <n v="10"/>
    <n v="1"/>
    <n v="100"/>
    <n v="1"/>
    <n v="0"/>
    <n v="0"/>
    <x v="1"/>
    <x v="35"/>
  </r>
  <r>
    <x v="35"/>
    <x v="4"/>
    <x v="27"/>
    <n v="10"/>
    <n v="10"/>
    <n v="10"/>
    <n v="1"/>
    <n v="100"/>
    <n v="1"/>
    <n v="0"/>
    <n v="0"/>
    <x v="1"/>
    <x v="35"/>
  </r>
  <r>
    <x v="35"/>
    <x v="1"/>
    <x v="42"/>
    <n v="10"/>
    <n v="10"/>
    <n v="10"/>
    <n v="1"/>
    <n v="100"/>
    <n v="1"/>
    <n v="0"/>
    <n v="0"/>
    <x v="1"/>
    <x v="35"/>
  </r>
  <r>
    <x v="35"/>
    <x v="4"/>
    <x v="76"/>
    <n v="10"/>
    <n v="10"/>
    <n v="10"/>
    <n v="1"/>
    <n v="100"/>
    <n v="1"/>
    <n v="0"/>
    <n v="0"/>
    <x v="1"/>
    <x v="35"/>
  </r>
  <r>
    <x v="36"/>
    <x v="5"/>
    <x v="71"/>
    <n v="9"/>
    <n v="8"/>
    <n v="9"/>
    <n v="0.86"/>
    <n v="100"/>
    <n v="1"/>
    <n v="0"/>
    <n v="0"/>
    <x v="1"/>
    <x v="36"/>
  </r>
  <r>
    <x v="36"/>
    <x v="0"/>
    <x v="19"/>
    <n v="5"/>
    <n v="10"/>
    <n v="10"/>
    <n v="0.9"/>
    <n v="-100"/>
    <n v="0"/>
    <n v="0"/>
    <n v="1"/>
    <x v="1"/>
    <x v="36"/>
  </r>
  <r>
    <x v="36"/>
    <x v="1"/>
    <x v="6"/>
    <n v="10"/>
    <n v="10"/>
    <n v="10"/>
    <n v="1"/>
    <n v="100"/>
    <n v="1"/>
    <n v="0"/>
    <n v="0"/>
    <x v="1"/>
    <x v="36"/>
  </r>
  <r>
    <x v="36"/>
    <x v="0"/>
    <x v="22"/>
    <n v="10"/>
    <n v="10"/>
    <n v="10"/>
    <n v="1"/>
    <n v="100"/>
    <n v="1"/>
    <n v="0"/>
    <n v="0"/>
    <x v="1"/>
    <x v="36"/>
  </r>
  <r>
    <x v="36"/>
    <x v="1"/>
    <x v="57"/>
    <n v="2"/>
    <n v="10"/>
    <n v="10"/>
    <n v="0.84000000000000008"/>
    <n v="-100"/>
    <n v="0"/>
    <n v="0"/>
    <n v="1"/>
    <x v="1"/>
    <x v="36"/>
  </r>
  <r>
    <x v="36"/>
    <x v="5"/>
    <x v="71"/>
    <n v="10"/>
    <n v="10"/>
    <n v="10"/>
    <n v="1"/>
    <n v="100"/>
    <n v="1"/>
    <n v="0"/>
    <n v="0"/>
    <x v="1"/>
    <x v="36"/>
  </r>
  <r>
    <x v="36"/>
    <x v="1"/>
    <x v="6"/>
    <n v="10"/>
    <n v="9"/>
    <n v="9"/>
    <n v="0.91999999999999993"/>
    <n v="100"/>
    <n v="1"/>
    <n v="0"/>
    <n v="0"/>
    <x v="1"/>
    <x v="36"/>
  </r>
  <r>
    <x v="36"/>
    <x v="0"/>
    <x v="36"/>
    <n v="10"/>
    <n v="10"/>
    <n v="10"/>
    <n v="1"/>
    <n v="100"/>
    <n v="1"/>
    <n v="0"/>
    <n v="0"/>
    <x v="1"/>
    <x v="36"/>
  </r>
  <r>
    <x v="36"/>
    <x v="0"/>
    <x v="28"/>
    <n v="10"/>
    <n v="10"/>
    <n v="10"/>
    <n v="1"/>
    <n v="100"/>
    <n v="1"/>
    <n v="0"/>
    <n v="0"/>
    <x v="1"/>
    <x v="36"/>
  </r>
  <r>
    <x v="36"/>
    <x v="5"/>
    <x v="73"/>
    <n v="10"/>
    <n v="10"/>
    <n v="10"/>
    <n v="1"/>
    <n v="100"/>
    <n v="1"/>
    <n v="0"/>
    <n v="0"/>
    <x v="1"/>
    <x v="36"/>
  </r>
  <r>
    <x v="36"/>
    <x v="5"/>
    <x v="72"/>
    <n v="10"/>
    <n v="10"/>
    <n v="10"/>
    <n v="1"/>
    <n v="100"/>
    <n v="1"/>
    <n v="0"/>
    <n v="0"/>
    <x v="1"/>
    <x v="36"/>
  </r>
  <r>
    <x v="36"/>
    <x v="1"/>
    <x v="18"/>
    <n v="10"/>
    <n v="10"/>
    <n v="10"/>
    <n v="1"/>
    <n v="100"/>
    <n v="1"/>
    <n v="0"/>
    <n v="0"/>
    <x v="1"/>
    <x v="36"/>
  </r>
  <r>
    <x v="36"/>
    <x v="0"/>
    <x v="37"/>
    <n v="9"/>
    <n v="9"/>
    <n v="9"/>
    <n v="0.9"/>
    <n v="100"/>
    <n v="1"/>
    <n v="0"/>
    <n v="0"/>
    <x v="1"/>
    <x v="36"/>
  </r>
  <r>
    <x v="36"/>
    <x v="1"/>
    <x v="49"/>
    <n v="10"/>
    <n v="10"/>
    <n v="10"/>
    <n v="1"/>
    <n v="100"/>
    <n v="1"/>
    <n v="0"/>
    <n v="0"/>
    <x v="1"/>
    <x v="36"/>
  </r>
  <r>
    <x v="36"/>
    <x v="0"/>
    <x v="35"/>
    <n v="10"/>
    <m/>
    <m/>
    <n v="0.2"/>
    <n v="100"/>
    <n v="1"/>
    <n v="0"/>
    <n v="0"/>
    <x v="1"/>
    <x v="36"/>
  </r>
  <r>
    <x v="36"/>
    <x v="5"/>
    <x v="72"/>
    <n v="10"/>
    <n v="10"/>
    <n v="10"/>
    <n v="1"/>
    <n v="100"/>
    <n v="1"/>
    <n v="0"/>
    <n v="0"/>
    <x v="1"/>
    <x v="36"/>
  </r>
  <r>
    <x v="36"/>
    <x v="4"/>
    <x v="48"/>
    <n v="10"/>
    <n v="10"/>
    <n v="10"/>
    <n v="1"/>
    <n v="100"/>
    <n v="1"/>
    <n v="0"/>
    <n v="0"/>
    <x v="1"/>
    <x v="36"/>
  </r>
  <r>
    <x v="36"/>
    <x v="0"/>
    <x v="26"/>
    <n v="10"/>
    <n v="10"/>
    <n v="10"/>
    <n v="1"/>
    <n v="100"/>
    <n v="1"/>
    <n v="0"/>
    <n v="0"/>
    <x v="1"/>
    <x v="36"/>
  </r>
  <r>
    <x v="36"/>
    <x v="5"/>
    <x v="61"/>
    <n v="8"/>
    <n v="9"/>
    <n v="10"/>
    <n v="0.91999999999999993"/>
    <n v="0"/>
    <n v="0"/>
    <n v="1"/>
    <n v="0"/>
    <x v="1"/>
    <x v="36"/>
  </r>
  <r>
    <x v="36"/>
    <x v="0"/>
    <x v="8"/>
    <n v="10"/>
    <n v="10"/>
    <n v="10"/>
    <n v="1"/>
    <n v="100"/>
    <n v="1"/>
    <n v="0"/>
    <n v="0"/>
    <x v="1"/>
    <x v="36"/>
  </r>
  <r>
    <x v="36"/>
    <x v="1"/>
    <x v="10"/>
    <n v="10"/>
    <n v="10"/>
    <n v="10"/>
    <n v="1"/>
    <n v="100"/>
    <n v="1"/>
    <n v="0"/>
    <n v="0"/>
    <x v="1"/>
    <x v="36"/>
  </r>
  <r>
    <x v="36"/>
    <x v="5"/>
    <x v="64"/>
    <n v="10"/>
    <n v="10"/>
    <n v="10"/>
    <n v="1"/>
    <n v="100"/>
    <n v="1"/>
    <n v="0"/>
    <n v="0"/>
    <x v="1"/>
    <x v="36"/>
  </r>
  <r>
    <x v="36"/>
    <x v="0"/>
    <x v="28"/>
    <n v="10"/>
    <n v="10"/>
    <n v="10"/>
    <n v="1"/>
    <n v="100"/>
    <n v="1"/>
    <n v="0"/>
    <n v="0"/>
    <x v="1"/>
    <x v="36"/>
  </r>
  <r>
    <x v="36"/>
    <x v="5"/>
    <x v="75"/>
    <n v="10"/>
    <n v="10"/>
    <n v="10"/>
    <n v="1"/>
    <n v="100"/>
    <n v="1"/>
    <n v="0"/>
    <n v="0"/>
    <x v="1"/>
    <x v="36"/>
  </r>
  <r>
    <x v="36"/>
    <x v="0"/>
    <x v="2"/>
    <n v="10"/>
    <n v="10"/>
    <n v="10"/>
    <n v="1"/>
    <n v="100"/>
    <n v="1"/>
    <n v="0"/>
    <n v="0"/>
    <x v="1"/>
    <x v="36"/>
  </r>
  <r>
    <x v="36"/>
    <x v="0"/>
    <x v="0"/>
    <n v="10"/>
    <n v="10"/>
    <n v="10"/>
    <n v="1"/>
    <n v="100"/>
    <n v="1"/>
    <n v="0"/>
    <n v="0"/>
    <x v="1"/>
    <x v="36"/>
  </r>
  <r>
    <x v="36"/>
    <x v="5"/>
    <x v="74"/>
    <n v="10"/>
    <n v="10"/>
    <n v="10"/>
    <n v="1"/>
    <n v="100"/>
    <n v="1"/>
    <n v="0"/>
    <n v="0"/>
    <x v="1"/>
    <x v="36"/>
  </r>
  <r>
    <x v="36"/>
    <x v="5"/>
    <x v="64"/>
    <n v="10"/>
    <n v="10"/>
    <n v="10"/>
    <n v="1"/>
    <n v="100"/>
    <n v="1"/>
    <n v="0"/>
    <n v="0"/>
    <x v="1"/>
    <x v="36"/>
  </r>
  <r>
    <x v="36"/>
    <x v="0"/>
    <x v="26"/>
    <n v="10"/>
    <n v="10"/>
    <n v="10"/>
    <n v="1"/>
    <n v="100"/>
    <n v="1"/>
    <n v="0"/>
    <n v="0"/>
    <x v="1"/>
    <x v="36"/>
  </r>
  <r>
    <x v="36"/>
    <x v="1"/>
    <x v="49"/>
    <n v="10"/>
    <n v="10"/>
    <n v="10"/>
    <n v="1"/>
    <n v="100"/>
    <n v="1"/>
    <n v="0"/>
    <n v="0"/>
    <x v="1"/>
    <x v="36"/>
  </r>
  <r>
    <x v="36"/>
    <x v="1"/>
    <x v="10"/>
    <n v="5"/>
    <n v="10"/>
    <n v="10"/>
    <n v="0.9"/>
    <n v="-100"/>
    <n v="0"/>
    <n v="0"/>
    <n v="1"/>
    <x v="1"/>
    <x v="36"/>
  </r>
  <r>
    <x v="36"/>
    <x v="1"/>
    <x v="10"/>
    <n v="10"/>
    <n v="10"/>
    <n v="10"/>
    <n v="1"/>
    <n v="100"/>
    <n v="1"/>
    <n v="0"/>
    <n v="0"/>
    <x v="1"/>
    <x v="36"/>
  </r>
  <r>
    <x v="36"/>
    <x v="4"/>
    <x v="27"/>
    <n v="10"/>
    <n v="0"/>
    <n v="10"/>
    <n v="0.6"/>
    <n v="100"/>
    <n v="1"/>
    <n v="0"/>
    <n v="0"/>
    <x v="1"/>
    <x v="36"/>
  </r>
  <r>
    <x v="36"/>
    <x v="0"/>
    <x v="35"/>
    <n v="10"/>
    <n v="10"/>
    <n v="10"/>
    <n v="1"/>
    <n v="100"/>
    <n v="1"/>
    <n v="0"/>
    <n v="0"/>
    <x v="1"/>
    <x v="36"/>
  </r>
  <r>
    <x v="36"/>
    <x v="1"/>
    <x v="6"/>
    <n v="10"/>
    <n v="10"/>
    <n v="10"/>
    <n v="1"/>
    <n v="100"/>
    <n v="1"/>
    <n v="0"/>
    <n v="0"/>
    <x v="1"/>
    <x v="36"/>
  </r>
  <r>
    <x v="36"/>
    <x v="4"/>
    <x v="12"/>
    <n v="10"/>
    <n v="10"/>
    <n v="10"/>
    <n v="1"/>
    <n v="100"/>
    <n v="1"/>
    <n v="0"/>
    <n v="0"/>
    <x v="1"/>
    <x v="36"/>
  </r>
  <r>
    <x v="36"/>
    <x v="1"/>
    <x v="18"/>
    <n v="10"/>
    <n v="9"/>
    <n v="9"/>
    <n v="0.91999999999999993"/>
    <n v="100"/>
    <n v="1"/>
    <n v="0"/>
    <n v="0"/>
    <x v="1"/>
    <x v="36"/>
  </r>
  <r>
    <x v="36"/>
    <x v="4"/>
    <x v="12"/>
    <n v="10"/>
    <n v="10"/>
    <n v="10"/>
    <n v="1"/>
    <n v="100"/>
    <n v="1"/>
    <n v="0"/>
    <n v="0"/>
    <x v="1"/>
    <x v="36"/>
  </r>
  <r>
    <x v="36"/>
    <x v="4"/>
    <x v="25"/>
    <n v="10"/>
    <n v="10"/>
    <n v="10"/>
    <n v="1"/>
    <n v="100"/>
    <n v="1"/>
    <n v="0"/>
    <n v="0"/>
    <x v="1"/>
    <x v="36"/>
  </r>
  <r>
    <x v="36"/>
    <x v="1"/>
    <x v="49"/>
    <n v="10"/>
    <n v="10"/>
    <n v="10"/>
    <n v="1"/>
    <n v="100"/>
    <n v="1"/>
    <n v="0"/>
    <n v="0"/>
    <x v="1"/>
    <x v="36"/>
  </r>
  <r>
    <x v="36"/>
    <x v="0"/>
    <x v="35"/>
    <n v="10"/>
    <n v="10"/>
    <n v="10"/>
    <n v="1"/>
    <n v="100"/>
    <n v="1"/>
    <n v="0"/>
    <n v="0"/>
    <x v="1"/>
    <x v="36"/>
  </r>
  <r>
    <x v="36"/>
    <x v="4"/>
    <x v="76"/>
    <n v="10"/>
    <n v="10"/>
    <n v="10"/>
    <n v="1"/>
    <n v="100"/>
    <n v="1"/>
    <n v="0"/>
    <n v="0"/>
    <x v="1"/>
    <x v="36"/>
  </r>
  <r>
    <x v="36"/>
    <x v="1"/>
    <x v="18"/>
    <n v="10"/>
    <n v="10"/>
    <n v="10"/>
    <n v="1"/>
    <n v="100"/>
    <n v="1"/>
    <n v="0"/>
    <n v="0"/>
    <x v="1"/>
    <x v="36"/>
  </r>
  <r>
    <x v="36"/>
    <x v="1"/>
    <x v="49"/>
    <n v="10"/>
    <n v="10"/>
    <n v="10"/>
    <n v="1"/>
    <n v="100"/>
    <n v="1"/>
    <n v="0"/>
    <n v="0"/>
    <x v="1"/>
    <x v="36"/>
  </r>
  <r>
    <x v="36"/>
    <x v="4"/>
    <x v="76"/>
    <n v="10"/>
    <n v="10"/>
    <n v="10"/>
    <n v="1"/>
    <n v="100"/>
    <n v="1"/>
    <n v="0"/>
    <n v="0"/>
    <x v="1"/>
    <x v="36"/>
  </r>
  <r>
    <x v="36"/>
    <x v="1"/>
    <x v="7"/>
    <n v="10"/>
    <n v="10"/>
    <n v="10"/>
    <n v="1"/>
    <n v="100"/>
    <n v="1"/>
    <n v="0"/>
    <n v="0"/>
    <x v="1"/>
    <x v="36"/>
  </r>
  <r>
    <x v="36"/>
    <x v="1"/>
    <x v="18"/>
    <n v="10"/>
    <n v="10"/>
    <n v="10"/>
    <n v="1"/>
    <n v="100"/>
    <n v="1"/>
    <n v="0"/>
    <n v="0"/>
    <x v="1"/>
    <x v="36"/>
  </r>
  <r>
    <x v="36"/>
    <x v="1"/>
    <x v="6"/>
    <n v="10"/>
    <n v="10"/>
    <n v="10"/>
    <n v="1"/>
    <n v="100"/>
    <n v="1"/>
    <n v="0"/>
    <n v="0"/>
    <x v="1"/>
    <x v="36"/>
  </r>
  <r>
    <x v="36"/>
    <x v="4"/>
    <x v="76"/>
    <n v="10"/>
    <n v="10"/>
    <n v="9"/>
    <n v="0.96"/>
    <n v="100"/>
    <n v="1"/>
    <n v="0"/>
    <n v="0"/>
    <x v="1"/>
    <x v="36"/>
  </r>
  <r>
    <x v="36"/>
    <x v="1"/>
    <x v="42"/>
    <n v="10"/>
    <n v="10"/>
    <n v="5"/>
    <n v="0.8"/>
    <n v="100"/>
    <n v="1"/>
    <n v="0"/>
    <n v="0"/>
    <x v="1"/>
    <x v="36"/>
  </r>
  <r>
    <x v="37"/>
    <x v="0"/>
    <x v="0"/>
    <n v="9"/>
    <n v="10"/>
    <n v="10"/>
    <n v="0.98000000000000009"/>
    <n v="100"/>
    <n v="1"/>
    <n v="0"/>
    <n v="0"/>
    <x v="1"/>
    <x v="37"/>
  </r>
  <r>
    <x v="37"/>
    <x v="5"/>
    <x v="64"/>
    <n v="10"/>
    <n v="10"/>
    <n v="10"/>
    <n v="1"/>
    <n v="100"/>
    <n v="1"/>
    <n v="0"/>
    <n v="0"/>
    <x v="1"/>
    <x v="37"/>
  </r>
  <r>
    <x v="37"/>
    <x v="5"/>
    <x v="74"/>
    <n v="10"/>
    <n v="10"/>
    <n v="10"/>
    <n v="1"/>
    <n v="100"/>
    <n v="1"/>
    <n v="0"/>
    <n v="0"/>
    <x v="1"/>
    <x v="37"/>
  </r>
  <r>
    <x v="37"/>
    <x v="0"/>
    <x v="3"/>
    <n v="10"/>
    <n v="10"/>
    <n v="10"/>
    <n v="1"/>
    <n v="100"/>
    <n v="1"/>
    <n v="0"/>
    <n v="0"/>
    <x v="1"/>
    <x v="37"/>
  </r>
  <r>
    <x v="37"/>
    <x v="0"/>
    <x v="5"/>
    <n v="10"/>
    <n v="10"/>
    <n v="1"/>
    <n v="0.64"/>
    <n v="100"/>
    <n v="1"/>
    <n v="0"/>
    <n v="0"/>
    <x v="1"/>
    <x v="37"/>
  </r>
  <r>
    <x v="37"/>
    <x v="5"/>
    <x v="72"/>
    <n v="10"/>
    <n v="10"/>
    <n v="10"/>
    <n v="1"/>
    <n v="100"/>
    <n v="1"/>
    <n v="0"/>
    <n v="0"/>
    <x v="1"/>
    <x v="37"/>
  </r>
  <r>
    <x v="37"/>
    <x v="5"/>
    <x v="63"/>
    <n v="10"/>
    <n v="10"/>
    <n v="10"/>
    <n v="1"/>
    <n v="100"/>
    <n v="1"/>
    <n v="0"/>
    <n v="0"/>
    <x v="1"/>
    <x v="37"/>
  </r>
  <r>
    <x v="37"/>
    <x v="5"/>
    <x v="69"/>
    <n v="10"/>
    <n v="10"/>
    <n v="10"/>
    <n v="1"/>
    <n v="100"/>
    <n v="1"/>
    <n v="0"/>
    <n v="0"/>
    <x v="1"/>
    <x v="37"/>
  </r>
  <r>
    <x v="37"/>
    <x v="5"/>
    <x v="72"/>
    <n v="10"/>
    <n v="10"/>
    <n v="10"/>
    <n v="1"/>
    <n v="100"/>
    <n v="1"/>
    <n v="0"/>
    <n v="0"/>
    <x v="1"/>
    <x v="37"/>
  </r>
  <r>
    <x v="37"/>
    <x v="5"/>
    <x v="64"/>
    <n v="10"/>
    <n v="10"/>
    <n v="10"/>
    <n v="1"/>
    <n v="100"/>
    <n v="1"/>
    <n v="0"/>
    <n v="0"/>
    <x v="1"/>
    <x v="37"/>
  </r>
  <r>
    <x v="37"/>
    <x v="5"/>
    <x v="74"/>
    <n v="3"/>
    <n v="10"/>
    <n v="10"/>
    <n v="0.86"/>
    <n v="-100"/>
    <n v="0"/>
    <n v="0"/>
    <n v="1"/>
    <x v="1"/>
    <x v="37"/>
  </r>
  <r>
    <x v="37"/>
    <x v="5"/>
    <x v="64"/>
    <n v="10"/>
    <n v="9"/>
    <n v="9"/>
    <n v="0.91999999999999993"/>
    <n v="100"/>
    <n v="1"/>
    <n v="0"/>
    <n v="0"/>
    <x v="1"/>
    <x v="37"/>
  </r>
  <r>
    <x v="37"/>
    <x v="5"/>
    <x v="69"/>
    <n v="10"/>
    <n v="10"/>
    <n v="10"/>
    <n v="1"/>
    <n v="100"/>
    <n v="1"/>
    <n v="0"/>
    <n v="0"/>
    <x v="1"/>
    <x v="37"/>
  </r>
  <r>
    <x v="37"/>
    <x v="0"/>
    <x v="28"/>
    <n v="10"/>
    <n v="10"/>
    <n v="8"/>
    <n v="0.91999999999999993"/>
    <n v="100"/>
    <n v="1"/>
    <n v="0"/>
    <n v="0"/>
    <x v="1"/>
    <x v="37"/>
  </r>
  <r>
    <x v="37"/>
    <x v="5"/>
    <x v="72"/>
    <n v="10"/>
    <n v="10"/>
    <n v="10"/>
    <n v="1"/>
    <n v="100"/>
    <n v="1"/>
    <n v="0"/>
    <n v="0"/>
    <x v="1"/>
    <x v="37"/>
  </r>
  <r>
    <x v="37"/>
    <x v="5"/>
    <x v="74"/>
    <n v="10"/>
    <n v="0"/>
    <n v="0"/>
    <n v="0.2"/>
    <n v="100"/>
    <n v="1"/>
    <n v="0"/>
    <n v="0"/>
    <x v="1"/>
    <x v="37"/>
  </r>
  <r>
    <x v="37"/>
    <x v="0"/>
    <x v="0"/>
    <n v="8"/>
    <n v="9"/>
    <n v="6"/>
    <n v="0.76"/>
    <n v="0"/>
    <n v="0"/>
    <n v="1"/>
    <n v="0"/>
    <x v="1"/>
    <x v="37"/>
  </r>
  <r>
    <x v="37"/>
    <x v="0"/>
    <x v="19"/>
    <n v="5"/>
    <n v="5"/>
    <n v="5"/>
    <n v="0.5"/>
    <n v="-100"/>
    <n v="0"/>
    <n v="0"/>
    <n v="1"/>
    <x v="1"/>
    <x v="37"/>
  </r>
  <r>
    <x v="37"/>
    <x v="5"/>
    <x v="63"/>
    <n v="1"/>
    <n v="9"/>
    <n v="9"/>
    <n v="0.74"/>
    <n v="-100"/>
    <n v="0"/>
    <n v="0"/>
    <n v="1"/>
    <x v="1"/>
    <x v="37"/>
  </r>
  <r>
    <x v="37"/>
    <x v="0"/>
    <x v="36"/>
    <n v="10"/>
    <n v="10"/>
    <n v="10"/>
    <n v="1"/>
    <n v="100"/>
    <n v="1"/>
    <n v="0"/>
    <n v="0"/>
    <x v="1"/>
    <x v="37"/>
  </r>
  <r>
    <x v="37"/>
    <x v="0"/>
    <x v="3"/>
    <n v="10"/>
    <n v="10"/>
    <n v="10"/>
    <n v="1"/>
    <n v="100"/>
    <n v="1"/>
    <n v="0"/>
    <n v="0"/>
    <x v="1"/>
    <x v="37"/>
  </r>
  <r>
    <x v="37"/>
    <x v="0"/>
    <x v="36"/>
    <n v="10"/>
    <n v="10"/>
    <n v="10"/>
    <n v="1"/>
    <n v="100"/>
    <n v="1"/>
    <n v="0"/>
    <n v="0"/>
    <x v="1"/>
    <x v="37"/>
  </r>
  <r>
    <x v="37"/>
    <x v="0"/>
    <x v="5"/>
    <n v="10"/>
    <n v="10"/>
    <n v="10"/>
    <n v="1"/>
    <n v="100"/>
    <n v="1"/>
    <n v="0"/>
    <n v="0"/>
    <x v="1"/>
    <x v="37"/>
  </r>
  <r>
    <x v="37"/>
    <x v="5"/>
    <x v="75"/>
    <n v="10"/>
    <n v="10"/>
    <n v="10"/>
    <n v="1"/>
    <n v="100"/>
    <n v="1"/>
    <n v="0"/>
    <n v="0"/>
    <x v="1"/>
    <x v="37"/>
  </r>
  <r>
    <x v="37"/>
    <x v="1"/>
    <x v="34"/>
    <n v="10"/>
    <n v="10"/>
    <n v="10"/>
    <n v="1"/>
    <n v="100"/>
    <n v="1"/>
    <n v="0"/>
    <n v="0"/>
    <x v="1"/>
    <x v="37"/>
  </r>
  <r>
    <x v="37"/>
    <x v="0"/>
    <x v="36"/>
    <n v="10"/>
    <n v="10"/>
    <n v="10"/>
    <n v="1"/>
    <n v="100"/>
    <n v="1"/>
    <n v="0"/>
    <n v="0"/>
    <x v="1"/>
    <x v="37"/>
  </r>
  <r>
    <x v="37"/>
    <x v="0"/>
    <x v="35"/>
    <n v="10"/>
    <n v="10"/>
    <n v="10"/>
    <n v="1"/>
    <n v="100"/>
    <n v="1"/>
    <n v="0"/>
    <n v="0"/>
    <x v="1"/>
    <x v="37"/>
  </r>
  <r>
    <x v="37"/>
    <x v="0"/>
    <x v="2"/>
    <n v="9"/>
    <n v="9"/>
    <n v="9"/>
    <n v="0.9"/>
    <n v="100"/>
    <n v="1"/>
    <n v="0"/>
    <n v="0"/>
    <x v="1"/>
    <x v="37"/>
  </r>
  <r>
    <x v="37"/>
    <x v="1"/>
    <x v="57"/>
    <n v="10"/>
    <n v="10"/>
    <n v="10"/>
    <n v="1"/>
    <n v="100"/>
    <n v="1"/>
    <n v="0"/>
    <n v="0"/>
    <x v="1"/>
    <x v="37"/>
  </r>
  <r>
    <x v="37"/>
    <x v="0"/>
    <x v="35"/>
    <n v="10"/>
    <n v="10"/>
    <n v="10"/>
    <n v="1"/>
    <n v="100"/>
    <n v="1"/>
    <n v="0"/>
    <n v="0"/>
    <x v="1"/>
    <x v="37"/>
  </r>
  <r>
    <x v="37"/>
    <x v="1"/>
    <x v="10"/>
    <n v="10"/>
    <n v="10"/>
    <n v="10"/>
    <n v="1"/>
    <n v="100"/>
    <n v="1"/>
    <n v="0"/>
    <n v="0"/>
    <x v="1"/>
    <x v="37"/>
  </r>
  <r>
    <x v="37"/>
    <x v="1"/>
    <x v="6"/>
    <n v="10"/>
    <n v="10"/>
    <n v="10"/>
    <n v="1"/>
    <n v="100"/>
    <n v="1"/>
    <n v="0"/>
    <n v="0"/>
    <x v="1"/>
    <x v="37"/>
  </r>
  <r>
    <x v="37"/>
    <x v="1"/>
    <x v="13"/>
    <n v="10"/>
    <n v="10"/>
    <n v="10"/>
    <n v="1"/>
    <n v="100"/>
    <n v="1"/>
    <n v="0"/>
    <n v="0"/>
    <x v="1"/>
    <x v="37"/>
  </r>
  <r>
    <x v="37"/>
    <x v="1"/>
    <x v="10"/>
    <n v="10"/>
    <n v="10"/>
    <n v="10"/>
    <n v="1"/>
    <n v="100"/>
    <n v="1"/>
    <n v="0"/>
    <n v="0"/>
    <x v="1"/>
    <x v="37"/>
  </r>
  <r>
    <x v="37"/>
    <x v="1"/>
    <x v="30"/>
    <n v="10"/>
    <n v="10"/>
    <n v="10"/>
    <n v="1"/>
    <n v="100"/>
    <n v="1"/>
    <n v="0"/>
    <n v="0"/>
    <x v="1"/>
    <x v="37"/>
  </r>
  <r>
    <x v="37"/>
    <x v="1"/>
    <x v="17"/>
    <n v="10"/>
    <n v="10"/>
    <n v="10"/>
    <n v="1"/>
    <n v="100"/>
    <n v="1"/>
    <n v="0"/>
    <n v="0"/>
    <x v="1"/>
    <x v="37"/>
  </r>
  <r>
    <x v="37"/>
    <x v="1"/>
    <x v="10"/>
    <n v="10"/>
    <n v="10"/>
    <n v="10"/>
    <n v="1"/>
    <n v="100"/>
    <n v="1"/>
    <n v="0"/>
    <n v="0"/>
    <x v="1"/>
    <x v="37"/>
  </r>
  <r>
    <x v="37"/>
    <x v="1"/>
    <x v="7"/>
    <n v="10"/>
    <n v="10"/>
    <n v="10"/>
    <n v="1"/>
    <n v="100"/>
    <n v="1"/>
    <n v="0"/>
    <n v="0"/>
    <x v="1"/>
    <x v="37"/>
  </r>
  <r>
    <x v="37"/>
    <x v="0"/>
    <x v="35"/>
    <n v="10"/>
    <n v="5"/>
    <n v="1"/>
    <n v="0.44000000000000006"/>
    <n v="100"/>
    <n v="1"/>
    <n v="0"/>
    <n v="0"/>
    <x v="1"/>
    <x v="37"/>
  </r>
  <r>
    <x v="37"/>
    <x v="1"/>
    <x v="30"/>
    <n v="10"/>
    <n v="10"/>
    <n v="10"/>
    <n v="1"/>
    <n v="100"/>
    <n v="1"/>
    <n v="0"/>
    <n v="0"/>
    <x v="1"/>
    <x v="37"/>
  </r>
  <r>
    <x v="38"/>
    <x v="5"/>
    <x v="75"/>
    <n v="10"/>
    <n v="10"/>
    <n v="10"/>
    <n v="1"/>
    <n v="100"/>
    <n v="1"/>
    <n v="0"/>
    <n v="0"/>
    <x v="1"/>
    <x v="38"/>
  </r>
  <r>
    <x v="38"/>
    <x v="0"/>
    <x v="36"/>
    <n v="10"/>
    <n v="10"/>
    <n v="10"/>
    <n v="1"/>
    <n v="100"/>
    <n v="1"/>
    <n v="0"/>
    <n v="0"/>
    <x v="1"/>
    <x v="38"/>
  </r>
  <r>
    <x v="38"/>
    <x v="0"/>
    <x v="28"/>
    <n v="10"/>
    <n v="10"/>
    <n v="10"/>
    <n v="1"/>
    <n v="100"/>
    <n v="1"/>
    <n v="0"/>
    <n v="0"/>
    <x v="1"/>
    <x v="38"/>
  </r>
  <r>
    <x v="38"/>
    <x v="0"/>
    <x v="3"/>
    <n v="10"/>
    <n v="10"/>
    <n v="9"/>
    <n v="0.96"/>
    <n v="100"/>
    <n v="1"/>
    <n v="0"/>
    <n v="0"/>
    <x v="1"/>
    <x v="38"/>
  </r>
  <r>
    <x v="38"/>
    <x v="0"/>
    <x v="19"/>
    <n v="0"/>
    <n v="10"/>
    <n v="10"/>
    <n v="0.8"/>
    <n v="-100"/>
    <n v="0"/>
    <n v="0"/>
    <n v="1"/>
    <x v="1"/>
    <x v="38"/>
  </r>
  <r>
    <x v="38"/>
    <x v="1"/>
    <x v="57"/>
    <n v="10"/>
    <n v="10"/>
    <n v="10"/>
    <n v="1"/>
    <n v="100"/>
    <n v="1"/>
    <n v="0"/>
    <n v="0"/>
    <x v="1"/>
    <x v="38"/>
  </r>
  <r>
    <x v="38"/>
    <x v="0"/>
    <x v="3"/>
    <n v="4"/>
    <n v="10"/>
    <n v="10"/>
    <n v="0.88000000000000012"/>
    <n v="-100"/>
    <n v="0"/>
    <n v="0"/>
    <n v="1"/>
    <x v="1"/>
    <x v="38"/>
  </r>
  <r>
    <x v="38"/>
    <x v="1"/>
    <x v="34"/>
    <n v="10"/>
    <n v="8"/>
    <n v="9"/>
    <n v="0.88000000000000012"/>
    <n v="100"/>
    <n v="1"/>
    <n v="0"/>
    <n v="0"/>
    <x v="1"/>
    <x v="38"/>
  </r>
  <r>
    <x v="38"/>
    <x v="1"/>
    <x v="6"/>
    <n v="10"/>
    <n v="10"/>
    <n v="10"/>
    <n v="1"/>
    <n v="100"/>
    <n v="1"/>
    <n v="0"/>
    <n v="0"/>
    <x v="1"/>
    <x v="38"/>
  </r>
  <r>
    <x v="38"/>
    <x v="0"/>
    <x v="0"/>
    <n v="10"/>
    <n v="10"/>
    <n v="10"/>
    <n v="1"/>
    <n v="100"/>
    <n v="1"/>
    <n v="0"/>
    <n v="0"/>
    <x v="1"/>
    <x v="38"/>
  </r>
  <r>
    <x v="38"/>
    <x v="1"/>
    <x v="58"/>
    <n v="10"/>
    <n v="10"/>
    <n v="10"/>
    <n v="1"/>
    <n v="100"/>
    <n v="1"/>
    <n v="0"/>
    <n v="0"/>
    <x v="1"/>
    <x v="38"/>
  </r>
  <r>
    <x v="38"/>
    <x v="5"/>
    <x v="64"/>
    <n v="10"/>
    <n v="10"/>
    <n v="10"/>
    <n v="1"/>
    <n v="100"/>
    <n v="1"/>
    <n v="0"/>
    <n v="0"/>
    <x v="1"/>
    <x v="38"/>
  </r>
  <r>
    <x v="38"/>
    <x v="0"/>
    <x v="22"/>
    <n v="10"/>
    <n v="10"/>
    <n v="10"/>
    <n v="1"/>
    <n v="100"/>
    <n v="1"/>
    <n v="0"/>
    <n v="0"/>
    <x v="1"/>
    <x v="38"/>
  </r>
  <r>
    <x v="38"/>
    <x v="0"/>
    <x v="37"/>
    <n v="10"/>
    <n v="10"/>
    <n v="10"/>
    <n v="1"/>
    <n v="100"/>
    <n v="1"/>
    <n v="0"/>
    <n v="0"/>
    <x v="1"/>
    <x v="38"/>
  </r>
  <r>
    <x v="38"/>
    <x v="0"/>
    <x v="35"/>
    <n v="10"/>
    <n v="10"/>
    <n v="9"/>
    <n v="0.96"/>
    <n v="100"/>
    <n v="1"/>
    <n v="0"/>
    <n v="0"/>
    <x v="1"/>
    <x v="38"/>
  </r>
  <r>
    <x v="38"/>
    <x v="5"/>
    <x v="79"/>
    <n v="10"/>
    <n v="10"/>
    <n v="10"/>
    <n v="1"/>
    <n v="100"/>
    <n v="1"/>
    <n v="0"/>
    <n v="0"/>
    <x v="1"/>
    <x v="38"/>
  </r>
  <r>
    <x v="38"/>
    <x v="1"/>
    <x v="10"/>
    <n v="10"/>
    <n v="10"/>
    <n v="10"/>
    <n v="1"/>
    <n v="100"/>
    <n v="1"/>
    <n v="0"/>
    <n v="0"/>
    <x v="1"/>
    <x v="38"/>
  </r>
  <r>
    <x v="38"/>
    <x v="5"/>
    <x v="61"/>
    <n v="10"/>
    <n v="10"/>
    <n v="10"/>
    <n v="1"/>
    <n v="100"/>
    <n v="1"/>
    <n v="0"/>
    <n v="0"/>
    <x v="1"/>
    <x v="38"/>
  </r>
  <r>
    <x v="38"/>
    <x v="0"/>
    <x v="28"/>
    <n v="9"/>
    <n v="9"/>
    <n v="9"/>
    <n v="0.9"/>
    <n v="100"/>
    <n v="1"/>
    <n v="0"/>
    <n v="0"/>
    <x v="1"/>
    <x v="38"/>
  </r>
  <r>
    <x v="38"/>
    <x v="0"/>
    <x v="26"/>
    <n v="10"/>
    <n v="10"/>
    <n v="10"/>
    <n v="1"/>
    <n v="100"/>
    <n v="1"/>
    <n v="0"/>
    <n v="0"/>
    <x v="1"/>
    <x v="38"/>
  </r>
  <r>
    <x v="38"/>
    <x v="1"/>
    <x v="10"/>
    <n v="10"/>
    <n v="10"/>
    <n v="10"/>
    <n v="1"/>
    <n v="100"/>
    <n v="1"/>
    <n v="0"/>
    <n v="0"/>
    <x v="1"/>
    <x v="38"/>
  </r>
  <r>
    <x v="38"/>
    <x v="5"/>
    <x v="63"/>
    <n v="10"/>
    <n v="10"/>
    <n v="10"/>
    <n v="1"/>
    <n v="100"/>
    <n v="1"/>
    <n v="0"/>
    <n v="0"/>
    <x v="1"/>
    <x v="38"/>
  </r>
  <r>
    <x v="38"/>
    <x v="0"/>
    <x v="36"/>
    <n v="10"/>
    <n v="10"/>
    <n v="10"/>
    <n v="1"/>
    <n v="100"/>
    <n v="1"/>
    <n v="0"/>
    <n v="0"/>
    <x v="1"/>
    <x v="38"/>
  </r>
  <r>
    <x v="38"/>
    <x v="4"/>
    <x v="12"/>
    <n v="10"/>
    <n v="10"/>
    <n v="10"/>
    <n v="1"/>
    <n v="100"/>
    <n v="1"/>
    <n v="0"/>
    <n v="0"/>
    <x v="1"/>
    <x v="38"/>
  </r>
  <r>
    <x v="38"/>
    <x v="5"/>
    <x v="74"/>
    <n v="10"/>
    <n v="10"/>
    <n v="5"/>
    <n v="0.8"/>
    <n v="100"/>
    <n v="1"/>
    <n v="0"/>
    <n v="0"/>
    <x v="1"/>
    <x v="38"/>
  </r>
  <r>
    <x v="38"/>
    <x v="5"/>
    <x v="75"/>
    <n v="8"/>
    <m/>
    <m/>
    <n v="0.16"/>
    <n v="0"/>
    <n v="0"/>
    <n v="1"/>
    <n v="0"/>
    <x v="1"/>
    <x v="38"/>
  </r>
  <r>
    <x v="38"/>
    <x v="5"/>
    <x v="61"/>
    <n v="9"/>
    <n v="10"/>
    <n v="10"/>
    <n v="0.98000000000000009"/>
    <n v="100"/>
    <n v="1"/>
    <n v="0"/>
    <n v="0"/>
    <x v="1"/>
    <x v="38"/>
  </r>
  <r>
    <x v="38"/>
    <x v="0"/>
    <x v="26"/>
    <n v="1"/>
    <n v="1"/>
    <n v="10"/>
    <n v="0.45999999999999996"/>
    <n v="-100"/>
    <n v="0"/>
    <n v="0"/>
    <n v="1"/>
    <x v="1"/>
    <x v="38"/>
  </r>
  <r>
    <x v="38"/>
    <x v="4"/>
    <x v="48"/>
    <n v="10"/>
    <n v="10"/>
    <n v="10"/>
    <n v="1"/>
    <n v="100"/>
    <n v="1"/>
    <n v="0"/>
    <n v="0"/>
    <x v="1"/>
    <x v="38"/>
  </r>
  <r>
    <x v="38"/>
    <x v="0"/>
    <x v="8"/>
    <n v="10"/>
    <n v="10"/>
    <n v="10"/>
    <n v="1"/>
    <n v="100"/>
    <n v="1"/>
    <n v="0"/>
    <n v="0"/>
    <x v="1"/>
    <x v="38"/>
  </r>
  <r>
    <x v="38"/>
    <x v="1"/>
    <x v="15"/>
    <n v="10"/>
    <n v="9"/>
    <n v="9"/>
    <n v="0.91999999999999993"/>
    <n v="100"/>
    <n v="1"/>
    <n v="0"/>
    <n v="0"/>
    <x v="1"/>
    <x v="38"/>
  </r>
  <r>
    <x v="38"/>
    <x v="0"/>
    <x v="20"/>
    <n v="10"/>
    <n v="5"/>
    <n v="10"/>
    <n v="0.8"/>
    <n v="100"/>
    <n v="1"/>
    <n v="0"/>
    <n v="0"/>
    <x v="1"/>
    <x v="38"/>
  </r>
  <r>
    <x v="38"/>
    <x v="0"/>
    <x v="0"/>
    <n v="6"/>
    <n v="9"/>
    <n v="9"/>
    <n v="0.84000000000000008"/>
    <n v="-100"/>
    <n v="0"/>
    <n v="0"/>
    <n v="1"/>
    <x v="1"/>
    <x v="38"/>
  </r>
  <r>
    <x v="38"/>
    <x v="1"/>
    <x v="49"/>
    <n v="10"/>
    <n v="10"/>
    <n v="10"/>
    <n v="1"/>
    <n v="100"/>
    <n v="1"/>
    <n v="0"/>
    <n v="0"/>
    <x v="1"/>
    <x v="38"/>
  </r>
  <r>
    <x v="38"/>
    <x v="1"/>
    <x v="13"/>
    <n v="10"/>
    <n v="10"/>
    <n v="10"/>
    <n v="1"/>
    <n v="100"/>
    <n v="1"/>
    <n v="0"/>
    <n v="0"/>
    <x v="1"/>
    <x v="38"/>
  </r>
  <r>
    <x v="38"/>
    <x v="0"/>
    <x v="35"/>
    <n v="10"/>
    <n v="0"/>
    <n v="10"/>
    <n v="0.6"/>
    <n v="100"/>
    <n v="1"/>
    <n v="0"/>
    <n v="0"/>
    <x v="1"/>
    <x v="38"/>
  </r>
  <r>
    <x v="38"/>
    <x v="4"/>
    <x v="60"/>
    <n v="9"/>
    <n v="10"/>
    <n v="10"/>
    <n v="0.98000000000000009"/>
    <n v="100"/>
    <n v="1"/>
    <n v="0"/>
    <n v="0"/>
    <x v="1"/>
    <x v="38"/>
  </r>
  <r>
    <x v="39"/>
    <x v="5"/>
    <x v="75"/>
    <n v="5"/>
    <n v="5"/>
    <n v="10"/>
    <n v="0.7"/>
    <n v="-100"/>
    <n v="0"/>
    <n v="0"/>
    <n v="1"/>
    <x v="1"/>
    <x v="39"/>
  </r>
  <r>
    <x v="39"/>
    <x v="5"/>
    <x v="73"/>
    <n v="10"/>
    <n v="10"/>
    <n v="10"/>
    <n v="1"/>
    <n v="100"/>
    <n v="1"/>
    <n v="0"/>
    <n v="0"/>
    <x v="1"/>
    <x v="39"/>
  </r>
  <r>
    <x v="39"/>
    <x v="0"/>
    <x v="28"/>
    <n v="9"/>
    <n v="10"/>
    <n v="10"/>
    <n v="0.98000000000000009"/>
    <n v="100"/>
    <n v="1"/>
    <n v="0"/>
    <n v="0"/>
    <x v="1"/>
    <x v="39"/>
  </r>
  <r>
    <x v="39"/>
    <x v="5"/>
    <x v="79"/>
    <n v="8"/>
    <n v="10"/>
    <n v="10"/>
    <n v="0.96"/>
    <n v="0"/>
    <n v="0"/>
    <n v="1"/>
    <n v="0"/>
    <x v="1"/>
    <x v="39"/>
  </r>
  <r>
    <x v="39"/>
    <x v="0"/>
    <x v="3"/>
    <n v="10"/>
    <n v="10"/>
    <n v="9"/>
    <n v="0.96"/>
    <n v="100"/>
    <n v="1"/>
    <n v="0"/>
    <n v="0"/>
    <x v="1"/>
    <x v="39"/>
  </r>
  <r>
    <x v="39"/>
    <x v="0"/>
    <x v="28"/>
    <n v="7"/>
    <n v="6"/>
    <n v="7"/>
    <n v="0.66000000000000014"/>
    <n v="0"/>
    <n v="0"/>
    <n v="1"/>
    <n v="0"/>
    <x v="1"/>
    <x v="39"/>
  </r>
  <r>
    <x v="39"/>
    <x v="5"/>
    <x v="63"/>
    <n v="10"/>
    <n v="10"/>
    <n v="10"/>
    <n v="1"/>
    <n v="100"/>
    <n v="1"/>
    <n v="0"/>
    <n v="0"/>
    <x v="1"/>
    <x v="39"/>
  </r>
  <r>
    <x v="39"/>
    <x v="0"/>
    <x v="36"/>
    <n v="10"/>
    <n v="10"/>
    <n v="10"/>
    <n v="1"/>
    <n v="100"/>
    <n v="1"/>
    <n v="0"/>
    <n v="0"/>
    <x v="1"/>
    <x v="39"/>
  </r>
  <r>
    <x v="39"/>
    <x v="5"/>
    <x v="63"/>
    <n v="10"/>
    <n v="10"/>
    <n v="10"/>
    <n v="1"/>
    <n v="100"/>
    <n v="1"/>
    <n v="0"/>
    <n v="0"/>
    <x v="1"/>
    <x v="39"/>
  </r>
  <r>
    <x v="39"/>
    <x v="5"/>
    <x v="61"/>
    <n v="10"/>
    <n v="10"/>
    <n v="10"/>
    <n v="1"/>
    <n v="100"/>
    <n v="1"/>
    <n v="0"/>
    <n v="0"/>
    <x v="1"/>
    <x v="39"/>
  </r>
  <r>
    <x v="39"/>
    <x v="0"/>
    <x v="37"/>
    <n v="10"/>
    <n v="10"/>
    <n v="10"/>
    <n v="1"/>
    <n v="100"/>
    <n v="1"/>
    <n v="0"/>
    <n v="0"/>
    <x v="1"/>
    <x v="39"/>
  </r>
  <r>
    <x v="39"/>
    <x v="0"/>
    <x v="5"/>
    <n v="9"/>
    <n v="10"/>
    <n v="9"/>
    <n v="0.94000000000000006"/>
    <n v="100"/>
    <n v="1"/>
    <n v="0"/>
    <n v="0"/>
    <x v="1"/>
    <x v="39"/>
  </r>
  <r>
    <x v="39"/>
    <x v="4"/>
    <x v="60"/>
    <n v="10"/>
    <n v="10"/>
    <n v="10"/>
    <n v="1"/>
    <n v="100"/>
    <n v="1"/>
    <n v="0"/>
    <n v="0"/>
    <x v="1"/>
    <x v="39"/>
  </r>
  <r>
    <x v="39"/>
    <x v="1"/>
    <x v="42"/>
    <n v="10"/>
    <n v="10"/>
    <n v="10"/>
    <n v="1"/>
    <n v="100"/>
    <n v="1"/>
    <n v="0"/>
    <n v="0"/>
    <x v="1"/>
    <x v="39"/>
  </r>
  <r>
    <x v="39"/>
    <x v="4"/>
    <x v="25"/>
    <n v="10"/>
    <n v="10"/>
    <n v="8"/>
    <n v="0.91999999999999993"/>
    <n v="100"/>
    <n v="1"/>
    <n v="0"/>
    <n v="0"/>
    <x v="1"/>
    <x v="39"/>
  </r>
  <r>
    <x v="39"/>
    <x v="5"/>
    <x v="75"/>
    <n v="10"/>
    <n v="10"/>
    <n v="10"/>
    <n v="1"/>
    <n v="100"/>
    <n v="1"/>
    <n v="0"/>
    <n v="0"/>
    <x v="1"/>
    <x v="39"/>
  </r>
  <r>
    <x v="39"/>
    <x v="5"/>
    <x v="64"/>
    <n v="10"/>
    <n v="10"/>
    <n v="10"/>
    <n v="1"/>
    <n v="100"/>
    <n v="1"/>
    <n v="0"/>
    <n v="0"/>
    <x v="1"/>
    <x v="39"/>
  </r>
  <r>
    <x v="39"/>
    <x v="0"/>
    <x v="28"/>
    <n v="10"/>
    <n v="9"/>
    <n v="9"/>
    <n v="0.91999999999999993"/>
    <n v="100"/>
    <n v="1"/>
    <n v="0"/>
    <n v="0"/>
    <x v="1"/>
    <x v="39"/>
  </r>
  <r>
    <x v="39"/>
    <x v="1"/>
    <x v="15"/>
    <n v="10"/>
    <n v="10"/>
    <n v="10"/>
    <n v="1"/>
    <n v="100"/>
    <n v="1"/>
    <n v="0"/>
    <n v="0"/>
    <x v="1"/>
    <x v="39"/>
  </r>
  <r>
    <x v="39"/>
    <x v="4"/>
    <x v="48"/>
    <n v="10"/>
    <n v="10"/>
    <n v="0"/>
    <n v="0.6"/>
    <n v="100"/>
    <n v="1"/>
    <n v="0"/>
    <n v="0"/>
    <x v="1"/>
    <x v="39"/>
  </r>
  <r>
    <x v="39"/>
    <x v="1"/>
    <x v="17"/>
    <n v="10"/>
    <n v="10"/>
    <n v="10"/>
    <n v="1"/>
    <n v="100"/>
    <n v="1"/>
    <n v="0"/>
    <n v="0"/>
    <x v="1"/>
    <x v="39"/>
  </r>
  <r>
    <x v="39"/>
    <x v="1"/>
    <x v="17"/>
    <n v="9"/>
    <n v="4"/>
    <n v="2"/>
    <n v="0.42000000000000004"/>
    <n v="100"/>
    <n v="1"/>
    <n v="0"/>
    <n v="0"/>
    <x v="1"/>
    <x v="39"/>
  </r>
  <r>
    <x v="39"/>
    <x v="1"/>
    <x v="13"/>
    <n v="10"/>
    <n v="10"/>
    <n v="10"/>
    <n v="1"/>
    <n v="100"/>
    <n v="1"/>
    <n v="0"/>
    <n v="0"/>
    <x v="1"/>
    <x v="39"/>
  </r>
  <r>
    <x v="39"/>
    <x v="1"/>
    <x v="7"/>
    <n v="10"/>
    <n v="10"/>
    <n v="10"/>
    <n v="1"/>
    <n v="100"/>
    <n v="1"/>
    <n v="0"/>
    <n v="0"/>
    <x v="1"/>
    <x v="39"/>
  </r>
  <r>
    <x v="39"/>
    <x v="1"/>
    <x v="18"/>
    <n v="10"/>
    <n v="10"/>
    <n v="10"/>
    <n v="1"/>
    <n v="100"/>
    <n v="1"/>
    <n v="0"/>
    <n v="0"/>
    <x v="1"/>
    <x v="39"/>
  </r>
  <r>
    <x v="39"/>
    <x v="1"/>
    <x v="49"/>
    <n v="9"/>
    <n v="10"/>
    <n v="10"/>
    <n v="0.98000000000000009"/>
    <n v="100"/>
    <n v="1"/>
    <n v="0"/>
    <n v="0"/>
    <x v="1"/>
    <x v="39"/>
  </r>
  <r>
    <x v="39"/>
    <x v="4"/>
    <x v="48"/>
    <n v="9"/>
    <n v="9"/>
    <n v="10"/>
    <n v="0.94000000000000006"/>
    <n v="100"/>
    <n v="1"/>
    <n v="0"/>
    <n v="0"/>
    <x v="1"/>
    <x v="39"/>
  </r>
  <r>
    <x v="39"/>
    <x v="1"/>
    <x v="15"/>
    <n v="10"/>
    <n v="10"/>
    <n v="10"/>
    <n v="1"/>
    <n v="100"/>
    <n v="1"/>
    <n v="0"/>
    <n v="0"/>
    <x v="1"/>
    <x v="39"/>
  </r>
  <r>
    <x v="39"/>
    <x v="4"/>
    <x v="12"/>
    <n v="10"/>
    <n v="10"/>
    <n v="10"/>
    <n v="1"/>
    <n v="100"/>
    <n v="1"/>
    <n v="0"/>
    <n v="0"/>
    <x v="1"/>
    <x v="39"/>
  </r>
  <r>
    <x v="39"/>
    <x v="0"/>
    <x v="35"/>
    <n v="9"/>
    <n v="8"/>
    <n v="5"/>
    <n v="0.7"/>
    <n v="100"/>
    <n v="1"/>
    <n v="0"/>
    <n v="0"/>
    <x v="1"/>
    <x v="39"/>
  </r>
  <r>
    <x v="39"/>
    <x v="1"/>
    <x v="13"/>
    <n v="10"/>
    <n v="10"/>
    <n v="10"/>
    <n v="1"/>
    <n v="100"/>
    <n v="1"/>
    <n v="0"/>
    <n v="0"/>
    <x v="1"/>
    <x v="39"/>
  </r>
  <r>
    <x v="39"/>
    <x v="1"/>
    <x v="15"/>
    <n v="9"/>
    <n v="9"/>
    <n v="9"/>
    <n v="0.9"/>
    <n v="100"/>
    <n v="1"/>
    <n v="0"/>
    <n v="0"/>
    <x v="1"/>
    <x v="39"/>
  </r>
  <r>
    <x v="39"/>
    <x v="1"/>
    <x v="4"/>
    <n v="8"/>
    <n v="5"/>
    <n v="8"/>
    <n v="0.68"/>
    <n v="0"/>
    <n v="0"/>
    <n v="1"/>
    <n v="0"/>
    <x v="1"/>
    <x v="39"/>
  </r>
  <r>
    <x v="40"/>
    <x v="5"/>
    <x v="68"/>
    <n v="10"/>
    <n v="10"/>
    <n v="10"/>
    <n v="1"/>
    <n v="100"/>
    <n v="1"/>
    <n v="0"/>
    <n v="0"/>
    <x v="1"/>
    <x v="40"/>
  </r>
  <r>
    <x v="40"/>
    <x v="5"/>
    <x v="63"/>
    <n v="10"/>
    <n v="9"/>
    <n v="9"/>
    <n v="0.91999999999999993"/>
    <n v="100"/>
    <n v="1"/>
    <n v="0"/>
    <n v="0"/>
    <x v="1"/>
    <x v="40"/>
  </r>
  <r>
    <x v="40"/>
    <x v="5"/>
    <x v="68"/>
    <n v="10"/>
    <n v="10"/>
    <n v="10"/>
    <n v="1"/>
    <n v="100"/>
    <n v="1"/>
    <n v="0"/>
    <n v="0"/>
    <x v="1"/>
    <x v="40"/>
  </r>
  <r>
    <x v="40"/>
    <x v="5"/>
    <x v="68"/>
    <n v="10"/>
    <n v="2"/>
    <n v="10"/>
    <n v="0.67999999999999994"/>
    <n v="100"/>
    <n v="1"/>
    <n v="0"/>
    <n v="0"/>
    <x v="1"/>
    <x v="40"/>
  </r>
  <r>
    <x v="40"/>
    <x v="5"/>
    <x v="63"/>
    <n v="8"/>
    <n v="10"/>
    <n v="10"/>
    <n v="0.96"/>
    <n v="0"/>
    <n v="0"/>
    <n v="1"/>
    <n v="0"/>
    <x v="1"/>
    <x v="40"/>
  </r>
  <r>
    <x v="40"/>
    <x v="5"/>
    <x v="79"/>
    <n v="10"/>
    <n v="10"/>
    <n v="10"/>
    <n v="1"/>
    <n v="100"/>
    <n v="1"/>
    <n v="0"/>
    <n v="0"/>
    <x v="1"/>
    <x v="40"/>
  </r>
  <r>
    <x v="40"/>
    <x v="1"/>
    <x v="6"/>
    <n v="10"/>
    <n v="10"/>
    <n v="10"/>
    <n v="1"/>
    <n v="100"/>
    <n v="1"/>
    <n v="0"/>
    <n v="0"/>
    <x v="1"/>
    <x v="40"/>
  </r>
  <r>
    <x v="40"/>
    <x v="1"/>
    <x v="57"/>
    <n v="10"/>
    <n v="5"/>
    <n v="5"/>
    <n v="0.6"/>
    <n v="100"/>
    <n v="1"/>
    <n v="0"/>
    <n v="0"/>
    <x v="1"/>
    <x v="40"/>
  </r>
  <r>
    <x v="40"/>
    <x v="1"/>
    <x v="15"/>
    <n v="9"/>
    <n v="10"/>
    <n v="10"/>
    <n v="0.98000000000000009"/>
    <n v="100"/>
    <n v="1"/>
    <n v="0"/>
    <n v="0"/>
    <x v="1"/>
    <x v="40"/>
  </r>
  <r>
    <x v="40"/>
    <x v="1"/>
    <x v="30"/>
    <n v="10"/>
    <n v="10"/>
    <n v="10"/>
    <n v="1"/>
    <n v="100"/>
    <n v="1"/>
    <n v="0"/>
    <n v="0"/>
    <x v="1"/>
    <x v="40"/>
  </r>
  <r>
    <x v="40"/>
    <x v="1"/>
    <x v="18"/>
    <n v="10"/>
    <n v="8"/>
    <n v="3"/>
    <n v="0.64"/>
    <n v="100"/>
    <n v="1"/>
    <n v="0"/>
    <n v="0"/>
    <x v="1"/>
    <x v="40"/>
  </r>
  <r>
    <x v="41"/>
    <x v="5"/>
    <x v="69"/>
    <n v="10"/>
    <n v="10"/>
    <n v="10"/>
    <n v="1"/>
    <n v="100"/>
    <n v="1"/>
    <n v="0"/>
    <n v="0"/>
    <x v="1"/>
    <x v="41"/>
  </r>
  <r>
    <x v="41"/>
    <x v="0"/>
    <x v="28"/>
    <n v="9"/>
    <n v="9"/>
    <n v="9"/>
    <n v="0.9"/>
    <n v="100"/>
    <n v="1"/>
    <n v="0"/>
    <n v="0"/>
    <x v="1"/>
    <x v="41"/>
  </r>
  <r>
    <x v="41"/>
    <x v="0"/>
    <x v="36"/>
    <n v="10"/>
    <n v="10"/>
    <n v="10"/>
    <n v="1"/>
    <n v="100"/>
    <n v="1"/>
    <n v="0"/>
    <n v="0"/>
    <x v="1"/>
    <x v="41"/>
  </r>
  <r>
    <x v="41"/>
    <x v="5"/>
    <x v="63"/>
    <n v="10"/>
    <n v="10"/>
    <n v="10"/>
    <n v="1"/>
    <n v="100"/>
    <n v="1"/>
    <n v="0"/>
    <n v="0"/>
    <x v="1"/>
    <x v="41"/>
  </r>
  <r>
    <x v="41"/>
    <x v="0"/>
    <x v="2"/>
    <n v="10"/>
    <n v="10"/>
    <n v="10"/>
    <n v="1"/>
    <n v="100"/>
    <n v="1"/>
    <n v="0"/>
    <n v="0"/>
    <x v="1"/>
    <x v="41"/>
  </r>
  <r>
    <x v="41"/>
    <x v="0"/>
    <x v="3"/>
    <n v="10"/>
    <n v="10"/>
    <n v="10"/>
    <n v="1"/>
    <n v="100"/>
    <n v="1"/>
    <n v="0"/>
    <n v="0"/>
    <x v="1"/>
    <x v="41"/>
  </r>
  <r>
    <x v="41"/>
    <x v="0"/>
    <x v="26"/>
    <n v="10"/>
    <n v="10"/>
    <n v="10"/>
    <n v="1"/>
    <n v="100"/>
    <n v="1"/>
    <n v="0"/>
    <n v="0"/>
    <x v="1"/>
    <x v="41"/>
  </r>
  <r>
    <x v="41"/>
    <x v="0"/>
    <x v="22"/>
    <n v="10"/>
    <n v="10"/>
    <n v="10"/>
    <n v="1"/>
    <n v="100"/>
    <n v="1"/>
    <n v="0"/>
    <n v="0"/>
    <x v="1"/>
    <x v="41"/>
  </r>
  <r>
    <x v="41"/>
    <x v="5"/>
    <x v="69"/>
    <n v="9"/>
    <n v="9"/>
    <n v="9"/>
    <n v="0.9"/>
    <n v="100"/>
    <n v="1"/>
    <n v="0"/>
    <n v="0"/>
    <x v="1"/>
    <x v="41"/>
  </r>
  <r>
    <x v="41"/>
    <x v="0"/>
    <x v="0"/>
    <n v="10"/>
    <n v="10"/>
    <n v="9"/>
    <n v="0.96"/>
    <n v="100"/>
    <n v="1"/>
    <n v="0"/>
    <n v="0"/>
    <x v="1"/>
    <x v="41"/>
  </r>
  <r>
    <x v="41"/>
    <x v="5"/>
    <x v="61"/>
    <n v="10"/>
    <n v="10"/>
    <n v="10"/>
    <n v="1"/>
    <n v="100"/>
    <n v="1"/>
    <n v="0"/>
    <n v="0"/>
    <x v="1"/>
    <x v="41"/>
  </r>
  <r>
    <x v="41"/>
    <x v="5"/>
    <x v="63"/>
    <n v="10"/>
    <n v="10"/>
    <n v="10"/>
    <n v="1"/>
    <n v="100"/>
    <n v="1"/>
    <n v="0"/>
    <n v="0"/>
    <x v="1"/>
    <x v="41"/>
  </r>
  <r>
    <x v="41"/>
    <x v="4"/>
    <x v="12"/>
    <n v="10"/>
    <n v="10"/>
    <n v="10"/>
    <n v="1"/>
    <n v="100"/>
    <n v="1"/>
    <n v="0"/>
    <n v="0"/>
    <x v="1"/>
    <x v="41"/>
  </r>
  <r>
    <x v="41"/>
    <x v="4"/>
    <x v="12"/>
    <n v="10"/>
    <n v="10"/>
    <n v="10"/>
    <n v="1"/>
    <n v="100"/>
    <n v="1"/>
    <n v="0"/>
    <n v="0"/>
    <x v="1"/>
    <x v="41"/>
  </r>
  <r>
    <x v="41"/>
    <x v="0"/>
    <x v="35"/>
    <n v="0"/>
    <n v="10"/>
    <n v="10"/>
    <n v="0.8"/>
    <n v="-100"/>
    <n v="0"/>
    <n v="0"/>
    <n v="1"/>
    <x v="1"/>
    <x v="41"/>
  </r>
  <r>
    <x v="41"/>
    <x v="0"/>
    <x v="28"/>
    <n v="10"/>
    <n v="10"/>
    <n v="10"/>
    <n v="1"/>
    <n v="100"/>
    <n v="1"/>
    <n v="0"/>
    <n v="0"/>
    <x v="1"/>
    <x v="41"/>
  </r>
  <r>
    <x v="41"/>
    <x v="0"/>
    <x v="36"/>
    <n v="10"/>
    <n v="10"/>
    <n v="10"/>
    <n v="1"/>
    <n v="100"/>
    <n v="1"/>
    <n v="0"/>
    <n v="0"/>
    <x v="1"/>
    <x v="41"/>
  </r>
  <r>
    <x v="41"/>
    <x v="0"/>
    <x v="28"/>
    <n v="10"/>
    <n v="10"/>
    <n v="10"/>
    <n v="1"/>
    <n v="100"/>
    <n v="1"/>
    <n v="0"/>
    <n v="0"/>
    <x v="1"/>
    <x v="41"/>
  </r>
  <r>
    <x v="41"/>
    <x v="0"/>
    <x v="26"/>
    <n v="10"/>
    <n v="10"/>
    <n v="10"/>
    <n v="1"/>
    <n v="100"/>
    <n v="1"/>
    <n v="0"/>
    <n v="0"/>
    <x v="1"/>
    <x v="41"/>
  </r>
  <r>
    <x v="41"/>
    <x v="0"/>
    <x v="2"/>
    <n v="10"/>
    <n v="10"/>
    <n v="10"/>
    <n v="1"/>
    <n v="100"/>
    <n v="1"/>
    <n v="0"/>
    <n v="0"/>
    <x v="1"/>
    <x v="41"/>
  </r>
  <r>
    <x v="41"/>
    <x v="0"/>
    <x v="26"/>
    <n v="10"/>
    <n v="10"/>
    <n v="10"/>
    <n v="1"/>
    <n v="100"/>
    <n v="1"/>
    <n v="0"/>
    <n v="0"/>
    <x v="1"/>
    <x v="41"/>
  </r>
  <r>
    <x v="41"/>
    <x v="0"/>
    <x v="24"/>
    <n v="10"/>
    <n v="10"/>
    <n v="10"/>
    <n v="1"/>
    <n v="100"/>
    <n v="1"/>
    <n v="0"/>
    <n v="0"/>
    <x v="1"/>
    <x v="41"/>
  </r>
  <r>
    <x v="41"/>
    <x v="0"/>
    <x v="3"/>
    <n v="10"/>
    <n v="10"/>
    <n v="10"/>
    <n v="1"/>
    <n v="100"/>
    <n v="1"/>
    <n v="0"/>
    <n v="0"/>
    <x v="1"/>
    <x v="41"/>
  </r>
  <r>
    <x v="41"/>
    <x v="0"/>
    <x v="28"/>
    <n v="10"/>
    <n v="10"/>
    <n v="10"/>
    <n v="1"/>
    <n v="100"/>
    <n v="1"/>
    <n v="0"/>
    <n v="0"/>
    <x v="1"/>
    <x v="41"/>
  </r>
  <r>
    <x v="41"/>
    <x v="5"/>
    <x v="64"/>
    <n v="10"/>
    <n v="10"/>
    <n v="10"/>
    <n v="1"/>
    <n v="100"/>
    <n v="1"/>
    <n v="0"/>
    <n v="0"/>
    <x v="1"/>
    <x v="41"/>
  </r>
  <r>
    <x v="41"/>
    <x v="5"/>
    <x v="68"/>
    <n v="10"/>
    <n v="10"/>
    <n v="10"/>
    <n v="1"/>
    <n v="100"/>
    <n v="1"/>
    <n v="0"/>
    <n v="0"/>
    <x v="1"/>
    <x v="41"/>
  </r>
  <r>
    <x v="41"/>
    <x v="0"/>
    <x v="28"/>
    <n v="10"/>
    <n v="10"/>
    <n v="8"/>
    <n v="0.91999999999999993"/>
    <n v="100"/>
    <n v="1"/>
    <n v="0"/>
    <n v="0"/>
    <x v="1"/>
    <x v="41"/>
  </r>
  <r>
    <x v="41"/>
    <x v="4"/>
    <x v="66"/>
    <n v="10"/>
    <n v="10"/>
    <n v="10"/>
    <n v="1"/>
    <n v="100"/>
    <n v="1"/>
    <n v="0"/>
    <n v="0"/>
    <x v="1"/>
    <x v="41"/>
  </r>
  <r>
    <x v="41"/>
    <x v="1"/>
    <x v="18"/>
    <n v="10"/>
    <n v="10"/>
    <n v="10"/>
    <n v="1"/>
    <n v="100"/>
    <n v="1"/>
    <n v="0"/>
    <n v="0"/>
    <x v="1"/>
    <x v="41"/>
  </r>
  <r>
    <x v="41"/>
    <x v="0"/>
    <x v="35"/>
    <n v="0"/>
    <n v="10"/>
    <n v="10"/>
    <n v="0.8"/>
    <n v="-100"/>
    <n v="0"/>
    <n v="0"/>
    <n v="1"/>
    <x v="1"/>
    <x v="41"/>
  </r>
  <r>
    <x v="41"/>
    <x v="1"/>
    <x v="7"/>
    <n v="10"/>
    <n v="10"/>
    <n v="10"/>
    <n v="1"/>
    <n v="100"/>
    <n v="1"/>
    <n v="0"/>
    <n v="0"/>
    <x v="1"/>
    <x v="41"/>
  </r>
  <r>
    <x v="41"/>
    <x v="1"/>
    <x v="18"/>
    <n v="10"/>
    <n v="10"/>
    <n v="10"/>
    <n v="1"/>
    <n v="100"/>
    <n v="1"/>
    <n v="0"/>
    <n v="0"/>
    <x v="1"/>
    <x v="41"/>
  </r>
  <r>
    <x v="41"/>
    <x v="1"/>
    <x v="18"/>
    <n v="10"/>
    <n v="10"/>
    <n v="10"/>
    <n v="1"/>
    <n v="100"/>
    <n v="1"/>
    <n v="0"/>
    <n v="0"/>
    <x v="1"/>
    <x v="41"/>
  </r>
  <r>
    <x v="41"/>
    <x v="1"/>
    <x v="4"/>
    <n v="10"/>
    <n v="10"/>
    <n v="10"/>
    <n v="1"/>
    <n v="100"/>
    <n v="1"/>
    <n v="0"/>
    <n v="0"/>
    <x v="1"/>
    <x v="41"/>
  </r>
  <r>
    <x v="41"/>
    <x v="1"/>
    <x v="7"/>
    <n v="10"/>
    <n v="10"/>
    <n v="10"/>
    <n v="1"/>
    <n v="100"/>
    <n v="1"/>
    <n v="0"/>
    <n v="0"/>
    <x v="1"/>
    <x v="41"/>
  </r>
  <r>
    <x v="41"/>
    <x v="1"/>
    <x v="58"/>
    <n v="10"/>
    <n v="10"/>
    <n v="10"/>
    <n v="1"/>
    <n v="100"/>
    <n v="1"/>
    <n v="0"/>
    <n v="0"/>
    <x v="1"/>
    <x v="41"/>
  </r>
  <r>
    <x v="41"/>
    <x v="1"/>
    <x v="13"/>
    <n v="10"/>
    <n v="10"/>
    <n v="10"/>
    <n v="1"/>
    <n v="100"/>
    <n v="1"/>
    <n v="0"/>
    <n v="0"/>
    <x v="1"/>
    <x v="41"/>
  </r>
  <r>
    <x v="41"/>
    <x v="4"/>
    <x v="66"/>
    <n v="0"/>
    <n v="10"/>
    <n v="10"/>
    <n v="0.8"/>
    <n v="-100"/>
    <n v="0"/>
    <n v="0"/>
    <n v="1"/>
    <x v="1"/>
    <x v="41"/>
  </r>
  <r>
    <x v="41"/>
    <x v="4"/>
    <x v="12"/>
    <n v="10"/>
    <n v="10"/>
    <n v="10"/>
    <n v="1"/>
    <n v="100"/>
    <n v="1"/>
    <n v="0"/>
    <n v="0"/>
    <x v="1"/>
    <x v="41"/>
  </r>
  <r>
    <x v="41"/>
    <x v="0"/>
    <x v="35"/>
    <n v="10"/>
    <n v="10"/>
    <n v="10"/>
    <n v="1"/>
    <n v="100"/>
    <n v="1"/>
    <n v="0"/>
    <n v="0"/>
    <x v="1"/>
    <x v="41"/>
  </r>
  <r>
    <x v="41"/>
    <x v="4"/>
    <x v="60"/>
    <n v="10"/>
    <n v="10"/>
    <n v="10"/>
    <n v="1"/>
    <n v="100"/>
    <n v="1"/>
    <n v="0"/>
    <n v="0"/>
    <x v="1"/>
    <x v="41"/>
  </r>
  <r>
    <x v="41"/>
    <x v="1"/>
    <x v="30"/>
    <n v="10"/>
    <n v="10"/>
    <n v="10"/>
    <n v="1"/>
    <n v="100"/>
    <n v="1"/>
    <n v="0"/>
    <n v="0"/>
    <x v="1"/>
    <x v="41"/>
  </r>
  <r>
    <x v="41"/>
    <x v="4"/>
    <x v="81"/>
    <n v="10"/>
    <n v="5"/>
    <n v="5"/>
    <n v="0.6"/>
    <n v="100"/>
    <n v="1"/>
    <n v="0"/>
    <n v="0"/>
    <x v="1"/>
    <x v="41"/>
  </r>
  <r>
    <x v="41"/>
    <x v="4"/>
    <x v="27"/>
    <n v="10"/>
    <n v="10"/>
    <n v="10"/>
    <n v="1"/>
    <n v="100"/>
    <n v="1"/>
    <n v="0"/>
    <n v="0"/>
    <x v="1"/>
    <x v="41"/>
  </r>
  <r>
    <x v="41"/>
    <x v="4"/>
    <x v="82"/>
    <n v="10"/>
    <n v="10"/>
    <n v="10"/>
    <n v="1"/>
    <n v="100"/>
    <n v="1"/>
    <n v="0"/>
    <n v="0"/>
    <x v="1"/>
    <x v="41"/>
  </r>
  <r>
    <x v="41"/>
    <x v="4"/>
    <x v="76"/>
    <n v="5"/>
    <n v="5"/>
    <n v="0"/>
    <n v="0.3"/>
    <n v="-100"/>
    <n v="0"/>
    <n v="0"/>
    <n v="1"/>
    <x v="1"/>
    <x v="41"/>
  </r>
  <r>
    <x v="42"/>
    <x v="4"/>
    <x v="82"/>
    <n v="10"/>
    <n v="10"/>
    <n v="10"/>
    <n v="1"/>
    <n v="100"/>
    <n v="1"/>
    <n v="0"/>
    <n v="0"/>
    <x v="1"/>
    <x v="42"/>
  </r>
  <r>
    <x v="42"/>
    <x v="4"/>
    <x v="66"/>
    <n v="10"/>
    <n v="10"/>
    <n v="0"/>
    <n v="0.6"/>
    <n v="100"/>
    <n v="1"/>
    <n v="0"/>
    <n v="0"/>
    <x v="1"/>
    <x v="42"/>
  </r>
  <r>
    <x v="42"/>
    <x v="4"/>
    <x v="48"/>
    <n v="10"/>
    <n v="10"/>
    <n v="10"/>
    <n v="1"/>
    <n v="100"/>
    <n v="1"/>
    <n v="0"/>
    <n v="0"/>
    <x v="1"/>
    <x v="42"/>
  </r>
  <r>
    <x v="43"/>
    <x v="5"/>
    <x v="64"/>
    <n v="10"/>
    <n v="10"/>
    <n v="10"/>
    <n v="1"/>
    <n v="100"/>
    <n v="1"/>
    <n v="0"/>
    <n v="0"/>
    <x v="1"/>
    <x v="43"/>
  </r>
  <r>
    <x v="43"/>
    <x v="5"/>
    <x v="75"/>
    <n v="10"/>
    <n v="10"/>
    <n v="10"/>
    <n v="1"/>
    <n v="100"/>
    <n v="1"/>
    <n v="0"/>
    <n v="0"/>
    <x v="1"/>
    <x v="43"/>
  </r>
  <r>
    <x v="43"/>
    <x v="0"/>
    <x v="28"/>
    <n v="10"/>
    <n v="10"/>
    <n v="10"/>
    <n v="1"/>
    <n v="100"/>
    <n v="1"/>
    <n v="0"/>
    <n v="0"/>
    <x v="1"/>
    <x v="43"/>
  </r>
  <r>
    <x v="43"/>
    <x v="5"/>
    <x v="69"/>
    <n v="10"/>
    <n v="10"/>
    <n v="10"/>
    <n v="1"/>
    <n v="100"/>
    <n v="1"/>
    <n v="0"/>
    <n v="0"/>
    <x v="1"/>
    <x v="43"/>
  </r>
  <r>
    <x v="43"/>
    <x v="5"/>
    <x v="73"/>
    <n v="10"/>
    <n v="10"/>
    <n v="10"/>
    <n v="1"/>
    <n v="100"/>
    <n v="1"/>
    <n v="0"/>
    <n v="0"/>
    <x v="1"/>
    <x v="43"/>
  </r>
  <r>
    <x v="43"/>
    <x v="0"/>
    <x v="2"/>
    <n v="10"/>
    <n v="9"/>
    <n v="9"/>
    <n v="0.91999999999999993"/>
    <n v="100"/>
    <n v="1"/>
    <n v="0"/>
    <n v="0"/>
    <x v="1"/>
    <x v="43"/>
  </r>
  <r>
    <x v="43"/>
    <x v="5"/>
    <x v="79"/>
    <n v="6"/>
    <n v="10"/>
    <n v="10"/>
    <n v="0.91999999999999993"/>
    <n v="-100"/>
    <n v="0"/>
    <n v="0"/>
    <n v="1"/>
    <x v="1"/>
    <x v="43"/>
  </r>
  <r>
    <x v="43"/>
    <x v="0"/>
    <x v="28"/>
    <n v="10"/>
    <n v="10"/>
    <n v="10"/>
    <n v="1"/>
    <n v="100"/>
    <n v="1"/>
    <n v="0"/>
    <n v="0"/>
    <x v="1"/>
    <x v="43"/>
  </r>
  <r>
    <x v="43"/>
    <x v="0"/>
    <x v="22"/>
    <n v="10"/>
    <n v="10"/>
    <n v="10"/>
    <n v="1"/>
    <n v="100"/>
    <n v="1"/>
    <n v="0"/>
    <n v="0"/>
    <x v="1"/>
    <x v="43"/>
  </r>
  <r>
    <x v="43"/>
    <x v="5"/>
    <x v="63"/>
    <n v="7"/>
    <n v="6"/>
    <n v="5"/>
    <n v="0.58000000000000007"/>
    <n v="0"/>
    <n v="0"/>
    <n v="1"/>
    <n v="0"/>
    <x v="1"/>
    <x v="43"/>
  </r>
  <r>
    <x v="43"/>
    <x v="5"/>
    <x v="72"/>
    <n v="10"/>
    <n v="10"/>
    <n v="10"/>
    <n v="1"/>
    <n v="100"/>
    <n v="1"/>
    <n v="0"/>
    <n v="0"/>
    <x v="1"/>
    <x v="43"/>
  </r>
  <r>
    <x v="43"/>
    <x v="5"/>
    <x v="73"/>
    <n v="10"/>
    <n v="10"/>
    <n v="10"/>
    <n v="1"/>
    <n v="100"/>
    <n v="1"/>
    <n v="0"/>
    <n v="0"/>
    <x v="1"/>
    <x v="43"/>
  </r>
  <r>
    <x v="43"/>
    <x v="1"/>
    <x v="18"/>
    <n v="10"/>
    <n v="10"/>
    <n v="10"/>
    <n v="1"/>
    <n v="100"/>
    <n v="1"/>
    <n v="0"/>
    <n v="0"/>
    <x v="1"/>
    <x v="43"/>
  </r>
  <r>
    <x v="43"/>
    <x v="5"/>
    <x v="69"/>
    <n v="10"/>
    <n v="10"/>
    <n v="10"/>
    <n v="1"/>
    <n v="100"/>
    <n v="1"/>
    <n v="0"/>
    <n v="0"/>
    <x v="1"/>
    <x v="43"/>
  </r>
  <r>
    <x v="43"/>
    <x v="4"/>
    <x v="48"/>
    <n v="9"/>
    <n v="8"/>
    <n v="8"/>
    <n v="0.82"/>
    <n v="100"/>
    <n v="1"/>
    <n v="0"/>
    <n v="0"/>
    <x v="1"/>
    <x v="43"/>
  </r>
  <r>
    <x v="43"/>
    <x v="0"/>
    <x v="35"/>
    <n v="10"/>
    <n v="10"/>
    <n v="10"/>
    <n v="1"/>
    <n v="100"/>
    <n v="1"/>
    <n v="0"/>
    <n v="0"/>
    <x v="1"/>
    <x v="43"/>
  </r>
  <r>
    <x v="43"/>
    <x v="4"/>
    <x v="60"/>
    <n v="10"/>
    <n v="5"/>
    <n v="10"/>
    <n v="0.8"/>
    <n v="100"/>
    <n v="1"/>
    <n v="0"/>
    <n v="0"/>
    <x v="1"/>
    <x v="43"/>
  </r>
  <r>
    <x v="43"/>
    <x v="1"/>
    <x v="10"/>
    <n v="10"/>
    <n v="10"/>
    <n v="10"/>
    <n v="1"/>
    <n v="100"/>
    <n v="1"/>
    <n v="0"/>
    <n v="0"/>
    <x v="1"/>
    <x v="43"/>
  </r>
  <r>
    <x v="43"/>
    <x v="5"/>
    <x v="68"/>
    <n v="10"/>
    <n v="10"/>
    <n v="10"/>
    <n v="1"/>
    <n v="100"/>
    <n v="1"/>
    <n v="0"/>
    <n v="0"/>
    <x v="1"/>
    <x v="43"/>
  </r>
  <r>
    <x v="43"/>
    <x v="0"/>
    <x v="24"/>
    <n v="0"/>
    <n v="0"/>
    <n v="0"/>
    <n v="0"/>
    <n v="-100"/>
    <n v="0"/>
    <n v="0"/>
    <n v="1"/>
    <x v="1"/>
    <x v="43"/>
  </r>
  <r>
    <x v="43"/>
    <x v="0"/>
    <x v="20"/>
    <n v="10"/>
    <n v="10"/>
    <n v="10"/>
    <n v="1"/>
    <n v="100"/>
    <n v="1"/>
    <n v="0"/>
    <n v="0"/>
    <x v="1"/>
    <x v="43"/>
  </r>
  <r>
    <x v="43"/>
    <x v="4"/>
    <x v="12"/>
    <n v="10"/>
    <n v="10"/>
    <n v="10"/>
    <n v="1"/>
    <n v="100"/>
    <n v="1"/>
    <n v="0"/>
    <n v="0"/>
    <x v="1"/>
    <x v="43"/>
  </r>
  <r>
    <x v="43"/>
    <x v="1"/>
    <x v="15"/>
    <n v="10"/>
    <n v="10"/>
    <n v="10"/>
    <n v="1"/>
    <n v="100"/>
    <n v="1"/>
    <n v="0"/>
    <n v="0"/>
    <x v="1"/>
    <x v="43"/>
  </r>
  <r>
    <x v="43"/>
    <x v="5"/>
    <x v="72"/>
    <n v="10"/>
    <n v="10"/>
    <n v="10"/>
    <n v="1"/>
    <n v="100"/>
    <n v="1"/>
    <n v="0"/>
    <n v="0"/>
    <x v="1"/>
    <x v="43"/>
  </r>
  <r>
    <x v="43"/>
    <x v="4"/>
    <x v="60"/>
    <n v="10"/>
    <n v="10"/>
    <n v="10"/>
    <n v="1"/>
    <n v="100"/>
    <n v="1"/>
    <n v="0"/>
    <n v="0"/>
    <x v="1"/>
    <x v="43"/>
  </r>
  <r>
    <x v="43"/>
    <x v="5"/>
    <x v="73"/>
    <n v="10"/>
    <n v="10"/>
    <n v="10"/>
    <n v="1"/>
    <n v="100"/>
    <n v="1"/>
    <n v="0"/>
    <n v="0"/>
    <x v="1"/>
    <x v="43"/>
  </r>
  <r>
    <x v="43"/>
    <x v="4"/>
    <x v="12"/>
    <n v="10"/>
    <n v="10"/>
    <n v="10"/>
    <n v="1"/>
    <n v="100"/>
    <n v="1"/>
    <n v="0"/>
    <n v="0"/>
    <x v="1"/>
    <x v="43"/>
  </r>
  <r>
    <x v="43"/>
    <x v="4"/>
    <x v="27"/>
    <n v="6"/>
    <n v="5"/>
    <n v="7"/>
    <n v="0.6"/>
    <n v="-100"/>
    <n v="0"/>
    <n v="0"/>
    <n v="1"/>
    <x v="1"/>
    <x v="43"/>
  </r>
  <r>
    <x v="43"/>
    <x v="4"/>
    <x v="38"/>
    <n v="10"/>
    <n v="10"/>
    <n v="10"/>
    <n v="1"/>
    <n v="100"/>
    <n v="1"/>
    <n v="0"/>
    <n v="0"/>
    <x v="1"/>
    <x v="43"/>
  </r>
  <r>
    <x v="43"/>
    <x v="1"/>
    <x v="13"/>
    <n v="8"/>
    <n v="10"/>
    <n v="10"/>
    <n v="0.96"/>
    <n v="0"/>
    <n v="0"/>
    <n v="1"/>
    <n v="0"/>
    <x v="1"/>
    <x v="43"/>
  </r>
  <r>
    <x v="43"/>
    <x v="1"/>
    <x v="18"/>
    <n v="10"/>
    <n v="10"/>
    <n v="10"/>
    <n v="1"/>
    <n v="100"/>
    <n v="1"/>
    <n v="0"/>
    <n v="0"/>
    <x v="1"/>
    <x v="43"/>
  </r>
  <r>
    <x v="43"/>
    <x v="1"/>
    <x v="34"/>
    <n v="10"/>
    <n v="10"/>
    <n v="10"/>
    <n v="1"/>
    <n v="100"/>
    <n v="1"/>
    <n v="0"/>
    <n v="0"/>
    <x v="1"/>
    <x v="43"/>
  </r>
  <r>
    <x v="43"/>
    <x v="4"/>
    <x v="25"/>
    <n v="10"/>
    <n v="10"/>
    <n v="10"/>
    <n v="1"/>
    <n v="100"/>
    <n v="1"/>
    <n v="0"/>
    <n v="0"/>
    <x v="1"/>
    <x v="43"/>
  </r>
  <r>
    <x v="43"/>
    <x v="4"/>
    <x v="48"/>
    <n v="10"/>
    <n v="10"/>
    <n v="10"/>
    <n v="1"/>
    <n v="100"/>
    <n v="1"/>
    <n v="0"/>
    <n v="0"/>
    <x v="1"/>
    <x v="43"/>
  </r>
  <r>
    <x v="43"/>
    <x v="4"/>
    <x v="82"/>
    <n v="10"/>
    <n v="10"/>
    <n v="10"/>
    <n v="1"/>
    <n v="100"/>
    <n v="1"/>
    <n v="0"/>
    <n v="0"/>
    <x v="1"/>
    <x v="43"/>
  </r>
  <r>
    <x v="43"/>
    <x v="1"/>
    <x v="58"/>
    <n v="8"/>
    <n v="8"/>
    <n v="9"/>
    <n v="0.84000000000000008"/>
    <n v="0"/>
    <n v="0"/>
    <n v="1"/>
    <n v="0"/>
    <x v="1"/>
    <x v="43"/>
  </r>
  <r>
    <x v="43"/>
    <x v="1"/>
    <x v="10"/>
    <n v="10"/>
    <n v="10"/>
    <n v="10"/>
    <n v="1"/>
    <n v="100"/>
    <n v="1"/>
    <n v="0"/>
    <n v="0"/>
    <x v="1"/>
    <x v="43"/>
  </r>
  <r>
    <x v="43"/>
    <x v="1"/>
    <x v="13"/>
    <n v="10"/>
    <n v="10"/>
    <n v="10"/>
    <n v="1"/>
    <n v="100"/>
    <n v="1"/>
    <n v="0"/>
    <n v="0"/>
    <x v="1"/>
    <x v="43"/>
  </r>
  <r>
    <x v="43"/>
    <x v="1"/>
    <x v="6"/>
    <n v="10"/>
    <n v="10"/>
    <n v="10"/>
    <n v="1"/>
    <n v="100"/>
    <n v="1"/>
    <n v="0"/>
    <n v="0"/>
    <x v="1"/>
    <x v="43"/>
  </r>
  <r>
    <x v="43"/>
    <x v="4"/>
    <x v="12"/>
    <n v="10"/>
    <n v="10"/>
    <n v="10"/>
    <n v="1"/>
    <n v="100"/>
    <n v="1"/>
    <n v="0"/>
    <n v="0"/>
    <x v="1"/>
    <x v="43"/>
  </r>
  <r>
    <x v="43"/>
    <x v="4"/>
    <x v="12"/>
    <n v="10"/>
    <n v="10"/>
    <n v="10"/>
    <n v="1"/>
    <n v="100"/>
    <n v="1"/>
    <n v="0"/>
    <n v="0"/>
    <x v="1"/>
    <x v="43"/>
  </r>
  <r>
    <x v="43"/>
    <x v="4"/>
    <x v="12"/>
    <n v="10"/>
    <n v="10"/>
    <n v="10"/>
    <n v="1"/>
    <n v="100"/>
    <n v="1"/>
    <n v="0"/>
    <n v="0"/>
    <x v="1"/>
    <x v="43"/>
  </r>
  <r>
    <x v="43"/>
    <x v="1"/>
    <x v="18"/>
    <n v="10"/>
    <n v="10"/>
    <n v="10"/>
    <n v="1"/>
    <n v="100"/>
    <n v="1"/>
    <n v="0"/>
    <n v="0"/>
    <x v="1"/>
    <x v="43"/>
  </r>
  <r>
    <x v="43"/>
    <x v="1"/>
    <x v="6"/>
    <n v="10"/>
    <n v="10"/>
    <n v="10"/>
    <n v="1"/>
    <n v="100"/>
    <n v="1"/>
    <n v="0"/>
    <n v="0"/>
    <x v="1"/>
    <x v="43"/>
  </r>
  <r>
    <x v="43"/>
    <x v="1"/>
    <x v="15"/>
    <n v="10"/>
    <n v="10"/>
    <n v="10"/>
    <n v="1"/>
    <n v="100"/>
    <n v="1"/>
    <n v="0"/>
    <n v="0"/>
    <x v="1"/>
    <x v="43"/>
  </r>
  <r>
    <x v="44"/>
    <x v="5"/>
    <x v="61"/>
    <n v="0"/>
    <n v="10"/>
    <n v="9"/>
    <n v="0.76"/>
    <n v="-100"/>
    <n v="0"/>
    <n v="0"/>
    <n v="1"/>
    <x v="1"/>
    <x v="44"/>
  </r>
  <r>
    <x v="44"/>
    <x v="5"/>
    <x v="73"/>
    <n v="10"/>
    <n v="10"/>
    <n v="10"/>
    <n v="1"/>
    <n v="100"/>
    <n v="1"/>
    <n v="0"/>
    <n v="0"/>
    <x v="1"/>
    <x v="44"/>
  </r>
  <r>
    <x v="44"/>
    <x v="5"/>
    <x v="79"/>
    <n v="10"/>
    <n v="10"/>
    <n v="10"/>
    <n v="1"/>
    <n v="100"/>
    <n v="1"/>
    <n v="0"/>
    <n v="0"/>
    <x v="1"/>
    <x v="44"/>
  </r>
  <r>
    <x v="44"/>
    <x v="0"/>
    <x v="35"/>
    <n v="10"/>
    <n v="10"/>
    <n v="10"/>
    <n v="1"/>
    <n v="100"/>
    <n v="1"/>
    <n v="0"/>
    <n v="0"/>
    <x v="1"/>
    <x v="44"/>
  </r>
  <r>
    <x v="44"/>
    <x v="1"/>
    <x v="15"/>
    <n v="10"/>
    <n v="8"/>
    <n v="10"/>
    <n v="0.91999999999999993"/>
    <n v="100"/>
    <n v="1"/>
    <n v="0"/>
    <n v="0"/>
    <x v="1"/>
    <x v="44"/>
  </r>
  <r>
    <x v="44"/>
    <x v="4"/>
    <x v="27"/>
    <n v="10"/>
    <n v="10"/>
    <n v="10"/>
    <n v="1"/>
    <n v="100"/>
    <n v="1"/>
    <n v="0"/>
    <n v="0"/>
    <x v="1"/>
    <x v="44"/>
  </r>
  <r>
    <x v="44"/>
    <x v="5"/>
    <x v="72"/>
    <n v="10"/>
    <n v="10"/>
    <n v="10"/>
    <n v="1"/>
    <n v="100"/>
    <n v="1"/>
    <n v="0"/>
    <n v="0"/>
    <x v="1"/>
    <x v="44"/>
  </r>
  <r>
    <x v="44"/>
    <x v="0"/>
    <x v="35"/>
    <n v="10"/>
    <n v="10"/>
    <n v="10"/>
    <n v="1"/>
    <n v="100"/>
    <n v="1"/>
    <n v="0"/>
    <n v="0"/>
    <x v="1"/>
    <x v="44"/>
  </r>
  <r>
    <x v="44"/>
    <x v="0"/>
    <x v="28"/>
    <n v="10"/>
    <n v="10"/>
    <n v="10"/>
    <n v="1"/>
    <n v="100"/>
    <n v="1"/>
    <n v="0"/>
    <n v="0"/>
    <x v="1"/>
    <x v="44"/>
  </r>
  <r>
    <x v="44"/>
    <x v="0"/>
    <x v="0"/>
    <n v="10"/>
    <n v="10"/>
    <n v="10"/>
    <n v="1"/>
    <n v="100"/>
    <n v="1"/>
    <n v="0"/>
    <n v="0"/>
    <x v="1"/>
    <x v="44"/>
  </r>
  <r>
    <x v="44"/>
    <x v="4"/>
    <x v="38"/>
    <n v="10"/>
    <n v="10"/>
    <n v="10"/>
    <n v="1"/>
    <n v="100"/>
    <n v="1"/>
    <n v="0"/>
    <n v="0"/>
    <x v="1"/>
    <x v="44"/>
  </r>
  <r>
    <x v="44"/>
    <x v="0"/>
    <x v="19"/>
    <n v="10"/>
    <n v="10"/>
    <n v="10"/>
    <n v="1"/>
    <n v="100"/>
    <n v="1"/>
    <n v="0"/>
    <n v="0"/>
    <x v="1"/>
    <x v="44"/>
  </r>
  <r>
    <x v="44"/>
    <x v="0"/>
    <x v="36"/>
    <n v="10"/>
    <n v="10"/>
    <n v="10"/>
    <n v="1"/>
    <n v="100"/>
    <n v="1"/>
    <n v="0"/>
    <n v="0"/>
    <x v="1"/>
    <x v="44"/>
  </r>
  <r>
    <x v="44"/>
    <x v="5"/>
    <x v="68"/>
    <n v="9"/>
    <n v="9"/>
    <n v="10"/>
    <n v="0.94000000000000006"/>
    <n v="100"/>
    <n v="1"/>
    <n v="0"/>
    <n v="0"/>
    <x v="1"/>
    <x v="44"/>
  </r>
  <r>
    <x v="44"/>
    <x v="5"/>
    <x v="71"/>
    <n v="10"/>
    <n v="10"/>
    <n v="10"/>
    <n v="1"/>
    <n v="100"/>
    <n v="1"/>
    <n v="0"/>
    <n v="0"/>
    <x v="1"/>
    <x v="44"/>
  </r>
  <r>
    <x v="44"/>
    <x v="0"/>
    <x v="37"/>
    <n v="10"/>
    <n v="10"/>
    <n v="10"/>
    <n v="1"/>
    <n v="100"/>
    <n v="1"/>
    <n v="0"/>
    <n v="0"/>
    <x v="1"/>
    <x v="44"/>
  </r>
  <r>
    <x v="44"/>
    <x v="5"/>
    <x v="68"/>
    <n v="10"/>
    <n v="10"/>
    <n v="10"/>
    <n v="1"/>
    <n v="100"/>
    <n v="1"/>
    <n v="0"/>
    <n v="0"/>
    <x v="1"/>
    <x v="44"/>
  </r>
  <r>
    <x v="44"/>
    <x v="0"/>
    <x v="20"/>
    <n v="10"/>
    <n v="10"/>
    <n v="10"/>
    <n v="1"/>
    <n v="100"/>
    <n v="1"/>
    <n v="0"/>
    <n v="0"/>
    <x v="1"/>
    <x v="44"/>
  </r>
  <r>
    <x v="44"/>
    <x v="0"/>
    <x v="0"/>
    <n v="10"/>
    <n v="10"/>
    <n v="10"/>
    <n v="1"/>
    <n v="100"/>
    <n v="1"/>
    <n v="0"/>
    <n v="0"/>
    <x v="1"/>
    <x v="44"/>
  </r>
  <r>
    <x v="44"/>
    <x v="0"/>
    <x v="0"/>
    <n v="0"/>
    <n v="10"/>
    <n v="10"/>
    <n v="0.8"/>
    <n v="-100"/>
    <n v="0"/>
    <n v="0"/>
    <n v="1"/>
    <x v="1"/>
    <x v="44"/>
  </r>
  <r>
    <x v="44"/>
    <x v="1"/>
    <x v="17"/>
    <n v="10"/>
    <n v="10"/>
    <n v="10"/>
    <n v="1"/>
    <n v="100"/>
    <n v="1"/>
    <n v="0"/>
    <n v="0"/>
    <x v="1"/>
    <x v="44"/>
  </r>
  <r>
    <x v="44"/>
    <x v="4"/>
    <x v="48"/>
    <n v="10"/>
    <n v="10"/>
    <n v="10"/>
    <n v="1"/>
    <n v="100"/>
    <n v="1"/>
    <n v="0"/>
    <n v="0"/>
    <x v="1"/>
    <x v="44"/>
  </r>
  <r>
    <x v="44"/>
    <x v="4"/>
    <x v="25"/>
    <n v="10"/>
    <n v="10"/>
    <n v="10"/>
    <n v="1"/>
    <n v="100"/>
    <n v="1"/>
    <n v="0"/>
    <n v="0"/>
    <x v="1"/>
    <x v="44"/>
  </r>
  <r>
    <x v="44"/>
    <x v="0"/>
    <x v="35"/>
    <n v="10"/>
    <n v="10"/>
    <n v="10"/>
    <n v="1"/>
    <n v="100"/>
    <n v="1"/>
    <n v="0"/>
    <n v="0"/>
    <x v="1"/>
    <x v="44"/>
  </r>
  <r>
    <x v="44"/>
    <x v="4"/>
    <x v="76"/>
    <n v="10"/>
    <n v="10"/>
    <n v="10"/>
    <n v="1"/>
    <n v="100"/>
    <n v="1"/>
    <n v="0"/>
    <n v="0"/>
    <x v="1"/>
    <x v="44"/>
  </r>
  <r>
    <x v="44"/>
    <x v="6"/>
    <x v="80"/>
    <n v="5"/>
    <n v="3"/>
    <n v="0"/>
    <n v="0.22000000000000003"/>
    <n v="-100"/>
    <n v="0"/>
    <n v="0"/>
    <n v="1"/>
    <x v="1"/>
    <x v="44"/>
  </r>
  <r>
    <x v="44"/>
    <x v="0"/>
    <x v="35"/>
    <n v="10"/>
    <n v="10"/>
    <n v="10"/>
    <n v="1"/>
    <n v="100"/>
    <n v="1"/>
    <n v="0"/>
    <n v="0"/>
    <x v="1"/>
    <x v="44"/>
  </r>
  <r>
    <x v="44"/>
    <x v="4"/>
    <x v="25"/>
    <n v="10"/>
    <n v="10"/>
    <n v="10"/>
    <n v="1"/>
    <n v="100"/>
    <n v="1"/>
    <n v="0"/>
    <n v="0"/>
    <x v="1"/>
    <x v="44"/>
  </r>
  <r>
    <x v="44"/>
    <x v="4"/>
    <x v="66"/>
    <n v="10"/>
    <n v="10"/>
    <n v="10"/>
    <n v="1"/>
    <n v="100"/>
    <n v="1"/>
    <n v="0"/>
    <n v="0"/>
    <x v="1"/>
    <x v="44"/>
  </r>
  <r>
    <x v="44"/>
    <x v="4"/>
    <x v="38"/>
    <n v="10"/>
    <n v="10"/>
    <n v="10"/>
    <n v="1"/>
    <n v="100"/>
    <n v="1"/>
    <n v="0"/>
    <n v="0"/>
    <x v="1"/>
    <x v="44"/>
  </r>
  <r>
    <x v="45"/>
    <x v="5"/>
    <x v="74"/>
    <n v="10"/>
    <n v="10"/>
    <n v="10"/>
    <n v="1"/>
    <n v="100"/>
    <n v="1"/>
    <n v="0"/>
    <n v="0"/>
    <x v="1"/>
    <x v="45"/>
  </r>
  <r>
    <x v="45"/>
    <x v="5"/>
    <x v="68"/>
    <n v="10"/>
    <n v="10"/>
    <n v="10"/>
    <n v="1"/>
    <n v="100"/>
    <n v="1"/>
    <n v="0"/>
    <n v="0"/>
    <x v="1"/>
    <x v="45"/>
  </r>
  <r>
    <x v="45"/>
    <x v="5"/>
    <x v="74"/>
    <n v="10"/>
    <n v="10"/>
    <n v="10"/>
    <n v="1"/>
    <n v="100"/>
    <n v="1"/>
    <n v="0"/>
    <n v="0"/>
    <x v="1"/>
    <x v="45"/>
  </r>
  <r>
    <x v="45"/>
    <x v="6"/>
    <x v="78"/>
    <n v="10"/>
    <n v="10"/>
    <n v="10"/>
    <n v="1"/>
    <n v="100"/>
    <n v="1"/>
    <n v="0"/>
    <n v="0"/>
    <x v="1"/>
    <x v="45"/>
  </r>
  <r>
    <x v="45"/>
    <x v="0"/>
    <x v="36"/>
    <n v="8"/>
    <n v="10"/>
    <n v="10"/>
    <n v="0.96"/>
    <n v="0"/>
    <n v="0"/>
    <n v="1"/>
    <n v="0"/>
    <x v="1"/>
    <x v="45"/>
  </r>
  <r>
    <x v="45"/>
    <x v="5"/>
    <x v="71"/>
    <n v="10"/>
    <n v="10"/>
    <n v="10"/>
    <n v="1"/>
    <n v="100"/>
    <n v="1"/>
    <n v="0"/>
    <n v="0"/>
    <x v="1"/>
    <x v="45"/>
  </r>
  <r>
    <x v="45"/>
    <x v="1"/>
    <x v="18"/>
    <n v="10"/>
    <n v="10"/>
    <n v="10"/>
    <n v="1"/>
    <n v="100"/>
    <n v="1"/>
    <n v="0"/>
    <n v="0"/>
    <x v="1"/>
    <x v="45"/>
  </r>
  <r>
    <x v="45"/>
    <x v="5"/>
    <x v="69"/>
    <n v="10"/>
    <n v="9"/>
    <n v="8"/>
    <n v="0.88000000000000012"/>
    <n v="100"/>
    <n v="1"/>
    <n v="0"/>
    <n v="0"/>
    <x v="1"/>
    <x v="45"/>
  </r>
  <r>
    <x v="45"/>
    <x v="5"/>
    <x v="74"/>
    <n v="10"/>
    <n v="10"/>
    <n v="10"/>
    <n v="1"/>
    <n v="100"/>
    <n v="1"/>
    <n v="0"/>
    <n v="0"/>
    <x v="1"/>
    <x v="45"/>
  </r>
  <r>
    <x v="45"/>
    <x v="5"/>
    <x v="71"/>
    <n v="10"/>
    <m/>
    <m/>
    <n v="0.2"/>
    <n v="100"/>
    <n v="1"/>
    <n v="0"/>
    <n v="0"/>
    <x v="1"/>
    <x v="45"/>
  </r>
  <r>
    <x v="45"/>
    <x v="0"/>
    <x v="19"/>
    <n v="10"/>
    <n v="10"/>
    <n v="10"/>
    <n v="1"/>
    <n v="100"/>
    <n v="1"/>
    <n v="0"/>
    <n v="0"/>
    <x v="1"/>
    <x v="45"/>
  </r>
  <r>
    <x v="45"/>
    <x v="1"/>
    <x v="7"/>
    <n v="10"/>
    <n v="10"/>
    <n v="5"/>
    <n v="0.8"/>
    <n v="100"/>
    <n v="1"/>
    <n v="0"/>
    <n v="0"/>
    <x v="1"/>
    <x v="45"/>
  </r>
  <r>
    <x v="45"/>
    <x v="1"/>
    <x v="58"/>
    <n v="10"/>
    <n v="10"/>
    <n v="10"/>
    <n v="1"/>
    <n v="100"/>
    <n v="1"/>
    <n v="0"/>
    <n v="0"/>
    <x v="1"/>
    <x v="45"/>
  </r>
  <r>
    <x v="45"/>
    <x v="5"/>
    <x v="64"/>
    <n v="1"/>
    <n v="10"/>
    <n v="10"/>
    <n v="0.82"/>
    <n v="-100"/>
    <n v="0"/>
    <n v="0"/>
    <n v="1"/>
    <x v="1"/>
    <x v="45"/>
  </r>
  <r>
    <x v="45"/>
    <x v="5"/>
    <x v="63"/>
    <n v="10"/>
    <n v="10"/>
    <n v="10"/>
    <n v="1"/>
    <n v="100"/>
    <n v="1"/>
    <n v="0"/>
    <n v="0"/>
    <x v="1"/>
    <x v="45"/>
  </r>
  <r>
    <x v="45"/>
    <x v="0"/>
    <x v="28"/>
    <n v="10"/>
    <n v="10"/>
    <n v="10"/>
    <n v="1"/>
    <n v="100"/>
    <n v="1"/>
    <n v="0"/>
    <n v="0"/>
    <x v="1"/>
    <x v="45"/>
  </r>
  <r>
    <x v="45"/>
    <x v="0"/>
    <x v="20"/>
    <n v="10"/>
    <n v="10"/>
    <n v="10"/>
    <n v="1"/>
    <n v="100"/>
    <n v="1"/>
    <n v="0"/>
    <n v="0"/>
    <x v="1"/>
    <x v="45"/>
  </r>
  <r>
    <x v="45"/>
    <x v="5"/>
    <x v="61"/>
    <n v="10"/>
    <n v="10"/>
    <n v="10"/>
    <n v="1"/>
    <n v="100"/>
    <n v="1"/>
    <n v="0"/>
    <n v="0"/>
    <x v="1"/>
    <x v="45"/>
  </r>
  <r>
    <x v="45"/>
    <x v="0"/>
    <x v="5"/>
    <n v="10"/>
    <n v="10"/>
    <n v="8"/>
    <n v="0.91999999999999993"/>
    <n v="100"/>
    <n v="1"/>
    <n v="0"/>
    <n v="0"/>
    <x v="1"/>
    <x v="45"/>
  </r>
  <r>
    <x v="45"/>
    <x v="5"/>
    <x v="72"/>
    <n v="10"/>
    <n v="10"/>
    <n v="10"/>
    <n v="1"/>
    <n v="100"/>
    <n v="1"/>
    <n v="0"/>
    <n v="0"/>
    <x v="1"/>
    <x v="45"/>
  </r>
  <r>
    <x v="45"/>
    <x v="4"/>
    <x v="82"/>
    <n v="10"/>
    <n v="10"/>
    <n v="10"/>
    <n v="1"/>
    <n v="100"/>
    <n v="1"/>
    <n v="0"/>
    <n v="0"/>
    <x v="1"/>
    <x v="45"/>
  </r>
  <r>
    <x v="45"/>
    <x v="5"/>
    <x v="63"/>
    <n v="10"/>
    <n v="10"/>
    <n v="10"/>
    <n v="1"/>
    <n v="100"/>
    <n v="1"/>
    <n v="0"/>
    <n v="0"/>
    <x v="1"/>
    <x v="45"/>
  </r>
  <r>
    <x v="45"/>
    <x v="5"/>
    <x v="63"/>
    <n v="10"/>
    <n v="10"/>
    <n v="10"/>
    <n v="1"/>
    <n v="100"/>
    <n v="1"/>
    <n v="0"/>
    <n v="0"/>
    <x v="1"/>
    <x v="45"/>
  </r>
  <r>
    <x v="45"/>
    <x v="1"/>
    <x v="7"/>
    <n v="10"/>
    <n v="10"/>
    <n v="10"/>
    <n v="1"/>
    <n v="100"/>
    <n v="1"/>
    <n v="0"/>
    <n v="0"/>
    <x v="1"/>
    <x v="45"/>
  </r>
  <r>
    <x v="45"/>
    <x v="4"/>
    <x v="48"/>
    <n v="10"/>
    <n v="10"/>
    <n v="10"/>
    <n v="1"/>
    <n v="100"/>
    <n v="1"/>
    <n v="0"/>
    <n v="0"/>
    <x v="1"/>
    <x v="45"/>
  </r>
  <r>
    <x v="45"/>
    <x v="4"/>
    <x v="25"/>
    <n v="10"/>
    <n v="10"/>
    <n v="10"/>
    <n v="1"/>
    <n v="100"/>
    <n v="1"/>
    <n v="0"/>
    <n v="0"/>
    <x v="1"/>
    <x v="45"/>
  </r>
  <r>
    <x v="45"/>
    <x v="1"/>
    <x v="17"/>
    <n v="10"/>
    <n v="10"/>
    <n v="10"/>
    <n v="1"/>
    <n v="100"/>
    <n v="1"/>
    <n v="0"/>
    <n v="0"/>
    <x v="1"/>
    <x v="45"/>
  </r>
  <r>
    <x v="45"/>
    <x v="0"/>
    <x v="35"/>
    <n v="10"/>
    <n v="10"/>
    <n v="10"/>
    <n v="1"/>
    <n v="100"/>
    <n v="1"/>
    <n v="0"/>
    <n v="0"/>
    <x v="1"/>
    <x v="45"/>
  </r>
  <r>
    <x v="45"/>
    <x v="4"/>
    <x v="38"/>
    <n v="10"/>
    <n v="10"/>
    <n v="10"/>
    <n v="1"/>
    <n v="100"/>
    <n v="1"/>
    <n v="0"/>
    <n v="0"/>
    <x v="1"/>
    <x v="45"/>
  </r>
  <r>
    <x v="45"/>
    <x v="1"/>
    <x v="10"/>
    <n v="10"/>
    <n v="10"/>
    <n v="10"/>
    <n v="1"/>
    <n v="100"/>
    <n v="1"/>
    <n v="0"/>
    <n v="0"/>
    <x v="1"/>
    <x v="45"/>
  </r>
  <r>
    <x v="46"/>
    <x v="0"/>
    <x v="0"/>
    <n v="10"/>
    <n v="10"/>
    <n v="10"/>
    <n v="1"/>
    <n v="100"/>
    <n v="1"/>
    <n v="0"/>
    <n v="0"/>
    <x v="1"/>
    <x v="46"/>
  </r>
  <r>
    <x v="46"/>
    <x v="5"/>
    <x v="63"/>
    <n v="10"/>
    <n v="10"/>
    <n v="9"/>
    <n v="0.96"/>
    <n v="100"/>
    <n v="1"/>
    <n v="0"/>
    <n v="0"/>
    <x v="1"/>
    <x v="46"/>
  </r>
  <r>
    <x v="46"/>
    <x v="5"/>
    <x v="64"/>
    <n v="10"/>
    <n v="10"/>
    <n v="10"/>
    <n v="1"/>
    <n v="100"/>
    <n v="1"/>
    <n v="0"/>
    <n v="0"/>
    <x v="1"/>
    <x v="46"/>
  </r>
  <r>
    <x v="46"/>
    <x v="5"/>
    <x v="69"/>
    <n v="10"/>
    <n v="10"/>
    <n v="0"/>
    <n v="0.6"/>
    <n v="100"/>
    <n v="1"/>
    <n v="0"/>
    <n v="0"/>
    <x v="1"/>
    <x v="46"/>
  </r>
  <r>
    <x v="46"/>
    <x v="0"/>
    <x v="24"/>
    <n v="10"/>
    <n v="10"/>
    <n v="8"/>
    <n v="0.91999999999999993"/>
    <n v="100"/>
    <n v="1"/>
    <n v="0"/>
    <n v="0"/>
    <x v="1"/>
    <x v="46"/>
  </r>
  <r>
    <x v="46"/>
    <x v="1"/>
    <x v="34"/>
    <n v="10"/>
    <n v="10"/>
    <n v="10"/>
    <n v="1"/>
    <n v="100"/>
    <n v="1"/>
    <n v="0"/>
    <n v="0"/>
    <x v="1"/>
    <x v="46"/>
  </r>
  <r>
    <x v="46"/>
    <x v="0"/>
    <x v="24"/>
    <n v="5"/>
    <n v="3"/>
    <n v="5"/>
    <n v="0.42000000000000004"/>
    <n v="-100"/>
    <n v="0"/>
    <n v="0"/>
    <n v="1"/>
    <x v="1"/>
    <x v="46"/>
  </r>
  <r>
    <x v="46"/>
    <x v="5"/>
    <x v="73"/>
    <n v="0"/>
    <n v="10"/>
    <n v="10"/>
    <n v="0.8"/>
    <n v="-100"/>
    <n v="0"/>
    <n v="0"/>
    <n v="1"/>
    <x v="1"/>
    <x v="46"/>
  </r>
  <r>
    <x v="46"/>
    <x v="1"/>
    <x v="34"/>
    <n v="10"/>
    <n v="10"/>
    <n v="10"/>
    <n v="1"/>
    <n v="100"/>
    <n v="1"/>
    <n v="0"/>
    <n v="0"/>
    <x v="1"/>
    <x v="46"/>
  </r>
  <r>
    <x v="46"/>
    <x v="5"/>
    <x v="72"/>
    <n v="10"/>
    <n v="10"/>
    <n v="10"/>
    <n v="1"/>
    <n v="100"/>
    <n v="1"/>
    <n v="0"/>
    <n v="0"/>
    <x v="1"/>
    <x v="46"/>
  </r>
  <r>
    <x v="46"/>
    <x v="5"/>
    <x v="63"/>
    <n v="9"/>
    <n v="9"/>
    <n v="9"/>
    <n v="0.9"/>
    <n v="100"/>
    <n v="1"/>
    <n v="0"/>
    <n v="0"/>
    <x v="1"/>
    <x v="46"/>
  </r>
  <r>
    <x v="46"/>
    <x v="5"/>
    <x v="63"/>
    <n v="10"/>
    <n v="10"/>
    <n v="10"/>
    <n v="1"/>
    <n v="100"/>
    <n v="1"/>
    <n v="0"/>
    <n v="0"/>
    <x v="1"/>
    <x v="46"/>
  </r>
  <r>
    <x v="46"/>
    <x v="5"/>
    <x v="64"/>
    <n v="10"/>
    <n v="10"/>
    <n v="10"/>
    <n v="1"/>
    <n v="100"/>
    <n v="1"/>
    <n v="0"/>
    <n v="0"/>
    <x v="1"/>
    <x v="46"/>
  </r>
  <r>
    <x v="46"/>
    <x v="4"/>
    <x v="66"/>
    <n v="9"/>
    <n v="9"/>
    <n v="9"/>
    <n v="0.9"/>
    <n v="100"/>
    <n v="1"/>
    <n v="0"/>
    <n v="0"/>
    <x v="1"/>
    <x v="46"/>
  </r>
  <r>
    <x v="46"/>
    <x v="5"/>
    <x v="72"/>
    <n v="9"/>
    <n v="9"/>
    <n v="9"/>
    <n v="0.9"/>
    <n v="100"/>
    <n v="1"/>
    <n v="0"/>
    <n v="0"/>
    <x v="1"/>
    <x v="46"/>
  </r>
  <r>
    <x v="46"/>
    <x v="5"/>
    <x v="73"/>
    <n v="10"/>
    <n v="10"/>
    <n v="10"/>
    <n v="1"/>
    <n v="100"/>
    <n v="1"/>
    <n v="0"/>
    <n v="0"/>
    <x v="1"/>
    <x v="46"/>
  </r>
  <r>
    <x v="46"/>
    <x v="5"/>
    <x v="71"/>
    <n v="10"/>
    <n v="10"/>
    <n v="10"/>
    <n v="1"/>
    <n v="100"/>
    <n v="1"/>
    <n v="0"/>
    <n v="0"/>
    <x v="1"/>
    <x v="46"/>
  </r>
  <r>
    <x v="46"/>
    <x v="0"/>
    <x v="35"/>
    <n v="10"/>
    <n v="10"/>
    <n v="10"/>
    <n v="1"/>
    <n v="100"/>
    <n v="1"/>
    <n v="0"/>
    <n v="0"/>
    <x v="1"/>
    <x v="46"/>
  </r>
  <r>
    <x v="46"/>
    <x v="0"/>
    <x v="26"/>
    <n v="10"/>
    <n v="10"/>
    <n v="10"/>
    <n v="1"/>
    <n v="100"/>
    <n v="1"/>
    <n v="0"/>
    <n v="0"/>
    <x v="1"/>
    <x v="46"/>
  </r>
  <r>
    <x v="46"/>
    <x v="5"/>
    <x v="74"/>
    <n v="10"/>
    <n v="10"/>
    <n v="10"/>
    <n v="1"/>
    <n v="100"/>
    <n v="1"/>
    <n v="0"/>
    <n v="0"/>
    <x v="1"/>
    <x v="46"/>
  </r>
  <r>
    <x v="46"/>
    <x v="0"/>
    <x v="26"/>
    <n v="10"/>
    <n v="10"/>
    <n v="10"/>
    <n v="1"/>
    <n v="100"/>
    <n v="1"/>
    <n v="0"/>
    <n v="0"/>
    <x v="1"/>
    <x v="46"/>
  </r>
  <r>
    <x v="46"/>
    <x v="5"/>
    <x v="71"/>
    <n v="0"/>
    <n v="8"/>
    <n v="8"/>
    <n v="0.64"/>
    <n v="-100"/>
    <n v="0"/>
    <n v="0"/>
    <n v="1"/>
    <x v="1"/>
    <x v="46"/>
  </r>
  <r>
    <x v="46"/>
    <x v="5"/>
    <x v="64"/>
    <n v="10"/>
    <n v="10"/>
    <n v="10"/>
    <n v="1"/>
    <n v="100"/>
    <n v="1"/>
    <n v="0"/>
    <n v="0"/>
    <x v="1"/>
    <x v="46"/>
  </r>
  <r>
    <x v="46"/>
    <x v="0"/>
    <x v="0"/>
    <n v="10"/>
    <n v="10"/>
    <n v="10"/>
    <n v="1"/>
    <n v="100"/>
    <n v="1"/>
    <n v="0"/>
    <n v="0"/>
    <x v="1"/>
    <x v="46"/>
  </r>
  <r>
    <x v="46"/>
    <x v="1"/>
    <x v="34"/>
    <n v="10"/>
    <n v="10"/>
    <n v="10"/>
    <n v="1"/>
    <n v="100"/>
    <n v="1"/>
    <n v="0"/>
    <n v="0"/>
    <x v="1"/>
    <x v="46"/>
  </r>
  <r>
    <x v="46"/>
    <x v="4"/>
    <x v="12"/>
    <n v="10"/>
    <n v="10"/>
    <n v="10"/>
    <n v="1"/>
    <n v="100"/>
    <n v="1"/>
    <n v="0"/>
    <n v="0"/>
    <x v="1"/>
    <x v="46"/>
  </r>
  <r>
    <x v="46"/>
    <x v="0"/>
    <x v="35"/>
    <n v="10"/>
    <n v="10"/>
    <n v="10"/>
    <n v="1"/>
    <n v="100"/>
    <n v="1"/>
    <n v="0"/>
    <n v="0"/>
    <x v="1"/>
    <x v="46"/>
  </r>
  <r>
    <x v="46"/>
    <x v="0"/>
    <x v="8"/>
    <n v="10"/>
    <n v="10"/>
    <n v="10"/>
    <n v="1"/>
    <n v="100"/>
    <n v="1"/>
    <n v="0"/>
    <n v="0"/>
    <x v="1"/>
    <x v="46"/>
  </r>
  <r>
    <x v="46"/>
    <x v="5"/>
    <x v="64"/>
    <n v="9"/>
    <n v="8"/>
    <n v="10"/>
    <n v="0.9"/>
    <n v="100"/>
    <n v="1"/>
    <n v="0"/>
    <n v="0"/>
    <x v="1"/>
    <x v="46"/>
  </r>
  <r>
    <x v="46"/>
    <x v="5"/>
    <x v="69"/>
    <n v="10"/>
    <n v="10"/>
    <n v="10"/>
    <n v="1"/>
    <n v="100"/>
    <n v="1"/>
    <n v="0"/>
    <n v="0"/>
    <x v="1"/>
    <x v="46"/>
  </r>
  <r>
    <x v="46"/>
    <x v="0"/>
    <x v="37"/>
    <n v="10"/>
    <n v="10"/>
    <n v="10"/>
    <n v="1"/>
    <n v="100"/>
    <n v="1"/>
    <n v="0"/>
    <n v="0"/>
    <x v="1"/>
    <x v="46"/>
  </r>
  <r>
    <x v="46"/>
    <x v="5"/>
    <x v="72"/>
    <n v="10"/>
    <n v="10"/>
    <n v="10"/>
    <n v="1"/>
    <n v="100"/>
    <n v="1"/>
    <n v="0"/>
    <n v="0"/>
    <x v="1"/>
    <x v="46"/>
  </r>
  <r>
    <x v="46"/>
    <x v="0"/>
    <x v="26"/>
    <n v="10"/>
    <n v="10"/>
    <n v="10"/>
    <n v="1"/>
    <n v="100"/>
    <n v="1"/>
    <n v="0"/>
    <n v="0"/>
    <x v="1"/>
    <x v="46"/>
  </r>
  <r>
    <x v="46"/>
    <x v="0"/>
    <x v="37"/>
    <n v="10"/>
    <n v="10"/>
    <n v="10"/>
    <n v="1"/>
    <n v="100"/>
    <n v="1"/>
    <n v="0"/>
    <n v="0"/>
    <x v="1"/>
    <x v="46"/>
  </r>
  <r>
    <x v="46"/>
    <x v="1"/>
    <x v="6"/>
    <n v="10"/>
    <n v="10"/>
    <n v="10"/>
    <n v="1"/>
    <n v="100"/>
    <n v="1"/>
    <n v="0"/>
    <n v="0"/>
    <x v="1"/>
    <x v="46"/>
  </r>
  <r>
    <x v="46"/>
    <x v="5"/>
    <x v="71"/>
    <n v="10"/>
    <n v="10"/>
    <n v="10"/>
    <n v="1"/>
    <n v="100"/>
    <n v="1"/>
    <n v="0"/>
    <n v="0"/>
    <x v="1"/>
    <x v="46"/>
  </r>
  <r>
    <x v="46"/>
    <x v="0"/>
    <x v="35"/>
    <n v="10"/>
    <n v="10"/>
    <n v="10"/>
    <n v="1"/>
    <n v="100"/>
    <n v="1"/>
    <n v="0"/>
    <n v="0"/>
    <x v="1"/>
    <x v="46"/>
  </r>
  <r>
    <x v="46"/>
    <x v="4"/>
    <x v="38"/>
    <n v="10"/>
    <n v="10"/>
    <n v="10"/>
    <n v="1"/>
    <n v="100"/>
    <n v="1"/>
    <n v="0"/>
    <n v="0"/>
    <x v="1"/>
    <x v="46"/>
  </r>
  <r>
    <x v="46"/>
    <x v="0"/>
    <x v="36"/>
    <n v="10"/>
    <n v="10"/>
    <n v="10"/>
    <n v="1"/>
    <n v="100"/>
    <n v="1"/>
    <n v="0"/>
    <n v="0"/>
    <x v="1"/>
    <x v="46"/>
  </r>
  <r>
    <x v="46"/>
    <x v="1"/>
    <x v="13"/>
    <n v="10"/>
    <n v="10"/>
    <n v="10"/>
    <n v="1"/>
    <n v="100"/>
    <n v="1"/>
    <n v="0"/>
    <n v="0"/>
    <x v="1"/>
    <x v="46"/>
  </r>
  <r>
    <x v="46"/>
    <x v="1"/>
    <x v="57"/>
    <n v="10"/>
    <n v="5"/>
    <n v="10"/>
    <n v="0.8"/>
    <n v="100"/>
    <n v="1"/>
    <n v="0"/>
    <n v="0"/>
    <x v="1"/>
    <x v="46"/>
  </r>
  <r>
    <x v="46"/>
    <x v="5"/>
    <x v="75"/>
    <n v="10"/>
    <n v="10"/>
    <n v="10"/>
    <n v="1"/>
    <n v="100"/>
    <n v="1"/>
    <n v="0"/>
    <n v="0"/>
    <x v="1"/>
    <x v="46"/>
  </r>
  <r>
    <x v="46"/>
    <x v="1"/>
    <x v="17"/>
    <n v="10"/>
    <n v="10"/>
    <n v="10"/>
    <n v="1"/>
    <n v="100"/>
    <n v="1"/>
    <n v="0"/>
    <n v="0"/>
    <x v="1"/>
    <x v="46"/>
  </r>
  <r>
    <x v="46"/>
    <x v="4"/>
    <x v="48"/>
    <n v="8"/>
    <n v="5"/>
    <n v="5"/>
    <n v="0.55999999999999994"/>
    <n v="0"/>
    <n v="0"/>
    <n v="1"/>
    <n v="0"/>
    <x v="1"/>
    <x v="46"/>
  </r>
  <r>
    <x v="46"/>
    <x v="1"/>
    <x v="4"/>
    <n v="10"/>
    <n v="10"/>
    <n v="10"/>
    <n v="1"/>
    <n v="100"/>
    <n v="1"/>
    <n v="0"/>
    <n v="0"/>
    <x v="1"/>
    <x v="46"/>
  </r>
  <r>
    <x v="46"/>
    <x v="1"/>
    <x v="17"/>
    <n v="10"/>
    <n v="10"/>
    <n v="10"/>
    <n v="1"/>
    <n v="100"/>
    <n v="1"/>
    <n v="0"/>
    <n v="0"/>
    <x v="1"/>
    <x v="46"/>
  </r>
  <r>
    <x v="46"/>
    <x v="4"/>
    <x v="66"/>
    <n v="10"/>
    <n v="10"/>
    <n v="10"/>
    <n v="1"/>
    <n v="100"/>
    <n v="1"/>
    <n v="0"/>
    <n v="0"/>
    <x v="1"/>
    <x v="46"/>
  </r>
  <r>
    <x v="46"/>
    <x v="1"/>
    <x v="13"/>
    <n v="10"/>
    <n v="10"/>
    <n v="10"/>
    <n v="1"/>
    <n v="100"/>
    <n v="1"/>
    <n v="0"/>
    <n v="0"/>
    <x v="1"/>
    <x v="46"/>
  </r>
  <r>
    <x v="46"/>
    <x v="1"/>
    <x v="4"/>
    <n v="10"/>
    <n v="10"/>
    <n v="10"/>
    <n v="1"/>
    <n v="100"/>
    <n v="1"/>
    <n v="0"/>
    <n v="0"/>
    <x v="1"/>
    <x v="46"/>
  </r>
  <r>
    <x v="46"/>
    <x v="1"/>
    <x v="30"/>
    <n v="10"/>
    <n v="10"/>
    <n v="10"/>
    <n v="1"/>
    <n v="100"/>
    <n v="1"/>
    <n v="0"/>
    <n v="0"/>
    <x v="1"/>
    <x v="46"/>
  </r>
  <r>
    <x v="46"/>
    <x v="1"/>
    <x v="57"/>
    <n v="10"/>
    <n v="10"/>
    <n v="10"/>
    <n v="1"/>
    <n v="100"/>
    <n v="1"/>
    <n v="0"/>
    <n v="0"/>
    <x v="1"/>
    <x v="46"/>
  </r>
  <r>
    <x v="46"/>
    <x v="1"/>
    <x v="7"/>
    <n v="10"/>
    <n v="10"/>
    <n v="10"/>
    <n v="1"/>
    <n v="100"/>
    <n v="1"/>
    <n v="0"/>
    <n v="0"/>
    <x v="1"/>
    <x v="46"/>
  </r>
  <r>
    <x v="46"/>
    <x v="6"/>
    <x v="78"/>
    <n v="10"/>
    <n v="10"/>
    <n v="10"/>
    <n v="1"/>
    <n v="100"/>
    <n v="1"/>
    <n v="0"/>
    <n v="0"/>
    <x v="1"/>
    <x v="46"/>
  </r>
  <r>
    <x v="46"/>
    <x v="1"/>
    <x v="4"/>
    <n v="10"/>
    <n v="10"/>
    <n v="10"/>
    <n v="1"/>
    <n v="100"/>
    <n v="1"/>
    <n v="0"/>
    <n v="0"/>
    <x v="1"/>
    <x v="46"/>
  </r>
  <r>
    <x v="46"/>
    <x v="1"/>
    <x v="34"/>
    <n v="10"/>
    <n v="10"/>
    <n v="10"/>
    <n v="1"/>
    <n v="100"/>
    <n v="1"/>
    <n v="0"/>
    <n v="0"/>
    <x v="1"/>
    <x v="46"/>
  </r>
  <r>
    <x v="46"/>
    <x v="1"/>
    <x v="34"/>
    <n v="10"/>
    <n v="10"/>
    <n v="10"/>
    <n v="1"/>
    <n v="100"/>
    <n v="1"/>
    <n v="0"/>
    <n v="0"/>
    <x v="1"/>
    <x v="46"/>
  </r>
  <r>
    <x v="46"/>
    <x v="0"/>
    <x v="35"/>
    <n v="0"/>
    <n v="10"/>
    <n v="10"/>
    <n v="0.8"/>
    <n v="-100"/>
    <n v="0"/>
    <n v="0"/>
    <n v="1"/>
    <x v="1"/>
    <x v="46"/>
  </r>
  <r>
    <x v="46"/>
    <x v="1"/>
    <x v="6"/>
    <n v="10"/>
    <n v="10"/>
    <n v="10"/>
    <n v="1"/>
    <n v="100"/>
    <n v="1"/>
    <n v="0"/>
    <n v="0"/>
    <x v="1"/>
    <x v="46"/>
  </r>
  <r>
    <x v="46"/>
    <x v="0"/>
    <x v="35"/>
    <n v="10"/>
    <n v="10"/>
    <n v="10"/>
    <n v="1"/>
    <n v="100"/>
    <n v="1"/>
    <n v="0"/>
    <n v="0"/>
    <x v="1"/>
    <x v="46"/>
  </r>
  <r>
    <x v="46"/>
    <x v="4"/>
    <x v="38"/>
    <n v="10"/>
    <n v="10"/>
    <n v="10"/>
    <n v="1"/>
    <n v="100"/>
    <n v="1"/>
    <n v="0"/>
    <n v="0"/>
    <x v="1"/>
    <x v="46"/>
  </r>
  <r>
    <x v="46"/>
    <x v="4"/>
    <x v="27"/>
    <n v="10"/>
    <n v="10"/>
    <n v="10"/>
    <n v="1"/>
    <n v="100"/>
    <n v="1"/>
    <n v="0"/>
    <n v="0"/>
    <x v="1"/>
    <x v="46"/>
  </r>
  <r>
    <x v="46"/>
    <x v="4"/>
    <x v="27"/>
    <n v="10"/>
    <n v="10"/>
    <n v="10"/>
    <n v="1"/>
    <n v="100"/>
    <n v="1"/>
    <n v="0"/>
    <n v="0"/>
    <x v="1"/>
    <x v="46"/>
  </r>
  <r>
    <x v="47"/>
    <x v="0"/>
    <x v="2"/>
    <n v="10"/>
    <n v="10"/>
    <n v="10"/>
    <n v="1"/>
    <n v="100"/>
    <n v="1"/>
    <n v="0"/>
    <n v="0"/>
    <x v="2"/>
    <x v="47"/>
  </r>
  <r>
    <x v="47"/>
    <x v="0"/>
    <x v="28"/>
    <n v="10"/>
    <n v="10"/>
    <n v="10"/>
    <n v="1"/>
    <n v="100"/>
    <n v="1"/>
    <n v="0"/>
    <n v="0"/>
    <x v="2"/>
    <x v="47"/>
  </r>
  <r>
    <x v="47"/>
    <x v="0"/>
    <x v="37"/>
    <n v="10"/>
    <n v="10"/>
    <n v="10"/>
    <n v="1"/>
    <n v="100"/>
    <n v="1"/>
    <n v="0"/>
    <n v="0"/>
    <x v="2"/>
    <x v="47"/>
  </r>
  <r>
    <x v="47"/>
    <x v="0"/>
    <x v="28"/>
    <n v="10"/>
    <n v="10"/>
    <n v="10"/>
    <n v="1"/>
    <n v="100"/>
    <n v="1"/>
    <n v="0"/>
    <n v="0"/>
    <x v="2"/>
    <x v="47"/>
  </r>
  <r>
    <x v="47"/>
    <x v="0"/>
    <x v="8"/>
    <n v="10"/>
    <n v="10"/>
    <n v="10"/>
    <n v="1"/>
    <n v="100"/>
    <n v="1"/>
    <n v="0"/>
    <n v="0"/>
    <x v="2"/>
    <x v="47"/>
  </r>
  <r>
    <x v="47"/>
    <x v="5"/>
    <x v="69"/>
    <n v="10"/>
    <n v="10"/>
    <n v="10"/>
    <n v="1"/>
    <n v="100"/>
    <n v="1"/>
    <n v="0"/>
    <n v="0"/>
    <x v="2"/>
    <x v="47"/>
  </r>
  <r>
    <x v="47"/>
    <x v="0"/>
    <x v="2"/>
    <n v="10"/>
    <n v="10"/>
    <n v="10"/>
    <n v="1"/>
    <n v="100"/>
    <n v="1"/>
    <n v="0"/>
    <n v="0"/>
    <x v="2"/>
    <x v="47"/>
  </r>
  <r>
    <x v="47"/>
    <x v="5"/>
    <x v="71"/>
    <n v="10"/>
    <n v="10"/>
    <n v="10"/>
    <n v="1"/>
    <n v="100"/>
    <n v="1"/>
    <n v="0"/>
    <n v="0"/>
    <x v="2"/>
    <x v="47"/>
  </r>
  <r>
    <x v="47"/>
    <x v="0"/>
    <x v="19"/>
    <n v="10"/>
    <n v="10"/>
    <n v="10"/>
    <n v="1"/>
    <n v="100"/>
    <n v="1"/>
    <n v="0"/>
    <n v="0"/>
    <x v="2"/>
    <x v="47"/>
  </r>
  <r>
    <x v="47"/>
    <x v="1"/>
    <x v="15"/>
    <n v="10"/>
    <n v="10"/>
    <n v="10"/>
    <n v="1"/>
    <n v="100"/>
    <n v="1"/>
    <n v="0"/>
    <n v="0"/>
    <x v="2"/>
    <x v="47"/>
  </r>
  <r>
    <x v="47"/>
    <x v="5"/>
    <x v="63"/>
    <n v="10"/>
    <n v="10"/>
    <n v="10"/>
    <n v="1"/>
    <n v="100"/>
    <n v="1"/>
    <n v="0"/>
    <n v="0"/>
    <x v="2"/>
    <x v="47"/>
  </r>
  <r>
    <x v="47"/>
    <x v="5"/>
    <x v="74"/>
    <n v="10"/>
    <n v="10"/>
    <n v="10"/>
    <n v="1"/>
    <n v="100"/>
    <n v="1"/>
    <n v="0"/>
    <n v="0"/>
    <x v="2"/>
    <x v="47"/>
  </r>
  <r>
    <x v="47"/>
    <x v="0"/>
    <x v="0"/>
    <n v="9"/>
    <n v="10"/>
    <n v="9"/>
    <n v="0.94000000000000006"/>
    <n v="100"/>
    <n v="1"/>
    <n v="0"/>
    <n v="0"/>
    <x v="2"/>
    <x v="47"/>
  </r>
  <r>
    <x v="47"/>
    <x v="0"/>
    <x v="8"/>
    <n v="10"/>
    <n v="10"/>
    <n v="9"/>
    <n v="0.96"/>
    <n v="100"/>
    <n v="1"/>
    <n v="0"/>
    <n v="0"/>
    <x v="2"/>
    <x v="47"/>
  </r>
  <r>
    <x v="47"/>
    <x v="0"/>
    <x v="28"/>
    <n v="9"/>
    <n v="9"/>
    <n v="9"/>
    <n v="0.9"/>
    <n v="100"/>
    <n v="1"/>
    <n v="0"/>
    <n v="0"/>
    <x v="2"/>
    <x v="47"/>
  </r>
  <r>
    <x v="47"/>
    <x v="4"/>
    <x v="38"/>
    <n v="10"/>
    <n v="9"/>
    <n v="10"/>
    <n v="0.96"/>
    <n v="100"/>
    <n v="1"/>
    <n v="0"/>
    <n v="0"/>
    <x v="2"/>
    <x v="47"/>
  </r>
  <r>
    <x v="47"/>
    <x v="4"/>
    <x v="25"/>
    <n v="10"/>
    <n v="10"/>
    <n v="10"/>
    <n v="1"/>
    <n v="100"/>
    <n v="1"/>
    <n v="0"/>
    <n v="0"/>
    <x v="2"/>
    <x v="47"/>
  </r>
  <r>
    <x v="47"/>
    <x v="0"/>
    <x v="28"/>
    <n v="10"/>
    <n v="10"/>
    <n v="10"/>
    <n v="1"/>
    <n v="100"/>
    <n v="1"/>
    <n v="0"/>
    <n v="0"/>
    <x v="2"/>
    <x v="47"/>
  </r>
  <r>
    <x v="47"/>
    <x v="0"/>
    <x v="3"/>
    <n v="10"/>
    <n v="10"/>
    <n v="10"/>
    <n v="1"/>
    <n v="100"/>
    <n v="1"/>
    <n v="0"/>
    <n v="0"/>
    <x v="2"/>
    <x v="47"/>
  </r>
  <r>
    <x v="47"/>
    <x v="5"/>
    <x v="68"/>
    <n v="8"/>
    <n v="5"/>
    <n v="5"/>
    <n v="0.55999999999999994"/>
    <n v="0"/>
    <n v="0"/>
    <n v="1"/>
    <n v="0"/>
    <x v="2"/>
    <x v="47"/>
  </r>
  <r>
    <x v="47"/>
    <x v="1"/>
    <x v="15"/>
    <n v="10"/>
    <n v="10"/>
    <n v="0"/>
    <n v="0.6"/>
    <n v="100"/>
    <n v="1"/>
    <n v="0"/>
    <n v="0"/>
    <x v="2"/>
    <x v="47"/>
  </r>
  <r>
    <x v="47"/>
    <x v="0"/>
    <x v="36"/>
    <n v="8"/>
    <n v="10"/>
    <n v="9"/>
    <n v="0.91999999999999993"/>
    <n v="0"/>
    <n v="0"/>
    <n v="1"/>
    <n v="0"/>
    <x v="2"/>
    <x v="47"/>
  </r>
  <r>
    <x v="47"/>
    <x v="0"/>
    <x v="0"/>
    <n v="10"/>
    <n v="10"/>
    <n v="10"/>
    <n v="1"/>
    <n v="100"/>
    <n v="1"/>
    <n v="0"/>
    <n v="0"/>
    <x v="2"/>
    <x v="47"/>
  </r>
  <r>
    <x v="47"/>
    <x v="0"/>
    <x v="35"/>
    <n v="10"/>
    <n v="10"/>
    <n v="10"/>
    <n v="1"/>
    <n v="100"/>
    <n v="1"/>
    <n v="0"/>
    <n v="0"/>
    <x v="2"/>
    <x v="47"/>
  </r>
  <r>
    <x v="47"/>
    <x v="1"/>
    <x v="15"/>
    <n v="10"/>
    <n v="10"/>
    <n v="10"/>
    <n v="1"/>
    <n v="100"/>
    <n v="1"/>
    <n v="0"/>
    <n v="0"/>
    <x v="2"/>
    <x v="47"/>
  </r>
  <r>
    <x v="47"/>
    <x v="1"/>
    <x v="57"/>
    <n v="10"/>
    <n v="10"/>
    <n v="10"/>
    <n v="1"/>
    <n v="100"/>
    <n v="1"/>
    <n v="0"/>
    <n v="0"/>
    <x v="2"/>
    <x v="47"/>
  </r>
  <r>
    <x v="47"/>
    <x v="1"/>
    <x v="17"/>
    <n v="9"/>
    <n v="8"/>
    <n v="10"/>
    <n v="0.9"/>
    <n v="100"/>
    <n v="1"/>
    <n v="0"/>
    <n v="0"/>
    <x v="2"/>
    <x v="47"/>
  </r>
  <r>
    <x v="47"/>
    <x v="0"/>
    <x v="35"/>
    <n v="10"/>
    <n v="10"/>
    <n v="10"/>
    <n v="1"/>
    <n v="100"/>
    <n v="1"/>
    <n v="0"/>
    <n v="0"/>
    <x v="2"/>
    <x v="47"/>
  </r>
  <r>
    <x v="47"/>
    <x v="1"/>
    <x v="18"/>
    <n v="10"/>
    <n v="10"/>
    <n v="10"/>
    <n v="1"/>
    <n v="100"/>
    <n v="1"/>
    <n v="0"/>
    <n v="0"/>
    <x v="2"/>
    <x v="47"/>
  </r>
  <r>
    <x v="47"/>
    <x v="1"/>
    <x v="6"/>
    <n v="10"/>
    <n v="10"/>
    <n v="10"/>
    <n v="1"/>
    <n v="100"/>
    <n v="1"/>
    <n v="0"/>
    <n v="0"/>
    <x v="2"/>
    <x v="47"/>
  </r>
  <r>
    <x v="47"/>
    <x v="4"/>
    <x v="38"/>
    <n v="9"/>
    <n v="9"/>
    <n v="10"/>
    <n v="0.94000000000000006"/>
    <n v="100"/>
    <n v="1"/>
    <n v="0"/>
    <n v="0"/>
    <x v="2"/>
    <x v="47"/>
  </r>
  <r>
    <x v="47"/>
    <x v="0"/>
    <x v="35"/>
    <n v="3"/>
    <n v="5"/>
    <n v="8"/>
    <n v="0.58000000000000007"/>
    <n v="-100"/>
    <n v="0"/>
    <n v="0"/>
    <n v="1"/>
    <x v="2"/>
    <x v="47"/>
  </r>
  <r>
    <x v="47"/>
    <x v="4"/>
    <x v="12"/>
    <n v="10"/>
    <n v="10"/>
    <n v="10"/>
    <n v="1"/>
    <n v="100"/>
    <n v="1"/>
    <n v="0"/>
    <n v="0"/>
    <x v="2"/>
    <x v="47"/>
  </r>
  <r>
    <x v="47"/>
    <x v="1"/>
    <x v="15"/>
    <n v="0"/>
    <n v="10"/>
    <n v="10"/>
    <n v="0.8"/>
    <n v="-100"/>
    <n v="0"/>
    <n v="0"/>
    <n v="1"/>
    <x v="2"/>
    <x v="47"/>
  </r>
  <r>
    <x v="47"/>
    <x v="4"/>
    <x v="12"/>
    <n v="10"/>
    <n v="10"/>
    <n v="10"/>
    <n v="1"/>
    <n v="100"/>
    <n v="1"/>
    <n v="0"/>
    <n v="0"/>
    <x v="2"/>
    <x v="47"/>
  </r>
  <r>
    <x v="47"/>
    <x v="1"/>
    <x v="13"/>
    <n v="10"/>
    <n v="10"/>
    <n v="10"/>
    <n v="1"/>
    <n v="100"/>
    <n v="1"/>
    <n v="0"/>
    <n v="0"/>
    <x v="2"/>
    <x v="47"/>
  </r>
  <r>
    <x v="47"/>
    <x v="4"/>
    <x v="48"/>
    <n v="10"/>
    <n v="10"/>
    <n v="10"/>
    <n v="1"/>
    <n v="100"/>
    <n v="1"/>
    <n v="0"/>
    <n v="0"/>
    <x v="2"/>
    <x v="47"/>
  </r>
  <r>
    <x v="47"/>
    <x v="4"/>
    <x v="25"/>
    <n v="10"/>
    <n v="10"/>
    <n v="10"/>
    <n v="1"/>
    <n v="100"/>
    <n v="1"/>
    <n v="0"/>
    <n v="0"/>
    <x v="2"/>
    <x v="47"/>
  </r>
  <r>
    <x v="47"/>
    <x v="4"/>
    <x v="27"/>
    <n v="10"/>
    <n v="10"/>
    <n v="8"/>
    <n v="0.91999999999999993"/>
    <n v="100"/>
    <n v="1"/>
    <n v="0"/>
    <n v="0"/>
    <x v="2"/>
    <x v="47"/>
  </r>
  <r>
    <x v="47"/>
    <x v="4"/>
    <x v="25"/>
    <n v="10"/>
    <n v="10"/>
    <n v="10"/>
    <n v="1"/>
    <n v="100"/>
    <n v="1"/>
    <n v="0"/>
    <n v="0"/>
    <x v="2"/>
    <x v="47"/>
  </r>
  <r>
    <x v="47"/>
    <x v="4"/>
    <x v="48"/>
    <n v="9"/>
    <n v="9"/>
    <n v="9"/>
    <n v="0.9"/>
    <n v="100"/>
    <n v="1"/>
    <n v="0"/>
    <n v="0"/>
    <x v="2"/>
    <x v="47"/>
  </r>
  <r>
    <x v="48"/>
    <x v="5"/>
    <x v="63"/>
    <n v="10"/>
    <n v="10"/>
    <n v="10"/>
    <n v="1"/>
    <n v="100"/>
    <n v="1"/>
    <n v="0"/>
    <n v="0"/>
    <x v="2"/>
    <x v="48"/>
  </r>
  <r>
    <x v="48"/>
    <x v="5"/>
    <x v="63"/>
    <n v="10"/>
    <n v="10"/>
    <n v="10"/>
    <n v="1"/>
    <n v="100"/>
    <n v="1"/>
    <n v="0"/>
    <n v="0"/>
    <x v="2"/>
    <x v="48"/>
  </r>
  <r>
    <x v="48"/>
    <x v="5"/>
    <x v="69"/>
    <n v="10"/>
    <n v="10"/>
    <n v="10"/>
    <n v="1"/>
    <n v="100"/>
    <n v="1"/>
    <n v="0"/>
    <n v="0"/>
    <x v="2"/>
    <x v="48"/>
  </r>
  <r>
    <x v="48"/>
    <x v="5"/>
    <x v="63"/>
    <n v="1"/>
    <n v="10"/>
    <n v="10"/>
    <n v="0.82"/>
    <n v="-100"/>
    <n v="0"/>
    <n v="0"/>
    <n v="1"/>
    <x v="2"/>
    <x v="48"/>
  </r>
  <r>
    <x v="48"/>
    <x v="0"/>
    <x v="8"/>
    <n v="10"/>
    <n v="10"/>
    <n v="9"/>
    <n v="0.96"/>
    <n v="100"/>
    <n v="1"/>
    <n v="0"/>
    <n v="0"/>
    <x v="2"/>
    <x v="48"/>
  </r>
  <r>
    <x v="48"/>
    <x v="5"/>
    <x v="61"/>
    <n v="9"/>
    <n v="9"/>
    <n v="10"/>
    <n v="0.94000000000000006"/>
    <n v="100"/>
    <n v="1"/>
    <n v="0"/>
    <n v="0"/>
    <x v="2"/>
    <x v="48"/>
  </r>
  <r>
    <x v="48"/>
    <x v="5"/>
    <x v="79"/>
    <n v="10"/>
    <n v="10"/>
    <n v="10"/>
    <n v="1"/>
    <n v="100"/>
    <n v="1"/>
    <n v="0"/>
    <n v="0"/>
    <x v="2"/>
    <x v="48"/>
  </r>
  <r>
    <x v="48"/>
    <x v="1"/>
    <x v="49"/>
    <n v="9"/>
    <n v="9"/>
    <n v="9"/>
    <n v="0.9"/>
    <n v="100"/>
    <n v="1"/>
    <n v="0"/>
    <n v="0"/>
    <x v="2"/>
    <x v="48"/>
  </r>
  <r>
    <x v="48"/>
    <x v="0"/>
    <x v="0"/>
    <n v="10"/>
    <n v="9"/>
    <n v="9"/>
    <n v="0.91999999999999993"/>
    <n v="100"/>
    <n v="1"/>
    <n v="0"/>
    <n v="0"/>
    <x v="2"/>
    <x v="48"/>
  </r>
  <r>
    <x v="48"/>
    <x v="5"/>
    <x v="74"/>
    <n v="10"/>
    <n v="10"/>
    <n v="10"/>
    <n v="1"/>
    <n v="100"/>
    <n v="1"/>
    <n v="0"/>
    <n v="0"/>
    <x v="2"/>
    <x v="48"/>
  </r>
  <r>
    <x v="48"/>
    <x v="0"/>
    <x v="3"/>
    <n v="10"/>
    <n v="10"/>
    <n v="10"/>
    <n v="1"/>
    <n v="100"/>
    <n v="1"/>
    <n v="0"/>
    <n v="0"/>
    <x v="2"/>
    <x v="48"/>
  </r>
  <r>
    <x v="48"/>
    <x v="5"/>
    <x v="64"/>
    <n v="8"/>
    <n v="1"/>
    <n v="8"/>
    <n v="0.52"/>
    <n v="0"/>
    <n v="0"/>
    <n v="1"/>
    <n v="0"/>
    <x v="2"/>
    <x v="48"/>
  </r>
  <r>
    <x v="48"/>
    <x v="5"/>
    <x v="72"/>
    <n v="10"/>
    <n v="10"/>
    <n v="10"/>
    <n v="1"/>
    <n v="100"/>
    <n v="1"/>
    <n v="0"/>
    <n v="0"/>
    <x v="2"/>
    <x v="48"/>
  </r>
  <r>
    <x v="48"/>
    <x v="1"/>
    <x v="49"/>
    <n v="10"/>
    <n v="9"/>
    <n v="10"/>
    <n v="0.96"/>
    <n v="100"/>
    <n v="1"/>
    <n v="0"/>
    <n v="0"/>
    <x v="2"/>
    <x v="48"/>
  </r>
  <r>
    <x v="48"/>
    <x v="0"/>
    <x v="5"/>
    <n v="10"/>
    <n v="10"/>
    <n v="10"/>
    <n v="1"/>
    <n v="100"/>
    <n v="1"/>
    <n v="0"/>
    <n v="0"/>
    <x v="2"/>
    <x v="48"/>
  </r>
  <r>
    <x v="48"/>
    <x v="5"/>
    <x v="79"/>
    <n v="9"/>
    <n v="9"/>
    <n v="1"/>
    <n v="0.58000000000000007"/>
    <n v="100"/>
    <n v="1"/>
    <n v="0"/>
    <n v="0"/>
    <x v="2"/>
    <x v="48"/>
  </r>
  <r>
    <x v="48"/>
    <x v="0"/>
    <x v="36"/>
    <n v="10"/>
    <n v="10"/>
    <n v="10"/>
    <n v="1"/>
    <n v="100"/>
    <n v="1"/>
    <n v="0"/>
    <n v="0"/>
    <x v="2"/>
    <x v="48"/>
  </r>
  <r>
    <x v="48"/>
    <x v="0"/>
    <x v="19"/>
    <n v="10"/>
    <n v="10"/>
    <n v="10"/>
    <n v="1"/>
    <n v="100"/>
    <n v="1"/>
    <n v="0"/>
    <n v="0"/>
    <x v="2"/>
    <x v="48"/>
  </r>
  <r>
    <x v="48"/>
    <x v="6"/>
    <x v="80"/>
    <n v="9"/>
    <n v="9"/>
    <n v="9"/>
    <n v="0.9"/>
    <n v="100"/>
    <n v="1"/>
    <n v="0"/>
    <n v="0"/>
    <x v="2"/>
    <x v="48"/>
  </r>
  <r>
    <x v="48"/>
    <x v="5"/>
    <x v="72"/>
    <n v="9"/>
    <n v="9"/>
    <n v="9"/>
    <n v="0.9"/>
    <n v="100"/>
    <n v="1"/>
    <n v="0"/>
    <n v="0"/>
    <x v="2"/>
    <x v="48"/>
  </r>
  <r>
    <x v="48"/>
    <x v="5"/>
    <x v="72"/>
    <n v="10"/>
    <n v="10"/>
    <n v="10"/>
    <n v="1"/>
    <n v="100"/>
    <n v="1"/>
    <n v="0"/>
    <n v="0"/>
    <x v="2"/>
    <x v="48"/>
  </r>
  <r>
    <x v="48"/>
    <x v="0"/>
    <x v="20"/>
    <n v="10"/>
    <n v="1"/>
    <n v="10"/>
    <n v="0.64"/>
    <n v="100"/>
    <n v="1"/>
    <n v="0"/>
    <n v="0"/>
    <x v="2"/>
    <x v="48"/>
  </r>
  <r>
    <x v="48"/>
    <x v="1"/>
    <x v="58"/>
    <n v="10"/>
    <n v="10"/>
    <n v="10"/>
    <n v="1"/>
    <n v="100"/>
    <n v="1"/>
    <n v="0"/>
    <n v="0"/>
    <x v="2"/>
    <x v="48"/>
  </r>
  <r>
    <x v="48"/>
    <x v="4"/>
    <x v="27"/>
    <n v="10"/>
    <n v="10"/>
    <n v="10"/>
    <n v="1"/>
    <n v="100"/>
    <n v="1"/>
    <n v="0"/>
    <n v="0"/>
    <x v="2"/>
    <x v="48"/>
  </r>
  <r>
    <x v="48"/>
    <x v="1"/>
    <x v="58"/>
    <n v="10"/>
    <n v="5"/>
    <n v="3"/>
    <n v="0.52"/>
    <n v="100"/>
    <n v="1"/>
    <n v="0"/>
    <n v="0"/>
    <x v="2"/>
    <x v="48"/>
  </r>
  <r>
    <x v="48"/>
    <x v="5"/>
    <x v="69"/>
    <n v="10"/>
    <n v="10"/>
    <n v="10"/>
    <n v="1"/>
    <n v="100"/>
    <n v="1"/>
    <n v="0"/>
    <n v="0"/>
    <x v="2"/>
    <x v="48"/>
  </r>
  <r>
    <x v="48"/>
    <x v="5"/>
    <x v="74"/>
    <n v="10"/>
    <n v="10"/>
    <n v="10"/>
    <n v="1"/>
    <n v="100"/>
    <n v="1"/>
    <n v="0"/>
    <n v="0"/>
    <x v="2"/>
    <x v="48"/>
  </r>
  <r>
    <x v="48"/>
    <x v="0"/>
    <x v="8"/>
    <n v="10"/>
    <n v="10"/>
    <n v="10"/>
    <n v="1"/>
    <n v="100"/>
    <n v="1"/>
    <n v="0"/>
    <n v="0"/>
    <x v="2"/>
    <x v="48"/>
  </r>
  <r>
    <x v="48"/>
    <x v="4"/>
    <x v="48"/>
    <n v="10"/>
    <n v="10"/>
    <n v="10"/>
    <n v="1"/>
    <n v="100"/>
    <n v="1"/>
    <n v="0"/>
    <n v="0"/>
    <x v="2"/>
    <x v="48"/>
  </r>
  <r>
    <x v="48"/>
    <x v="5"/>
    <x v="69"/>
    <n v="10"/>
    <n v="10"/>
    <n v="10"/>
    <n v="1"/>
    <n v="100"/>
    <n v="1"/>
    <n v="0"/>
    <n v="0"/>
    <x v="2"/>
    <x v="48"/>
  </r>
  <r>
    <x v="48"/>
    <x v="5"/>
    <x v="71"/>
    <n v="9"/>
    <n v="9"/>
    <n v="9"/>
    <n v="0.9"/>
    <n v="100"/>
    <n v="1"/>
    <n v="0"/>
    <n v="0"/>
    <x v="2"/>
    <x v="48"/>
  </r>
  <r>
    <x v="48"/>
    <x v="0"/>
    <x v="8"/>
    <n v="9"/>
    <n v="10"/>
    <n v="10"/>
    <n v="0.98000000000000009"/>
    <n v="100"/>
    <n v="1"/>
    <n v="0"/>
    <n v="0"/>
    <x v="2"/>
    <x v="48"/>
  </r>
  <r>
    <x v="48"/>
    <x v="1"/>
    <x v="49"/>
    <n v="10"/>
    <n v="10"/>
    <n v="10"/>
    <n v="1"/>
    <n v="100"/>
    <n v="1"/>
    <n v="0"/>
    <n v="0"/>
    <x v="2"/>
    <x v="48"/>
  </r>
  <r>
    <x v="48"/>
    <x v="0"/>
    <x v="36"/>
    <n v="10"/>
    <n v="10"/>
    <n v="10"/>
    <n v="1"/>
    <n v="100"/>
    <n v="1"/>
    <n v="0"/>
    <n v="0"/>
    <x v="2"/>
    <x v="48"/>
  </r>
  <r>
    <x v="48"/>
    <x v="0"/>
    <x v="24"/>
    <n v="10"/>
    <n v="10"/>
    <n v="10"/>
    <n v="1"/>
    <n v="100"/>
    <n v="1"/>
    <n v="0"/>
    <n v="0"/>
    <x v="2"/>
    <x v="48"/>
  </r>
  <r>
    <x v="48"/>
    <x v="5"/>
    <x v="79"/>
    <n v="10"/>
    <n v="10"/>
    <n v="10"/>
    <n v="1"/>
    <n v="100"/>
    <n v="1"/>
    <n v="0"/>
    <n v="0"/>
    <x v="2"/>
    <x v="48"/>
  </r>
  <r>
    <x v="48"/>
    <x v="4"/>
    <x v="48"/>
    <n v="10"/>
    <n v="10"/>
    <n v="10"/>
    <n v="1"/>
    <n v="100"/>
    <n v="1"/>
    <n v="0"/>
    <n v="0"/>
    <x v="2"/>
    <x v="48"/>
  </r>
  <r>
    <x v="48"/>
    <x v="5"/>
    <x v="69"/>
    <n v="10"/>
    <n v="10"/>
    <n v="10"/>
    <n v="1"/>
    <n v="100"/>
    <n v="1"/>
    <n v="0"/>
    <n v="0"/>
    <x v="2"/>
    <x v="48"/>
  </r>
  <r>
    <x v="48"/>
    <x v="1"/>
    <x v="49"/>
    <n v="10"/>
    <n v="10"/>
    <n v="10"/>
    <n v="1"/>
    <n v="100"/>
    <n v="1"/>
    <n v="0"/>
    <n v="0"/>
    <x v="2"/>
    <x v="48"/>
  </r>
  <r>
    <x v="48"/>
    <x v="5"/>
    <x v="72"/>
    <n v="10"/>
    <n v="10"/>
    <n v="10"/>
    <n v="1"/>
    <n v="100"/>
    <n v="1"/>
    <n v="0"/>
    <n v="0"/>
    <x v="2"/>
    <x v="48"/>
  </r>
  <r>
    <x v="48"/>
    <x v="1"/>
    <x v="34"/>
    <n v="10"/>
    <n v="10"/>
    <n v="10"/>
    <n v="1"/>
    <n v="100"/>
    <n v="1"/>
    <n v="0"/>
    <n v="0"/>
    <x v="2"/>
    <x v="48"/>
  </r>
  <r>
    <x v="48"/>
    <x v="5"/>
    <x v="75"/>
    <n v="10"/>
    <n v="10"/>
    <n v="10"/>
    <n v="1"/>
    <n v="100"/>
    <n v="1"/>
    <n v="0"/>
    <n v="0"/>
    <x v="2"/>
    <x v="48"/>
  </r>
  <r>
    <x v="48"/>
    <x v="0"/>
    <x v="5"/>
    <n v="9"/>
    <n v="9"/>
    <n v="9"/>
    <n v="0.9"/>
    <n v="100"/>
    <n v="1"/>
    <n v="0"/>
    <n v="0"/>
    <x v="2"/>
    <x v="48"/>
  </r>
  <r>
    <x v="48"/>
    <x v="0"/>
    <x v="26"/>
    <n v="0"/>
    <n v="0"/>
    <n v="0"/>
    <n v="0"/>
    <n v="-100"/>
    <n v="0"/>
    <n v="0"/>
    <n v="1"/>
    <x v="2"/>
    <x v="48"/>
  </r>
  <r>
    <x v="48"/>
    <x v="1"/>
    <x v="30"/>
    <n v="9"/>
    <n v="10"/>
    <n v="10"/>
    <n v="0.98000000000000009"/>
    <n v="100"/>
    <n v="1"/>
    <n v="0"/>
    <n v="0"/>
    <x v="2"/>
    <x v="48"/>
  </r>
  <r>
    <x v="48"/>
    <x v="0"/>
    <x v="20"/>
    <n v="7"/>
    <n v="9"/>
    <n v="9"/>
    <n v="0.86"/>
    <n v="0"/>
    <n v="0"/>
    <n v="1"/>
    <n v="0"/>
    <x v="2"/>
    <x v="48"/>
  </r>
  <r>
    <x v="48"/>
    <x v="0"/>
    <x v="24"/>
    <n v="2"/>
    <n v="9"/>
    <n v="9"/>
    <n v="0.76"/>
    <n v="-100"/>
    <n v="0"/>
    <n v="0"/>
    <n v="1"/>
    <x v="2"/>
    <x v="48"/>
  </r>
  <r>
    <x v="48"/>
    <x v="1"/>
    <x v="30"/>
    <n v="10"/>
    <n v="10"/>
    <n v="10"/>
    <n v="1"/>
    <n v="100"/>
    <n v="1"/>
    <n v="0"/>
    <n v="0"/>
    <x v="2"/>
    <x v="48"/>
  </r>
  <r>
    <x v="48"/>
    <x v="1"/>
    <x v="13"/>
    <n v="10"/>
    <n v="10"/>
    <n v="10"/>
    <n v="1"/>
    <n v="100"/>
    <n v="1"/>
    <n v="0"/>
    <n v="0"/>
    <x v="2"/>
    <x v="48"/>
  </r>
  <r>
    <x v="49"/>
    <x v="5"/>
    <x v="61"/>
    <n v="10"/>
    <n v="9"/>
    <n v="9"/>
    <n v="0.91999999999999993"/>
    <n v="100"/>
    <n v="1"/>
    <n v="0"/>
    <n v="0"/>
    <x v="2"/>
    <x v="49"/>
  </r>
  <r>
    <x v="49"/>
    <x v="5"/>
    <x v="74"/>
    <n v="9"/>
    <n v="10"/>
    <n v="9"/>
    <n v="0.94000000000000006"/>
    <n v="100"/>
    <n v="1"/>
    <n v="0"/>
    <n v="0"/>
    <x v="2"/>
    <x v="49"/>
  </r>
  <r>
    <x v="49"/>
    <x v="1"/>
    <x v="58"/>
    <n v="10"/>
    <n v="10"/>
    <n v="10"/>
    <n v="1"/>
    <n v="100"/>
    <n v="1"/>
    <n v="0"/>
    <n v="0"/>
    <x v="2"/>
    <x v="49"/>
  </r>
  <r>
    <x v="49"/>
    <x v="0"/>
    <x v="35"/>
    <n v="10"/>
    <m/>
    <m/>
    <n v="0.2"/>
    <n v="100"/>
    <n v="1"/>
    <n v="0"/>
    <n v="0"/>
    <x v="2"/>
    <x v="49"/>
  </r>
  <r>
    <x v="49"/>
    <x v="0"/>
    <x v="20"/>
    <n v="8"/>
    <n v="8"/>
    <n v="8"/>
    <n v="0.8"/>
    <n v="0"/>
    <n v="0"/>
    <n v="1"/>
    <n v="0"/>
    <x v="2"/>
    <x v="49"/>
  </r>
  <r>
    <x v="49"/>
    <x v="5"/>
    <x v="73"/>
    <n v="10"/>
    <n v="10"/>
    <n v="10"/>
    <n v="1"/>
    <n v="100"/>
    <n v="1"/>
    <n v="0"/>
    <n v="0"/>
    <x v="2"/>
    <x v="49"/>
  </r>
  <r>
    <x v="49"/>
    <x v="5"/>
    <x v="61"/>
    <n v="10"/>
    <n v="10"/>
    <n v="10"/>
    <n v="1"/>
    <n v="100"/>
    <n v="1"/>
    <n v="0"/>
    <n v="0"/>
    <x v="2"/>
    <x v="49"/>
  </r>
  <r>
    <x v="49"/>
    <x v="0"/>
    <x v="26"/>
    <n v="2"/>
    <n v="2"/>
    <n v="2"/>
    <n v="0.2"/>
    <n v="-100"/>
    <n v="0"/>
    <n v="0"/>
    <n v="1"/>
    <x v="2"/>
    <x v="49"/>
  </r>
  <r>
    <x v="49"/>
    <x v="0"/>
    <x v="35"/>
    <n v="10"/>
    <n v="10"/>
    <n v="10"/>
    <n v="1"/>
    <n v="100"/>
    <n v="1"/>
    <n v="0"/>
    <n v="0"/>
    <x v="2"/>
    <x v="49"/>
  </r>
  <r>
    <x v="49"/>
    <x v="0"/>
    <x v="24"/>
    <n v="3"/>
    <n v="3"/>
    <n v="3"/>
    <n v="0.30000000000000004"/>
    <n v="-100"/>
    <n v="0"/>
    <n v="0"/>
    <n v="1"/>
    <x v="2"/>
    <x v="49"/>
  </r>
  <r>
    <x v="49"/>
    <x v="0"/>
    <x v="36"/>
    <n v="10"/>
    <n v="10"/>
    <n v="10"/>
    <n v="1"/>
    <n v="100"/>
    <n v="1"/>
    <n v="0"/>
    <n v="0"/>
    <x v="2"/>
    <x v="49"/>
  </r>
  <r>
    <x v="49"/>
    <x v="0"/>
    <x v="3"/>
    <n v="10"/>
    <n v="10"/>
    <n v="10"/>
    <n v="1"/>
    <n v="100"/>
    <n v="1"/>
    <n v="0"/>
    <n v="0"/>
    <x v="2"/>
    <x v="49"/>
  </r>
  <r>
    <x v="49"/>
    <x v="0"/>
    <x v="20"/>
    <n v="9"/>
    <n v="10"/>
    <n v="10"/>
    <n v="0.98000000000000009"/>
    <n v="100"/>
    <n v="1"/>
    <n v="0"/>
    <n v="0"/>
    <x v="2"/>
    <x v="49"/>
  </r>
  <r>
    <x v="49"/>
    <x v="1"/>
    <x v="6"/>
    <n v="10"/>
    <n v="10"/>
    <n v="10"/>
    <n v="1"/>
    <n v="100"/>
    <n v="1"/>
    <n v="0"/>
    <n v="0"/>
    <x v="2"/>
    <x v="49"/>
  </r>
  <r>
    <x v="49"/>
    <x v="0"/>
    <x v="19"/>
    <n v="10"/>
    <n v="10"/>
    <n v="10"/>
    <n v="1"/>
    <n v="100"/>
    <n v="1"/>
    <n v="0"/>
    <n v="0"/>
    <x v="2"/>
    <x v="49"/>
  </r>
  <r>
    <x v="49"/>
    <x v="1"/>
    <x v="4"/>
    <n v="10"/>
    <n v="10"/>
    <n v="10"/>
    <n v="1"/>
    <n v="100"/>
    <n v="1"/>
    <n v="0"/>
    <n v="0"/>
    <x v="2"/>
    <x v="49"/>
  </r>
  <r>
    <x v="49"/>
    <x v="4"/>
    <x v="66"/>
    <n v="10"/>
    <n v="10"/>
    <n v="10"/>
    <n v="1"/>
    <n v="100"/>
    <n v="1"/>
    <n v="0"/>
    <n v="0"/>
    <x v="2"/>
    <x v="49"/>
  </r>
  <r>
    <x v="49"/>
    <x v="0"/>
    <x v="28"/>
    <n v="10"/>
    <n v="10"/>
    <n v="10"/>
    <n v="1"/>
    <n v="100"/>
    <n v="1"/>
    <n v="0"/>
    <n v="0"/>
    <x v="2"/>
    <x v="49"/>
  </r>
  <r>
    <x v="49"/>
    <x v="0"/>
    <x v="36"/>
    <n v="10"/>
    <n v="10"/>
    <n v="9"/>
    <n v="0.96"/>
    <n v="100"/>
    <n v="1"/>
    <n v="0"/>
    <n v="0"/>
    <x v="2"/>
    <x v="49"/>
  </r>
  <r>
    <x v="49"/>
    <x v="4"/>
    <x v="81"/>
    <n v="10"/>
    <n v="10"/>
    <n v="10"/>
    <n v="1"/>
    <n v="100"/>
    <n v="1"/>
    <n v="0"/>
    <n v="0"/>
    <x v="2"/>
    <x v="49"/>
  </r>
  <r>
    <x v="49"/>
    <x v="4"/>
    <x v="66"/>
    <n v="10"/>
    <n v="10"/>
    <n v="10"/>
    <n v="1"/>
    <n v="100"/>
    <n v="1"/>
    <n v="0"/>
    <n v="0"/>
    <x v="2"/>
    <x v="49"/>
  </r>
  <r>
    <x v="49"/>
    <x v="4"/>
    <x v="12"/>
    <n v="10"/>
    <n v="10"/>
    <n v="10"/>
    <n v="1"/>
    <n v="100"/>
    <n v="1"/>
    <n v="0"/>
    <n v="0"/>
    <x v="2"/>
    <x v="49"/>
  </r>
  <r>
    <x v="50"/>
    <x v="5"/>
    <x v="64"/>
    <n v="10"/>
    <n v="10"/>
    <n v="10"/>
    <n v="1"/>
    <n v="100"/>
    <n v="1"/>
    <n v="0"/>
    <n v="0"/>
    <x v="2"/>
    <x v="50"/>
  </r>
  <r>
    <x v="50"/>
    <x v="4"/>
    <x v="38"/>
    <n v="10"/>
    <n v="9"/>
    <n v="10"/>
    <n v="0.96"/>
    <n v="100"/>
    <n v="1"/>
    <n v="0"/>
    <n v="0"/>
    <x v="2"/>
    <x v="50"/>
  </r>
  <r>
    <x v="50"/>
    <x v="5"/>
    <x v="75"/>
    <n v="9"/>
    <n v="9"/>
    <n v="9"/>
    <n v="0.9"/>
    <n v="100"/>
    <n v="1"/>
    <n v="0"/>
    <n v="0"/>
    <x v="2"/>
    <x v="50"/>
  </r>
  <r>
    <x v="50"/>
    <x v="0"/>
    <x v="0"/>
    <n v="10"/>
    <n v="10"/>
    <n v="8"/>
    <n v="0.91999999999999993"/>
    <n v="100"/>
    <n v="1"/>
    <n v="0"/>
    <n v="0"/>
    <x v="2"/>
    <x v="50"/>
  </r>
  <r>
    <x v="50"/>
    <x v="0"/>
    <x v="28"/>
    <n v="8"/>
    <n v="8"/>
    <n v="10"/>
    <n v="0.88000000000000012"/>
    <n v="0"/>
    <n v="0"/>
    <n v="1"/>
    <n v="0"/>
    <x v="2"/>
    <x v="50"/>
  </r>
  <r>
    <x v="50"/>
    <x v="5"/>
    <x v="73"/>
    <n v="10"/>
    <n v="10"/>
    <n v="10"/>
    <n v="1"/>
    <n v="100"/>
    <n v="1"/>
    <n v="0"/>
    <n v="0"/>
    <x v="2"/>
    <x v="50"/>
  </r>
  <r>
    <x v="50"/>
    <x v="4"/>
    <x v="76"/>
    <n v="10"/>
    <n v="10"/>
    <n v="5"/>
    <n v="0.8"/>
    <n v="100"/>
    <n v="1"/>
    <n v="0"/>
    <n v="0"/>
    <x v="2"/>
    <x v="50"/>
  </r>
  <r>
    <x v="50"/>
    <x v="4"/>
    <x v="76"/>
    <n v="10"/>
    <n v="10"/>
    <n v="10"/>
    <n v="1"/>
    <n v="100"/>
    <n v="1"/>
    <n v="0"/>
    <n v="0"/>
    <x v="2"/>
    <x v="50"/>
  </r>
  <r>
    <x v="50"/>
    <x v="5"/>
    <x v="64"/>
    <n v="10"/>
    <n v="0"/>
    <n v="10"/>
    <n v="0.6"/>
    <n v="100"/>
    <n v="1"/>
    <n v="0"/>
    <n v="0"/>
    <x v="2"/>
    <x v="50"/>
  </r>
  <r>
    <x v="50"/>
    <x v="1"/>
    <x v="4"/>
    <n v="10"/>
    <n v="10"/>
    <n v="10"/>
    <n v="1"/>
    <n v="100"/>
    <n v="1"/>
    <n v="0"/>
    <n v="0"/>
    <x v="2"/>
    <x v="50"/>
  </r>
  <r>
    <x v="50"/>
    <x v="0"/>
    <x v="35"/>
    <n v="10"/>
    <n v="10"/>
    <n v="10"/>
    <n v="1"/>
    <n v="100"/>
    <n v="1"/>
    <n v="0"/>
    <n v="0"/>
    <x v="2"/>
    <x v="50"/>
  </r>
  <r>
    <x v="50"/>
    <x v="1"/>
    <x v="49"/>
    <n v="9"/>
    <n v="9"/>
    <n v="8"/>
    <n v="0.8600000000000001"/>
    <n v="100"/>
    <n v="1"/>
    <n v="0"/>
    <n v="0"/>
    <x v="2"/>
    <x v="50"/>
  </r>
  <r>
    <x v="50"/>
    <x v="5"/>
    <x v="71"/>
    <n v="9"/>
    <n v="9"/>
    <n v="10"/>
    <n v="0.94000000000000006"/>
    <n v="100"/>
    <n v="1"/>
    <n v="0"/>
    <n v="0"/>
    <x v="2"/>
    <x v="50"/>
  </r>
  <r>
    <x v="50"/>
    <x v="5"/>
    <x v="74"/>
    <n v="10"/>
    <n v="10"/>
    <n v="10"/>
    <n v="1"/>
    <n v="100"/>
    <n v="1"/>
    <n v="0"/>
    <n v="0"/>
    <x v="2"/>
    <x v="50"/>
  </r>
  <r>
    <x v="50"/>
    <x v="1"/>
    <x v="17"/>
    <n v="10"/>
    <n v="5"/>
    <n v="10"/>
    <n v="0.8"/>
    <n v="100"/>
    <n v="1"/>
    <n v="0"/>
    <n v="0"/>
    <x v="2"/>
    <x v="50"/>
  </r>
  <r>
    <x v="50"/>
    <x v="5"/>
    <x v="79"/>
    <n v="5"/>
    <n v="4"/>
    <n v="5"/>
    <n v="0.45999999999999996"/>
    <n v="-100"/>
    <n v="0"/>
    <n v="0"/>
    <n v="1"/>
    <x v="2"/>
    <x v="50"/>
  </r>
  <r>
    <x v="50"/>
    <x v="0"/>
    <x v="0"/>
    <n v="10"/>
    <n v="10"/>
    <n v="10"/>
    <n v="1"/>
    <n v="100"/>
    <n v="1"/>
    <n v="0"/>
    <n v="0"/>
    <x v="2"/>
    <x v="50"/>
  </r>
  <r>
    <x v="50"/>
    <x v="5"/>
    <x v="72"/>
    <n v="9"/>
    <n v="9"/>
    <n v="8"/>
    <n v="0.8600000000000001"/>
    <n v="100"/>
    <n v="1"/>
    <n v="0"/>
    <n v="0"/>
    <x v="2"/>
    <x v="50"/>
  </r>
  <r>
    <x v="50"/>
    <x v="1"/>
    <x v="7"/>
    <n v="10"/>
    <n v="10"/>
    <n v="10"/>
    <n v="1"/>
    <n v="100"/>
    <n v="1"/>
    <n v="0"/>
    <n v="0"/>
    <x v="2"/>
    <x v="50"/>
  </r>
  <r>
    <x v="50"/>
    <x v="0"/>
    <x v="5"/>
    <n v="10"/>
    <n v="10"/>
    <n v="10"/>
    <n v="1"/>
    <n v="100"/>
    <n v="1"/>
    <n v="0"/>
    <n v="0"/>
    <x v="2"/>
    <x v="50"/>
  </r>
  <r>
    <x v="50"/>
    <x v="0"/>
    <x v="28"/>
    <n v="8"/>
    <n v="0"/>
    <n v="0"/>
    <n v="0.16"/>
    <n v="0"/>
    <n v="0"/>
    <n v="1"/>
    <n v="0"/>
    <x v="2"/>
    <x v="50"/>
  </r>
  <r>
    <x v="50"/>
    <x v="0"/>
    <x v="0"/>
    <n v="10"/>
    <n v="10"/>
    <n v="10"/>
    <n v="1"/>
    <n v="100"/>
    <n v="1"/>
    <n v="0"/>
    <n v="0"/>
    <x v="2"/>
    <x v="50"/>
  </r>
  <r>
    <x v="50"/>
    <x v="0"/>
    <x v="37"/>
    <n v="8"/>
    <n v="8"/>
    <n v="5"/>
    <n v="0.68"/>
    <n v="0"/>
    <n v="0"/>
    <n v="1"/>
    <n v="0"/>
    <x v="2"/>
    <x v="50"/>
  </r>
  <r>
    <x v="50"/>
    <x v="1"/>
    <x v="6"/>
    <n v="10"/>
    <n v="10"/>
    <n v="10"/>
    <n v="1"/>
    <n v="100"/>
    <n v="1"/>
    <n v="0"/>
    <n v="0"/>
    <x v="2"/>
    <x v="50"/>
  </r>
  <r>
    <x v="50"/>
    <x v="0"/>
    <x v="28"/>
    <n v="10"/>
    <n v="10"/>
    <n v="10"/>
    <n v="1"/>
    <n v="100"/>
    <n v="1"/>
    <n v="0"/>
    <n v="0"/>
    <x v="2"/>
    <x v="50"/>
  </r>
  <r>
    <x v="50"/>
    <x v="0"/>
    <x v="37"/>
    <n v="10"/>
    <n v="10"/>
    <n v="10"/>
    <n v="1"/>
    <n v="100"/>
    <n v="1"/>
    <n v="0"/>
    <n v="0"/>
    <x v="2"/>
    <x v="50"/>
  </r>
  <r>
    <x v="50"/>
    <x v="0"/>
    <x v="35"/>
    <n v="10"/>
    <n v="10"/>
    <n v="10"/>
    <n v="1"/>
    <n v="100"/>
    <n v="1"/>
    <n v="0"/>
    <n v="0"/>
    <x v="2"/>
    <x v="50"/>
  </r>
  <r>
    <x v="50"/>
    <x v="0"/>
    <x v="24"/>
    <n v="10"/>
    <n v="10"/>
    <n v="10"/>
    <n v="1"/>
    <n v="100"/>
    <n v="1"/>
    <n v="0"/>
    <n v="0"/>
    <x v="2"/>
    <x v="50"/>
  </r>
  <r>
    <x v="50"/>
    <x v="1"/>
    <x v="34"/>
    <n v="10"/>
    <n v="10"/>
    <n v="8"/>
    <n v="0.91999999999999993"/>
    <n v="100"/>
    <n v="1"/>
    <n v="0"/>
    <n v="0"/>
    <x v="2"/>
    <x v="50"/>
  </r>
  <r>
    <x v="50"/>
    <x v="1"/>
    <x v="4"/>
    <n v="10"/>
    <n v="10"/>
    <n v="10"/>
    <n v="1"/>
    <n v="100"/>
    <n v="1"/>
    <n v="0"/>
    <n v="0"/>
    <x v="2"/>
    <x v="50"/>
  </r>
  <r>
    <x v="50"/>
    <x v="0"/>
    <x v="37"/>
    <n v="10"/>
    <n v="10"/>
    <n v="10"/>
    <n v="1"/>
    <n v="100"/>
    <n v="1"/>
    <n v="0"/>
    <n v="0"/>
    <x v="2"/>
    <x v="50"/>
  </r>
  <r>
    <x v="50"/>
    <x v="0"/>
    <x v="22"/>
    <n v="10"/>
    <n v="10"/>
    <n v="10"/>
    <n v="1"/>
    <n v="100"/>
    <n v="1"/>
    <n v="0"/>
    <n v="0"/>
    <x v="2"/>
    <x v="50"/>
  </r>
  <r>
    <x v="50"/>
    <x v="4"/>
    <x v="66"/>
    <n v="10"/>
    <n v="10"/>
    <n v="9"/>
    <n v="0.96"/>
    <n v="100"/>
    <n v="1"/>
    <n v="0"/>
    <n v="0"/>
    <x v="2"/>
    <x v="50"/>
  </r>
  <r>
    <x v="51"/>
    <x v="5"/>
    <x v="72"/>
    <n v="10"/>
    <n v="10"/>
    <n v="10"/>
    <n v="1"/>
    <n v="100"/>
    <n v="1"/>
    <n v="0"/>
    <n v="0"/>
    <x v="2"/>
    <x v="51"/>
  </r>
  <r>
    <x v="51"/>
    <x v="5"/>
    <x v="79"/>
    <n v="10"/>
    <n v="10"/>
    <n v="10"/>
    <n v="1"/>
    <n v="100"/>
    <n v="1"/>
    <n v="0"/>
    <n v="0"/>
    <x v="2"/>
    <x v="51"/>
  </r>
  <r>
    <x v="51"/>
    <x v="5"/>
    <x v="69"/>
    <n v="10"/>
    <n v="10"/>
    <n v="10"/>
    <n v="1"/>
    <n v="100"/>
    <n v="1"/>
    <n v="0"/>
    <n v="0"/>
    <x v="2"/>
    <x v="51"/>
  </r>
  <r>
    <x v="51"/>
    <x v="5"/>
    <x v="69"/>
    <n v="10"/>
    <n v="10"/>
    <n v="9"/>
    <n v="0.96"/>
    <n v="100"/>
    <n v="1"/>
    <n v="0"/>
    <n v="0"/>
    <x v="2"/>
    <x v="51"/>
  </r>
  <r>
    <x v="51"/>
    <x v="5"/>
    <x v="73"/>
    <n v="8"/>
    <n v="8"/>
    <n v="8"/>
    <n v="0.8"/>
    <n v="0"/>
    <n v="0"/>
    <n v="1"/>
    <n v="0"/>
    <x v="2"/>
    <x v="51"/>
  </r>
  <r>
    <x v="51"/>
    <x v="1"/>
    <x v="18"/>
    <n v="10"/>
    <n v="8"/>
    <n v="10"/>
    <n v="0.91999999999999993"/>
    <n v="100"/>
    <n v="1"/>
    <n v="0"/>
    <n v="0"/>
    <x v="2"/>
    <x v="51"/>
  </r>
  <r>
    <x v="51"/>
    <x v="5"/>
    <x v="75"/>
    <n v="10"/>
    <n v="10"/>
    <n v="10"/>
    <n v="1"/>
    <n v="100"/>
    <n v="1"/>
    <n v="0"/>
    <n v="0"/>
    <x v="2"/>
    <x v="51"/>
  </r>
  <r>
    <x v="51"/>
    <x v="1"/>
    <x v="34"/>
    <n v="7"/>
    <n v="10"/>
    <n v="10"/>
    <n v="0.94000000000000006"/>
    <n v="0"/>
    <n v="0"/>
    <n v="1"/>
    <n v="0"/>
    <x v="2"/>
    <x v="51"/>
  </r>
  <r>
    <x v="51"/>
    <x v="0"/>
    <x v="19"/>
    <n v="10"/>
    <n v="10"/>
    <n v="10"/>
    <n v="1"/>
    <n v="100"/>
    <n v="1"/>
    <n v="0"/>
    <n v="0"/>
    <x v="2"/>
    <x v="51"/>
  </r>
  <r>
    <x v="51"/>
    <x v="0"/>
    <x v="26"/>
    <n v="8"/>
    <n v="5"/>
    <n v="9"/>
    <n v="0.72"/>
    <n v="0"/>
    <n v="0"/>
    <n v="1"/>
    <n v="0"/>
    <x v="2"/>
    <x v="51"/>
  </r>
  <r>
    <x v="51"/>
    <x v="1"/>
    <x v="17"/>
    <n v="10"/>
    <n v="10"/>
    <n v="10"/>
    <n v="1"/>
    <n v="100"/>
    <n v="1"/>
    <n v="0"/>
    <n v="0"/>
    <x v="2"/>
    <x v="51"/>
  </r>
  <r>
    <x v="51"/>
    <x v="5"/>
    <x v="73"/>
    <n v="10"/>
    <n v="10"/>
    <n v="10"/>
    <n v="1"/>
    <n v="100"/>
    <n v="1"/>
    <n v="0"/>
    <n v="0"/>
    <x v="2"/>
    <x v="51"/>
  </r>
  <r>
    <x v="51"/>
    <x v="5"/>
    <x v="75"/>
    <n v="10"/>
    <n v="10"/>
    <n v="3"/>
    <n v="0.72"/>
    <n v="100"/>
    <n v="1"/>
    <n v="0"/>
    <n v="0"/>
    <x v="2"/>
    <x v="51"/>
  </r>
  <r>
    <x v="51"/>
    <x v="1"/>
    <x v="18"/>
    <n v="10"/>
    <n v="9"/>
    <n v="10"/>
    <n v="0.96"/>
    <n v="100"/>
    <n v="1"/>
    <n v="0"/>
    <n v="0"/>
    <x v="2"/>
    <x v="51"/>
  </r>
  <r>
    <x v="51"/>
    <x v="4"/>
    <x v="48"/>
    <n v="10"/>
    <n v="10"/>
    <n v="10"/>
    <n v="1"/>
    <n v="100"/>
    <n v="1"/>
    <n v="0"/>
    <n v="0"/>
    <x v="2"/>
    <x v="51"/>
  </r>
  <r>
    <x v="51"/>
    <x v="5"/>
    <x v="68"/>
    <n v="10"/>
    <n v="10"/>
    <n v="10"/>
    <n v="1"/>
    <n v="100"/>
    <n v="1"/>
    <n v="0"/>
    <n v="0"/>
    <x v="2"/>
    <x v="51"/>
  </r>
  <r>
    <x v="51"/>
    <x v="5"/>
    <x v="79"/>
    <n v="10"/>
    <n v="10"/>
    <n v="10"/>
    <n v="1"/>
    <n v="100"/>
    <n v="1"/>
    <n v="0"/>
    <n v="0"/>
    <x v="2"/>
    <x v="51"/>
  </r>
  <r>
    <x v="51"/>
    <x v="4"/>
    <x v="82"/>
    <n v="10"/>
    <n v="8"/>
    <n v="10"/>
    <n v="0.91999999999999993"/>
    <n v="100"/>
    <n v="1"/>
    <n v="0"/>
    <n v="0"/>
    <x v="2"/>
    <x v="51"/>
  </r>
  <r>
    <x v="51"/>
    <x v="5"/>
    <x v="73"/>
    <n v="1"/>
    <n v="10"/>
    <n v="10"/>
    <n v="0.82"/>
    <n v="-100"/>
    <n v="0"/>
    <n v="0"/>
    <n v="1"/>
    <x v="2"/>
    <x v="51"/>
  </r>
  <r>
    <x v="51"/>
    <x v="5"/>
    <x v="75"/>
    <n v="10"/>
    <n v="10"/>
    <n v="10"/>
    <n v="1"/>
    <n v="100"/>
    <n v="1"/>
    <n v="0"/>
    <n v="0"/>
    <x v="2"/>
    <x v="51"/>
  </r>
  <r>
    <x v="51"/>
    <x v="0"/>
    <x v="0"/>
    <n v="10"/>
    <n v="10"/>
    <n v="10"/>
    <n v="1"/>
    <n v="100"/>
    <n v="1"/>
    <n v="0"/>
    <n v="0"/>
    <x v="2"/>
    <x v="51"/>
  </r>
  <r>
    <x v="51"/>
    <x v="0"/>
    <x v="28"/>
    <n v="10"/>
    <n v="10"/>
    <n v="10"/>
    <n v="1"/>
    <n v="100"/>
    <n v="1"/>
    <n v="0"/>
    <n v="0"/>
    <x v="2"/>
    <x v="51"/>
  </r>
  <r>
    <x v="51"/>
    <x v="5"/>
    <x v="64"/>
    <n v="10"/>
    <n v="10"/>
    <n v="10"/>
    <n v="1"/>
    <n v="100"/>
    <n v="1"/>
    <n v="0"/>
    <n v="0"/>
    <x v="2"/>
    <x v="51"/>
  </r>
  <r>
    <x v="51"/>
    <x v="0"/>
    <x v="2"/>
    <n v="10"/>
    <n v="1"/>
    <n v="10"/>
    <n v="0.64"/>
    <n v="100"/>
    <n v="1"/>
    <n v="0"/>
    <n v="0"/>
    <x v="2"/>
    <x v="51"/>
  </r>
  <r>
    <x v="51"/>
    <x v="1"/>
    <x v="57"/>
    <n v="10"/>
    <n v="10"/>
    <n v="10"/>
    <n v="1"/>
    <n v="100"/>
    <n v="1"/>
    <n v="0"/>
    <n v="0"/>
    <x v="2"/>
    <x v="51"/>
  </r>
  <r>
    <x v="51"/>
    <x v="1"/>
    <x v="10"/>
    <n v="10"/>
    <n v="10"/>
    <n v="10"/>
    <n v="1"/>
    <n v="100"/>
    <n v="1"/>
    <n v="0"/>
    <n v="0"/>
    <x v="2"/>
    <x v="51"/>
  </r>
  <r>
    <x v="51"/>
    <x v="1"/>
    <x v="34"/>
    <n v="10"/>
    <n v="10"/>
    <n v="10"/>
    <n v="1"/>
    <n v="100"/>
    <n v="1"/>
    <n v="0"/>
    <n v="0"/>
    <x v="2"/>
    <x v="51"/>
  </r>
  <r>
    <x v="51"/>
    <x v="4"/>
    <x v="82"/>
    <n v="0"/>
    <n v="0"/>
    <n v="10"/>
    <n v="0.4"/>
    <n v="-100"/>
    <n v="0"/>
    <n v="0"/>
    <n v="1"/>
    <x v="2"/>
    <x v="51"/>
  </r>
  <r>
    <x v="51"/>
    <x v="1"/>
    <x v="7"/>
    <n v="10"/>
    <n v="9"/>
    <n v="0"/>
    <n v="0.55999999999999994"/>
    <n v="100"/>
    <n v="1"/>
    <n v="0"/>
    <n v="0"/>
    <x v="2"/>
    <x v="51"/>
  </r>
  <r>
    <x v="51"/>
    <x v="0"/>
    <x v="28"/>
    <n v="10"/>
    <n v="10"/>
    <n v="10"/>
    <n v="1"/>
    <n v="100"/>
    <n v="1"/>
    <n v="0"/>
    <n v="0"/>
    <x v="2"/>
    <x v="51"/>
  </r>
  <r>
    <x v="52"/>
    <x v="1"/>
    <x v="49"/>
    <n v="10"/>
    <n v="10"/>
    <n v="10"/>
    <n v="1"/>
    <n v="100"/>
    <n v="1"/>
    <n v="0"/>
    <n v="0"/>
    <x v="2"/>
    <x v="52"/>
  </r>
  <r>
    <x v="52"/>
    <x v="4"/>
    <x v="82"/>
    <n v="9"/>
    <n v="8"/>
    <n v="8"/>
    <n v="0.82"/>
    <n v="100"/>
    <n v="1"/>
    <n v="0"/>
    <n v="0"/>
    <x v="2"/>
    <x v="52"/>
  </r>
  <r>
    <x v="53"/>
    <x v="0"/>
    <x v="2"/>
    <n v="10"/>
    <n v="10"/>
    <n v="10"/>
    <n v="1"/>
    <n v="100"/>
    <n v="1"/>
    <n v="0"/>
    <n v="0"/>
    <x v="2"/>
    <x v="53"/>
  </r>
  <r>
    <x v="53"/>
    <x v="0"/>
    <x v="3"/>
    <n v="10"/>
    <n v="10"/>
    <n v="10"/>
    <n v="1"/>
    <n v="100"/>
    <n v="1"/>
    <n v="0"/>
    <n v="0"/>
    <x v="2"/>
    <x v="53"/>
  </r>
  <r>
    <x v="53"/>
    <x v="0"/>
    <x v="5"/>
    <n v="10"/>
    <n v="10"/>
    <n v="10"/>
    <n v="1"/>
    <n v="100"/>
    <n v="1"/>
    <n v="0"/>
    <n v="0"/>
    <x v="2"/>
    <x v="53"/>
  </r>
  <r>
    <x v="54"/>
    <x v="0"/>
    <x v="20"/>
    <n v="0"/>
    <n v="10"/>
    <n v="10"/>
    <n v="0.8"/>
    <n v="-100"/>
    <n v="0"/>
    <n v="0"/>
    <n v="1"/>
    <x v="2"/>
    <x v="54"/>
  </r>
  <r>
    <x v="54"/>
    <x v="0"/>
    <x v="28"/>
    <n v="10"/>
    <n v="10"/>
    <n v="10"/>
    <n v="1"/>
    <n v="100"/>
    <n v="1"/>
    <n v="0"/>
    <n v="0"/>
    <x v="2"/>
    <x v="54"/>
  </r>
  <r>
    <x v="54"/>
    <x v="1"/>
    <x v="6"/>
    <n v="10"/>
    <n v="10"/>
    <n v="10"/>
    <n v="1"/>
    <n v="100"/>
    <n v="1"/>
    <n v="0"/>
    <n v="0"/>
    <x v="2"/>
    <x v="54"/>
  </r>
  <r>
    <x v="54"/>
    <x v="5"/>
    <x v="72"/>
    <n v="9"/>
    <n v="10"/>
    <n v="8"/>
    <n v="0.9"/>
    <n v="100"/>
    <n v="1"/>
    <n v="0"/>
    <n v="0"/>
    <x v="2"/>
    <x v="54"/>
  </r>
  <r>
    <x v="54"/>
    <x v="0"/>
    <x v="28"/>
    <n v="10"/>
    <n v="10"/>
    <n v="10"/>
    <n v="1"/>
    <n v="100"/>
    <n v="1"/>
    <n v="0"/>
    <n v="0"/>
    <x v="2"/>
    <x v="54"/>
  </r>
  <r>
    <x v="54"/>
    <x v="1"/>
    <x v="6"/>
    <n v="10"/>
    <n v="10"/>
    <n v="10"/>
    <n v="1"/>
    <n v="100"/>
    <n v="1"/>
    <n v="0"/>
    <n v="0"/>
    <x v="2"/>
    <x v="54"/>
  </r>
  <r>
    <x v="54"/>
    <x v="0"/>
    <x v="26"/>
    <n v="10"/>
    <n v="10"/>
    <n v="10"/>
    <n v="1"/>
    <n v="100"/>
    <n v="1"/>
    <n v="0"/>
    <n v="0"/>
    <x v="2"/>
    <x v="54"/>
  </r>
  <r>
    <x v="54"/>
    <x v="1"/>
    <x v="17"/>
    <n v="10"/>
    <n v="10"/>
    <n v="10"/>
    <n v="1"/>
    <n v="100"/>
    <n v="1"/>
    <n v="0"/>
    <n v="0"/>
    <x v="2"/>
    <x v="54"/>
  </r>
  <r>
    <x v="54"/>
    <x v="1"/>
    <x v="34"/>
    <n v="10"/>
    <n v="10"/>
    <n v="10"/>
    <n v="1"/>
    <n v="100"/>
    <n v="1"/>
    <n v="0"/>
    <n v="0"/>
    <x v="2"/>
    <x v="54"/>
  </r>
  <r>
    <x v="54"/>
    <x v="5"/>
    <x v="73"/>
    <n v="10"/>
    <n v="10"/>
    <n v="10"/>
    <n v="1"/>
    <n v="100"/>
    <n v="1"/>
    <n v="0"/>
    <n v="0"/>
    <x v="2"/>
    <x v="54"/>
  </r>
  <r>
    <x v="54"/>
    <x v="4"/>
    <x v="38"/>
    <n v="10"/>
    <n v="10"/>
    <n v="10"/>
    <n v="1"/>
    <n v="100"/>
    <n v="1"/>
    <n v="0"/>
    <n v="0"/>
    <x v="2"/>
    <x v="54"/>
  </r>
  <r>
    <x v="54"/>
    <x v="1"/>
    <x v="6"/>
    <n v="0"/>
    <n v="10"/>
    <n v="10"/>
    <n v="0.8"/>
    <n v="-100"/>
    <n v="0"/>
    <n v="0"/>
    <n v="1"/>
    <x v="2"/>
    <x v="54"/>
  </r>
  <r>
    <x v="54"/>
    <x v="4"/>
    <x v="76"/>
    <n v="10"/>
    <n v="10"/>
    <n v="10"/>
    <n v="1"/>
    <n v="100"/>
    <n v="1"/>
    <n v="0"/>
    <n v="0"/>
    <x v="2"/>
    <x v="54"/>
  </r>
  <r>
    <x v="54"/>
    <x v="5"/>
    <x v="64"/>
    <n v="9"/>
    <n v="10"/>
    <n v="10"/>
    <n v="0.98000000000000009"/>
    <n v="100"/>
    <n v="1"/>
    <n v="0"/>
    <n v="0"/>
    <x v="2"/>
    <x v="54"/>
  </r>
  <r>
    <x v="54"/>
    <x v="5"/>
    <x v="63"/>
    <n v="9"/>
    <n v="9"/>
    <n v="9"/>
    <n v="0.9"/>
    <n v="100"/>
    <n v="1"/>
    <n v="0"/>
    <n v="0"/>
    <x v="2"/>
    <x v="54"/>
  </r>
  <r>
    <x v="54"/>
    <x v="4"/>
    <x v="76"/>
    <n v="9"/>
    <n v="9"/>
    <n v="7"/>
    <n v="0.82000000000000006"/>
    <n v="100"/>
    <n v="1"/>
    <n v="0"/>
    <n v="0"/>
    <x v="2"/>
    <x v="54"/>
  </r>
  <r>
    <x v="54"/>
    <x v="4"/>
    <x v="82"/>
    <n v="10"/>
    <n v="10"/>
    <n v="10"/>
    <n v="1"/>
    <n v="100"/>
    <n v="1"/>
    <n v="0"/>
    <n v="0"/>
    <x v="2"/>
    <x v="54"/>
  </r>
  <r>
    <x v="55"/>
    <x v="0"/>
    <x v="20"/>
    <n v="8"/>
    <n v="10"/>
    <n v="10"/>
    <n v="0.96"/>
    <n v="0"/>
    <n v="0"/>
    <n v="1"/>
    <n v="0"/>
    <x v="2"/>
    <x v="55"/>
  </r>
  <r>
    <x v="55"/>
    <x v="0"/>
    <x v="5"/>
    <n v="0"/>
    <n v="10"/>
    <n v="10"/>
    <n v="0.8"/>
    <n v="-100"/>
    <n v="0"/>
    <n v="0"/>
    <n v="1"/>
    <x v="2"/>
    <x v="55"/>
  </r>
  <r>
    <x v="55"/>
    <x v="0"/>
    <x v="28"/>
    <n v="10"/>
    <n v="9"/>
    <n v="9"/>
    <n v="0.91999999999999993"/>
    <n v="100"/>
    <n v="1"/>
    <n v="0"/>
    <n v="0"/>
    <x v="2"/>
    <x v="55"/>
  </r>
  <r>
    <x v="55"/>
    <x v="0"/>
    <x v="5"/>
    <n v="10"/>
    <n v="10"/>
    <n v="10"/>
    <n v="1"/>
    <n v="100"/>
    <n v="1"/>
    <n v="0"/>
    <n v="0"/>
    <x v="2"/>
    <x v="55"/>
  </r>
  <r>
    <x v="55"/>
    <x v="0"/>
    <x v="22"/>
    <n v="10"/>
    <n v="10"/>
    <n v="10"/>
    <n v="1"/>
    <n v="100"/>
    <n v="1"/>
    <n v="0"/>
    <n v="0"/>
    <x v="2"/>
    <x v="55"/>
  </r>
  <r>
    <x v="55"/>
    <x v="0"/>
    <x v="20"/>
    <n v="10"/>
    <n v="10"/>
    <n v="10"/>
    <n v="1"/>
    <n v="100"/>
    <n v="1"/>
    <n v="0"/>
    <n v="0"/>
    <x v="2"/>
    <x v="55"/>
  </r>
  <r>
    <x v="55"/>
    <x v="1"/>
    <x v="7"/>
    <n v="10"/>
    <n v="10"/>
    <n v="10"/>
    <n v="1"/>
    <n v="100"/>
    <n v="1"/>
    <n v="0"/>
    <n v="0"/>
    <x v="2"/>
    <x v="55"/>
  </r>
  <r>
    <x v="55"/>
    <x v="0"/>
    <x v="37"/>
    <n v="10"/>
    <n v="10"/>
    <n v="10"/>
    <n v="1"/>
    <n v="100"/>
    <n v="1"/>
    <n v="0"/>
    <n v="0"/>
    <x v="2"/>
    <x v="55"/>
  </r>
  <r>
    <x v="55"/>
    <x v="0"/>
    <x v="20"/>
    <n v="10"/>
    <n v="10"/>
    <n v="10"/>
    <n v="1"/>
    <n v="100"/>
    <n v="1"/>
    <n v="0"/>
    <n v="0"/>
    <x v="2"/>
    <x v="55"/>
  </r>
  <r>
    <x v="55"/>
    <x v="0"/>
    <x v="24"/>
    <n v="8"/>
    <n v="9"/>
    <n v="9"/>
    <n v="0.88000000000000012"/>
    <n v="0"/>
    <n v="0"/>
    <n v="1"/>
    <n v="0"/>
    <x v="2"/>
    <x v="55"/>
  </r>
  <r>
    <x v="55"/>
    <x v="0"/>
    <x v="36"/>
    <n v="9"/>
    <n v="10"/>
    <n v="10"/>
    <n v="0.98000000000000009"/>
    <n v="100"/>
    <n v="1"/>
    <n v="0"/>
    <n v="0"/>
    <x v="2"/>
    <x v="55"/>
  </r>
  <r>
    <x v="55"/>
    <x v="0"/>
    <x v="0"/>
    <n v="10"/>
    <n v="9"/>
    <n v="7"/>
    <n v="0.84000000000000008"/>
    <n v="100"/>
    <n v="1"/>
    <n v="0"/>
    <n v="0"/>
    <x v="2"/>
    <x v="55"/>
  </r>
  <r>
    <x v="55"/>
    <x v="1"/>
    <x v="49"/>
    <n v="10"/>
    <n v="10"/>
    <n v="10"/>
    <n v="1"/>
    <n v="100"/>
    <n v="1"/>
    <n v="0"/>
    <n v="0"/>
    <x v="2"/>
    <x v="55"/>
  </r>
  <r>
    <x v="55"/>
    <x v="1"/>
    <x v="15"/>
    <n v="8"/>
    <n v="2"/>
    <n v="1"/>
    <n v="0.28000000000000003"/>
    <n v="0"/>
    <n v="0"/>
    <n v="1"/>
    <n v="0"/>
    <x v="2"/>
    <x v="55"/>
  </r>
  <r>
    <x v="55"/>
    <x v="1"/>
    <x v="15"/>
    <n v="10"/>
    <n v="10"/>
    <n v="10"/>
    <n v="1"/>
    <n v="100"/>
    <n v="1"/>
    <n v="0"/>
    <n v="0"/>
    <x v="2"/>
    <x v="55"/>
  </r>
  <r>
    <x v="55"/>
    <x v="1"/>
    <x v="10"/>
    <n v="10"/>
    <n v="10"/>
    <n v="10"/>
    <n v="1"/>
    <n v="100"/>
    <n v="1"/>
    <n v="0"/>
    <n v="0"/>
    <x v="2"/>
    <x v="55"/>
  </r>
  <r>
    <x v="55"/>
    <x v="4"/>
    <x v="38"/>
    <n v="10"/>
    <n v="10"/>
    <n v="10"/>
    <n v="1"/>
    <n v="100"/>
    <n v="1"/>
    <n v="0"/>
    <n v="0"/>
    <x v="2"/>
    <x v="55"/>
  </r>
  <r>
    <x v="55"/>
    <x v="5"/>
    <x v="72"/>
    <n v="10"/>
    <n v="10"/>
    <n v="10"/>
    <n v="1"/>
    <n v="100"/>
    <n v="1"/>
    <n v="0"/>
    <n v="0"/>
    <x v="2"/>
    <x v="55"/>
  </r>
  <r>
    <x v="55"/>
    <x v="5"/>
    <x v="71"/>
    <n v="10"/>
    <n v="10"/>
    <n v="10"/>
    <n v="1"/>
    <n v="100"/>
    <n v="1"/>
    <n v="0"/>
    <n v="0"/>
    <x v="2"/>
    <x v="55"/>
  </r>
  <r>
    <x v="55"/>
    <x v="7"/>
    <x v="83"/>
    <n v="4"/>
    <m/>
    <m/>
    <n v="0.08"/>
    <n v="-100"/>
    <n v="0"/>
    <n v="0"/>
    <n v="1"/>
    <x v="2"/>
    <x v="55"/>
  </r>
  <r>
    <x v="55"/>
    <x v="5"/>
    <x v="73"/>
    <n v="10"/>
    <n v="10"/>
    <n v="10"/>
    <n v="1"/>
    <n v="100"/>
    <n v="1"/>
    <n v="0"/>
    <n v="0"/>
    <x v="2"/>
    <x v="55"/>
  </r>
  <r>
    <x v="55"/>
    <x v="7"/>
    <x v="84"/>
    <n v="10"/>
    <n v="10"/>
    <n v="10"/>
    <n v="1"/>
    <n v="100"/>
    <n v="1"/>
    <n v="0"/>
    <n v="0"/>
    <x v="2"/>
    <x v="55"/>
  </r>
  <r>
    <x v="55"/>
    <x v="4"/>
    <x v="48"/>
    <n v="9"/>
    <n v="9"/>
    <n v="9"/>
    <n v="0.9"/>
    <n v="100"/>
    <n v="1"/>
    <n v="0"/>
    <n v="0"/>
    <x v="2"/>
    <x v="55"/>
  </r>
  <r>
    <x v="55"/>
    <x v="1"/>
    <x v="18"/>
    <n v="5"/>
    <n v="5"/>
    <n v="5"/>
    <n v="0.5"/>
    <n v="-100"/>
    <n v="0"/>
    <n v="0"/>
    <n v="1"/>
    <x v="2"/>
    <x v="55"/>
  </r>
  <r>
    <x v="56"/>
    <x v="0"/>
    <x v="8"/>
    <n v="10"/>
    <n v="10"/>
    <n v="10"/>
    <n v="1"/>
    <n v="100"/>
    <n v="1"/>
    <n v="0"/>
    <n v="0"/>
    <x v="2"/>
    <x v="56"/>
  </r>
  <r>
    <x v="56"/>
    <x v="0"/>
    <x v="28"/>
    <n v="10"/>
    <n v="10"/>
    <n v="10"/>
    <n v="1"/>
    <n v="100"/>
    <n v="1"/>
    <n v="0"/>
    <n v="0"/>
    <x v="2"/>
    <x v="56"/>
  </r>
  <r>
    <x v="56"/>
    <x v="0"/>
    <x v="3"/>
    <n v="10"/>
    <n v="8"/>
    <n v="8"/>
    <n v="0.84000000000000008"/>
    <n v="100"/>
    <n v="1"/>
    <n v="0"/>
    <n v="0"/>
    <x v="2"/>
    <x v="56"/>
  </r>
  <r>
    <x v="56"/>
    <x v="0"/>
    <x v="20"/>
    <n v="10"/>
    <n v="2"/>
    <n v="2"/>
    <n v="0.36"/>
    <n v="100"/>
    <n v="1"/>
    <n v="0"/>
    <n v="0"/>
    <x v="2"/>
    <x v="56"/>
  </r>
  <r>
    <x v="56"/>
    <x v="0"/>
    <x v="3"/>
    <n v="7"/>
    <n v="8"/>
    <n v="8"/>
    <n v="0.78"/>
    <n v="0"/>
    <n v="0"/>
    <n v="1"/>
    <n v="0"/>
    <x v="2"/>
    <x v="56"/>
  </r>
  <r>
    <x v="56"/>
    <x v="0"/>
    <x v="35"/>
    <n v="10"/>
    <n v="10"/>
    <n v="10"/>
    <n v="1"/>
    <n v="100"/>
    <n v="1"/>
    <n v="0"/>
    <n v="0"/>
    <x v="2"/>
    <x v="56"/>
  </r>
  <r>
    <x v="56"/>
    <x v="0"/>
    <x v="24"/>
    <n v="10"/>
    <n v="10"/>
    <n v="10"/>
    <n v="1"/>
    <n v="100"/>
    <n v="1"/>
    <n v="0"/>
    <n v="0"/>
    <x v="2"/>
    <x v="56"/>
  </r>
  <r>
    <x v="56"/>
    <x v="0"/>
    <x v="37"/>
    <n v="10"/>
    <n v="10"/>
    <n v="10"/>
    <n v="1"/>
    <n v="100"/>
    <n v="1"/>
    <n v="0"/>
    <n v="0"/>
    <x v="2"/>
    <x v="56"/>
  </r>
  <r>
    <x v="56"/>
    <x v="0"/>
    <x v="19"/>
    <n v="10"/>
    <n v="10"/>
    <n v="10"/>
    <n v="1"/>
    <n v="100"/>
    <n v="1"/>
    <n v="0"/>
    <n v="0"/>
    <x v="2"/>
    <x v="56"/>
  </r>
  <r>
    <x v="56"/>
    <x v="0"/>
    <x v="35"/>
    <n v="9"/>
    <n v="9"/>
    <n v="9"/>
    <n v="0.9"/>
    <n v="100"/>
    <n v="1"/>
    <n v="0"/>
    <n v="0"/>
    <x v="2"/>
    <x v="56"/>
  </r>
  <r>
    <x v="56"/>
    <x v="1"/>
    <x v="13"/>
    <n v="10"/>
    <n v="10"/>
    <n v="10"/>
    <n v="1"/>
    <n v="100"/>
    <n v="1"/>
    <n v="0"/>
    <n v="0"/>
    <x v="2"/>
    <x v="56"/>
  </r>
  <r>
    <x v="56"/>
    <x v="7"/>
    <x v="85"/>
    <n v="10"/>
    <n v="10"/>
    <n v="10"/>
    <n v="1"/>
    <n v="100"/>
    <n v="1"/>
    <n v="0"/>
    <n v="0"/>
    <x v="2"/>
    <x v="56"/>
  </r>
  <r>
    <x v="56"/>
    <x v="7"/>
    <x v="86"/>
    <n v="10"/>
    <n v="10"/>
    <n v="10"/>
    <n v="1"/>
    <n v="100"/>
    <n v="1"/>
    <n v="0"/>
    <n v="0"/>
    <x v="2"/>
    <x v="56"/>
  </r>
  <r>
    <x v="56"/>
    <x v="5"/>
    <x v="68"/>
    <n v="10"/>
    <n v="10"/>
    <n v="10"/>
    <n v="1"/>
    <n v="100"/>
    <n v="1"/>
    <n v="0"/>
    <n v="0"/>
    <x v="2"/>
    <x v="56"/>
  </r>
  <r>
    <x v="57"/>
    <x v="0"/>
    <x v="3"/>
    <n v="10"/>
    <n v="10"/>
    <n v="0"/>
    <n v="0.6"/>
    <n v="100"/>
    <n v="1"/>
    <n v="0"/>
    <n v="0"/>
    <x v="2"/>
    <x v="57"/>
  </r>
  <r>
    <x v="57"/>
    <x v="0"/>
    <x v="5"/>
    <n v="10"/>
    <n v="10"/>
    <n v="10"/>
    <n v="1"/>
    <n v="100"/>
    <n v="1"/>
    <n v="0"/>
    <n v="0"/>
    <x v="2"/>
    <x v="57"/>
  </r>
  <r>
    <x v="57"/>
    <x v="0"/>
    <x v="0"/>
    <n v="10"/>
    <n v="10"/>
    <n v="10"/>
    <n v="1"/>
    <n v="100"/>
    <n v="1"/>
    <n v="0"/>
    <n v="0"/>
    <x v="2"/>
    <x v="57"/>
  </r>
  <r>
    <x v="57"/>
    <x v="0"/>
    <x v="8"/>
    <n v="10"/>
    <n v="10"/>
    <n v="10"/>
    <n v="1"/>
    <n v="100"/>
    <n v="1"/>
    <n v="0"/>
    <n v="0"/>
    <x v="2"/>
    <x v="57"/>
  </r>
  <r>
    <x v="57"/>
    <x v="0"/>
    <x v="20"/>
    <n v="10"/>
    <n v="10"/>
    <n v="10"/>
    <n v="1"/>
    <n v="100"/>
    <n v="1"/>
    <n v="0"/>
    <n v="0"/>
    <x v="2"/>
    <x v="57"/>
  </r>
  <r>
    <x v="57"/>
    <x v="0"/>
    <x v="20"/>
    <n v="10"/>
    <n v="10"/>
    <n v="10"/>
    <n v="1"/>
    <n v="100"/>
    <n v="1"/>
    <n v="0"/>
    <n v="0"/>
    <x v="2"/>
    <x v="57"/>
  </r>
  <r>
    <x v="57"/>
    <x v="0"/>
    <x v="28"/>
    <n v="10"/>
    <n v="10"/>
    <n v="10"/>
    <n v="1"/>
    <n v="100"/>
    <n v="1"/>
    <n v="0"/>
    <n v="0"/>
    <x v="2"/>
    <x v="57"/>
  </r>
  <r>
    <x v="57"/>
    <x v="0"/>
    <x v="0"/>
    <n v="9"/>
    <n v="9"/>
    <n v="9"/>
    <n v="0.9"/>
    <n v="100"/>
    <n v="1"/>
    <n v="0"/>
    <n v="0"/>
    <x v="2"/>
    <x v="57"/>
  </r>
  <r>
    <x v="57"/>
    <x v="0"/>
    <x v="22"/>
    <n v="0"/>
    <n v="0"/>
    <n v="10"/>
    <n v="0.4"/>
    <n v="-100"/>
    <n v="0"/>
    <n v="0"/>
    <n v="1"/>
    <x v="2"/>
    <x v="57"/>
  </r>
  <r>
    <x v="57"/>
    <x v="0"/>
    <x v="0"/>
    <n v="9"/>
    <n v="9"/>
    <n v="10"/>
    <n v="0.94000000000000006"/>
    <n v="100"/>
    <n v="1"/>
    <n v="0"/>
    <n v="0"/>
    <x v="2"/>
    <x v="57"/>
  </r>
  <r>
    <x v="57"/>
    <x v="0"/>
    <x v="26"/>
    <n v="9"/>
    <n v="10"/>
    <n v="10"/>
    <n v="0.98000000000000009"/>
    <n v="100"/>
    <n v="1"/>
    <n v="0"/>
    <n v="0"/>
    <x v="2"/>
    <x v="57"/>
  </r>
  <r>
    <x v="57"/>
    <x v="0"/>
    <x v="28"/>
    <n v="10"/>
    <n v="10"/>
    <n v="10"/>
    <n v="1"/>
    <n v="100"/>
    <n v="1"/>
    <n v="0"/>
    <n v="0"/>
    <x v="2"/>
    <x v="57"/>
  </r>
  <r>
    <x v="57"/>
    <x v="7"/>
    <x v="87"/>
    <n v="10"/>
    <n v="10"/>
    <n v="10"/>
    <n v="1"/>
    <n v="100"/>
    <n v="1"/>
    <n v="0"/>
    <n v="0"/>
    <x v="2"/>
    <x v="57"/>
  </r>
  <r>
    <x v="57"/>
    <x v="0"/>
    <x v="36"/>
    <n v="8"/>
    <n v="9"/>
    <n v="10"/>
    <n v="0.91999999999999993"/>
    <n v="0"/>
    <n v="0"/>
    <n v="1"/>
    <n v="0"/>
    <x v="2"/>
    <x v="57"/>
  </r>
  <r>
    <x v="57"/>
    <x v="7"/>
    <x v="88"/>
    <n v="10"/>
    <n v="10"/>
    <n v="10"/>
    <n v="1"/>
    <n v="100"/>
    <n v="1"/>
    <n v="0"/>
    <n v="0"/>
    <x v="2"/>
    <x v="57"/>
  </r>
  <r>
    <x v="57"/>
    <x v="1"/>
    <x v="13"/>
    <n v="10"/>
    <n v="10"/>
    <n v="10"/>
    <n v="1"/>
    <n v="100"/>
    <n v="1"/>
    <n v="0"/>
    <n v="0"/>
    <x v="2"/>
    <x v="57"/>
  </r>
  <r>
    <x v="57"/>
    <x v="0"/>
    <x v="19"/>
    <n v="10"/>
    <n v="10"/>
    <n v="10"/>
    <n v="1"/>
    <n v="100"/>
    <n v="1"/>
    <n v="0"/>
    <n v="0"/>
    <x v="2"/>
    <x v="57"/>
  </r>
  <r>
    <x v="57"/>
    <x v="0"/>
    <x v="20"/>
    <n v="10"/>
    <n v="10"/>
    <n v="10"/>
    <n v="1"/>
    <n v="100"/>
    <n v="1"/>
    <n v="0"/>
    <n v="0"/>
    <x v="2"/>
    <x v="57"/>
  </r>
  <r>
    <x v="57"/>
    <x v="1"/>
    <x v="4"/>
    <n v="1"/>
    <n v="1"/>
    <n v="1"/>
    <n v="0.1"/>
    <n v="-100"/>
    <n v="0"/>
    <n v="0"/>
    <n v="1"/>
    <x v="2"/>
    <x v="57"/>
  </r>
  <r>
    <x v="57"/>
    <x v="1"/>
    <x v="34"/>
    <n v="5"/>
    <n v="10"/>
    <n v="0"/>
    <n v="0.5"/>
    <n v="-100"/>
    <n v="0"/>
    <n v="0"/>
    <n v="1"/>
    <x v="2"/>
    <x v="57"/>
  </r>
  <r>
    <x v="57"/>
    <x v="7"/>
    <x v="89"/>
    <n v="8"/>
    <n v="9"/>
    <n v="9"/>
    <n v="0.88000000000000012"/>
    <n v="0"/>
    <n v="0"/>
    <n v="1"/>
    <n v="0"/>
    <x v="2"/>
    <x v="57"/>
  </r>
  <r>
    <x v="57"/>
    <x v="1"/>
    <x v="49"/>
    <n v="9"/>
    <n v="9"/>
    <n v="9"/>
    <n v="0.9"/>
    <n v="100"/>
    <n v="1"/>
    <n v="0"/>
    <n v="0"/>
    <x v="2"/>
    <x v="57"/>
  </r>
  <r>
    <x v="57"/>
    <x v="4"/>
    <x v="48"/>
    <n v="10"/>
    <n v="10"/>
    <n v="10"/>
    <n v="1"/>
    <n v="100"/>
    <n v="1"/>
    <n v="0"/>
    <n v="0"/>
    <x v="2"/>
    <x v="57"/>
  </r>
  <r>
    <x v="57"/>
    <x v="1"/>
    <x v="17"/>
    <n v="8"/>
    <n v="2"/>
    <n v="2"/>
    <n v="0.32"/>
    <n v="0"/>
    <n v="0"/>
    <n v="1"/>
    <n v="0"/>
    <x v="2"/>
    <x v="57"/>
  </r>
  <r>
    <x v="57"/>
    <x v="7"/>
    <x v="83"/>
    <n v="10"/>
    <n v="10"/>
    <n v="10"/>
    <n v="1"/>
    <n v="100"/>
    <n v="1"/>
    <n v="0"/>
    <n v="0"/>
    <x v="2"/>
    <x v="57"/>
  </r>
  <r>
    <x v="57"/>
    <x v="1"/>
    <x v="4"/>
    <n v="4"/>
    <n v="8"/>
    <n v="4"/>
    <n v="0.55999999999999994"/>
    <n v="-100"/>
    <n v="0"/>
    <n v="0"/>
    <n v="1"/>
    <x v="2"/>
    <x v="57"/>
  </r>
  <r>
    <x v="57"/>
    <x v="7"/>
    <x v="83"/>
    <n v="10"/>
    <n v="10"/>
    <n v="10"/>
    <n v="1"/>
    <n v="100"/>
    <n v="1"/>
    <n v="0"/>
    <n v="0"/>
    <x v="2"/>
    <x v="57"/>
  </r>
  <r>
    <x v="57"/>
    <x v="1"/>
    <x v="17"/>
    <n v="10"/>
    <n v="10"/>
    <n v="0"/>
    <n v="0.6"/>
    <n v="100"/>
    <n v="1"/>
    <n v="0"/>
    <n v="0"/>
    <x v="2"/>
    <x v="57"/>
  </r>
  <r>
    <x v="57"/>
    <x v="7"/>
    <x v="88"/>
    <n v="10"/>
    <n v="10"/>
    <n v="10"/>
    <n v="1"/>
    <n v="100"/>
    <n v="1"/>
    <n v="0"/>
    <n v="0"/>
    <x v="2"/>
    <x v="57"/>
  </r>
  <r>
    <x v="57"/>
    <x v="7"/>
    <x v="87"/>
    <n v="10"/>
    <n v="10"/>
    <n v="10"/>
    <n v="1"/>
    <n v="100"/>
    <n v="1"/>
    <n v="0"/>
    <n v="0"/>
    <x v="2"/>
    <x v="57"/>
  </r>
  <r>
    <x v="57"/>
    <x v="0"/>
    <x v="35"/>
    <n v="10"/>
    <n v="10"/>
    <n v="5"/>
    <n v="0.8"/>
    <n v="100"/>
    <n v="1"/>
    <n v="0"/>
    <n v="0"/>
    <x v="2"/>
    <x v="57"/>
  </r>
  <r>
    <x v="57"/>
    <x v="7"/>
    <x v="88"/>
    <n v="10"/>
    <n v="10"/>
    <n v="8"/>
    <n v="0.91999999999999993"/>
    <n v="100"/>
    <n v="1"/>
    <n v="0"/>
    <n v="0"/>
    <x v="2"/>
    <x v="57"/>
  </r>
  <r>
    <x v="57"/>
    <x v="4"/>
    <x v="82"/>
    <n v="10"/>
    <n v="10"/>
    <n v="10"/>
    <n v="1"/>
    <n v="100"/>
    <n v="1"/>
    <n v="0"/>
    <n v="0"/>
    <x v="2"/>
    <x v="57"/>
  </r>
  <r>
    <x v="58"/>
    <x v="0"/>
    <x v="5"/>
    <n v="10"/>
    <n v="10"/>
    <n v="10"/>
    <n v="1"/>
    <n v="100"/>
    <n v="1"/>
    <n v="0"/>
    <n v="0"/>
    <x v="2"/>
    <x v="58"/>
  </r>
  <r>
    <x v="58"/>
    <x v="0"/>
    <x v="26"/>
    <n v="10"/>
    <n v="10"/>
    <n v="10"/>
    <n v="1"/>
    <n v="100"/>
    <n v="1"/>
    <n v="0"/>
    <n v="0"/>
    <x v="2"/>
    <x v="58"/>
  </r>
  <r>
    <x v="58"/>
    <x v="0"/>
    <x v="37"/>
    <n v="0"/>
    <n v="0"/>
    <n v="0"/>
    <n v="0"/>
    <n v="-100"/>
    <n v="0"/>
    <n v="0"/>
    <n v="1"/>
    <x v="2"/>
    <x v="58"/>
  </r>
  <r>
    <x v="58"/>
    <x v="0"/>
    <x v="20"/>
    <n v="10"/>
    <n v="10"/>
    <n v="10"/>
    <n v="1"/>
    <n v="100"/>
    <n v="1"/>
    <n v="0"/>
    <n v="0"/>
    <x v="2"/>
    <x v="58"/>
  </r>
  <r>
    <x v="58"/>
    <x v="0"/>
    <x v="3"/>
    <n v="10"/>
    <n v="10"/>
    <n v="10"/>
    <n v="1"/>
    <n v="100"/>
    <n v="1"/>
    <n v="0"/>
    <n v="0"/>
    <x v="2"/>
    <x v="58"/>
  </r>
  <r>
    <x v="58"/>
    <x v="0"/>
    <x v="37"/>
    <n v="10"/>
    <n v="10"/>
    <n v="10"/>
    <n v="1"/>
    <n v="100"/>
    <n v="1"/>
    <n v="0"/>
    <n v="0"/>
    <x v="2"/>
    <x v="58"/>
  </r>
  <r>
    <x v="58"/>
    <x v="0"/>
    <x v="0"/>
    <n v="10"/>
    <n v="10"/>
    <n v="10"/>
    <n v="1"/>
    <n v="100"/>
    <n v="1"/>
    <n v="0"/>
    <n v="0"/>
    <x v="2"/>
    <x v="58"/>
  </r>
  <r>
    <x v="58"/>
    <x v="0"/>
    <x v="8"/>
    <n v="10"/>
    <n v="10"/>
    <n v="10"/>
    <n v="1"/>
    <n v="100"/>
    <n v="1"/>
    <n v="0"/>
    <n v="0"/>
    <x v="2"/>
    <x v="58"/>
  </r>
  <r>
    <x v="58"/>
    <x v="0"/>
    <x v="37"/>
    <n v="10"/>
    <n v="8"/>
    <n v="9"/>
    <n v="0.88000000000000012"/>
    <n v="100"/>
    <n v="1"/>
    <n v="0"/>
    <n v="0"/>
    <x v="2"/>
    <x v="58"/>
  </r>
  <r>
    <x v="58"/>
    <x v="0"/>
    <x v="8"/>
    <n v="0"/>
    <n v="8"/>
    <n v="10"/>
    <n v="0.72"/>
    <n v="-100"/>
    <n v="0"/>
    <n v="0"/>
    <n v="1"/>
    <x v="2"/>
    <x v="58"/>
  </r>
  <r>
    <x v="58"/>
    <x v="0"/>
    <x v="26"/>
    <n v="10"/>
    <n v="10"/>
    <n v="10"/>
    <n v="1"/>
    <n v="100"/>
    <n v="1"/>
    <n v="0"/>
    <n v="0"/>
    <x v="2"/>
    <x v="58"/>
  </r>
  <r>
    <x v="58"/>
    <x v="0"/>
    <x v="5"/>
    <n v="10"/>
    <n v="10"/>
    <n v="10"/>
    <n v="1"/>
    <n v="100"/>
    <n v="1"/>
    <n v="0"/>
    <n v="0"/>
    <x v="2"/>
    <x v="58"/>
  </r>
  <r>
    <x v="58"/>
    <x v="0"/>
    <x v="19"/>
    <n v="8"/>
    <n v="8"/>
    <n v="8"/>
    <n v="0.8"/>
    <n v="0"/>
    <n v="0"/>
    <n v="1"/>
    <n v="0"/>
    <x v="2"/>
    <x v="58"/>
  </r>
  <r>
    <x v="58"/>
    <x v="0"/>
    <x v="3"/>
    <n v="10"/>
    <n v="10"/>
    <n v="10"/>
    <n v="1"/>
    <n v="100"/>
    <n v="1"/>
    <n v="0"/>
    <n v="0"/>
    <x v="2"/>
    <x v="58"/>
  </r>
  <r>
    <x v="58"/>
    <x v="0"/>
    <x v="26"/>
    <n v="10"/>
    <n v="10"/>
    <n v="10"/>
    <n v="1"/>
    <n v="100"/>
    <n v="1"/>
    <n v="0"/>
    <n v="0"/>
    <x v="2"/>
    <x v="58"/>
  </r>
  <r>
    <x v="58"/>
    <x v="0"/>
    <x v="20"/>
    <n v="10"/>
    <n v="10"/>
    <n v="10"/>
    <n v="1"/>
    <n v="100"/>
    <n v="1"/>
    <n v="0"/>
    <n v="0"/>
    <x v="2"/>
    <x v="58"/>
  </r>
  <r>
    <x v="58"/>
    <x v="0"/>
    <x v="0"/>
    <n v="10"/>
    <n v="10"/>
    <n v="10"/>
    <n v="1"/>
    <n v="100"/>
    <n v="1"/>
    <n v="0"/>
    <n v="0"/>
    <x v="2"/>
    <x v="58"/>
  </r>
  <r>
    <x v="58"/>
    <x v="1"/>
    <x v="18"/>
    <n v="10"/>
    <n v="10"/>
    <n v="10"/>
    <n v="1"/>
    <n v="100"/>
    <n v="1"/>
    <n v="0"/>
    <n v="0"/>
    <x v="2"/>
    <x v="58"/>
  </r>
  <r>
    <x v="58"/>
    <x v="1"/>
    <x v="4"/>
    <n v="9"/>
    <n v="10"/>
    <n v="10"/>
    <n v="0.98000000000000009"/>
    <n v="100"/>
    <n v="1"/>
    <n v="0"/>
    <n v="0"/>
    <x v="2"/>
    <x v="58"/>
  </r>
  <r>
    <x v="58"/>
    <x v="0"/>
    <x v="19"/>
    <n v="9"/>
    <n v="9"/>
    <n v="10"/>
    <n v="0.94000000000000006"/>
    <n v="100"/>
    <n v="1"/>
    <n v="0"/>
    <n v="0"/>
    <x v="2"/>
    <x v="58"/>
  </r>
  <r>
    <x v="58"/>
    <x v="0"/>
    <x v="20"/>
    <n v="10"/>
    <n v="10"/>
    <n v="10"/>
    <n v="1"/>
    <n v="100"/>
    <n v="1"/>
    <n v="0"/>
    <n v="0"/>
    <x v="2"/>
    <x v="58"/>
  </r>
  <r>
    <x v="58"/>
    <x v="7"/>
    <x v="83"/>
    <n v="10"/>
    <n v="10"/>
    <n v="10"/>
    <n v="1"/>
    <n v="100"/>
    <n v="1"/>
    <n v="0"/>
    <n v="0"/>
    <x v="2"/>
    <x v="58"/>
  </r>
  <r>
    <x v="58"/>
    <x v="0"/>
    <x v="5"/>
    <n v="5"/>
    <n v="0"/>
    <n v="10"/>
    <n v="0.5"/>
    <n v="-100"/>
    <n v="0"/>
    <n v="0"/>
    <n v="1"/>
    <x v="2"/>
    <x v="58"/>
  </r>
  <r>
    <x v="58"/>
    <x v="0"/>
    <x v="20"/>
    <n v="10"/>
    <n v="10"/>
    <n v="10"/>
    <n v="1"/>
    <n v="100"/>
    <n v="1"/>
    <n v="0"/>
    <n v="0"/>
    <x v="2"/>
    <x v="58"/>
  </r>
  <r>
    <x v="58"/>
    <x v="1"/>
    <x v="15"/>
    <n v="10"/>
    <n v="10"/>
    <n v="10"/>
    <n v="1"/>
    <n v="100"/>
    <n v="1"/>
    <n v="0"/>
    <n v="0"/>
    <x v="2"/>
    <x v="58"/>
  </r>
  <r>
    <x v="58"/>
    <x v="7"/>
    <x v="85"/>
    <n v="10"/>
    <n v="10"/>
    <n v="10"/>
    <n v="1"/>
    <n v="100"/>
    <n v="1"/>
    <n v="0"/>
    <n v="0"/>
    <x v="2"/>
    <x v="58"/>
  </r>
  <r>
    <x v="58"/>
    <x v="0"/>
    <x v="36"/>
    <n v="2"/>
    <n v="1"/>
    <n v="10"/>
    <n v="0.48"/>
    <n v="-100"/>
    <n v="0"/>
    <n v="0"/>
    <n v="1"/>
    <x v="2"/>
    <x v="58"/>
  </r>
  <r>
    <x v="58"/>
    <x v="1"/>
    <x v="4"/>
    <n v="10"/>
    <n v="10"/>
    <n v="10"/>
    <n v="1"/>
    <n v="100"/>
    <n v="1"/>
    <n v="0"/>
    <n v="0"/>
    <x v="2"/>
    <x v="58"/>
  </r>
  <r>
    <x v="58"/>
    <x v="7"/>
    <x v="84"/>
    <n v="10"/>
    <n v="10"/>
    <n v="10"/>
    <n v="1"/>
    <n v="100"/>
    <n v="1"/>
    <n v="0"/>
    <n v="0"/>
    <x v="2"/>
    <x v="58"/>
  </r>
  <r>
    <x v="58"/>
    <x v="1"/>
    <x v="13"/>
    <n v="10"/>
    <n v="10"/>
    <n v="10"/>
    <n v="1"/>
    <n v="100"/>
    <n v="1"/>
    <n v="0"/>
    <n v="0"/>
    <x v="2"/>
    <x v="58"/>
  </r>
  <r>
    <x v="58"/>
    <x v="5"/>
    <x v="61"/>
    <n v="10"/>
    <n v="10"/>
    <n v="10"/>
    <n v="1"/>
    <n v="100"/>
    <n v="1"/>
    <n v="0"/>
    <n v="0"/>
    <x v="2"/>
    <x v="58"/>
  </r>
  <r>
    <x v="58"/>
    <x v="0"/>
    <x v="36"/>
    <n v="10"/>
    <n v="10"/>
    <n v="10"/>
    <n v="1"/>
    <n v="100"/>
    <n v="1"/>
    <n v="0"/>
    <n v="0"/>
    <x v="2"/>
    <x v="58"/>
  </r>
  <r>
    <x v="58"/>
    <x v="7"/>
    <x v="86"/>
    <n v="10"/>
    <n v="10"/>
    <n v="10"/>
    <n v="1"/>
    <n v="100"/>
    <n v="1"/>
    <n v="0"/>
    <n v="0"/>
    <x v="2"/>
    <x v="58"/>
  </r>
  <r>
    <x v="58"/>
    <x v="0"/>
    <x v="5"/>
    <n v="10"/>
    <n v="10"/>
    <n v="10"/>
    <n v="1"/>
    <n v="100"/>
    <n v="1"/>
    <n v="0"/>
    <n v="0"/>
    <x v="2"/>
    <x v="58"/>
  </r>
  <r>
    <x v="58"/>
    <x v="5"/>
    <x v="69"/>
    <n v="10"/>
    <m/>
    <m/>
    <n v="0.2"/>
    <n v="100"/>
    <n v="1"/>
    <n v="0"/>
    <n v="0"/>
    <x v="2"/>
    <x v="58"/>
  </r>
  <r>
    <x v="58"/>
    <x v="1"/>
    <x v="34"/>
    <n v="10"/>
    <n v="10"/>
    <n v="10"/>
    <n v="1"/>
    <n v="100"/>
    <n v="1"/>
    <n v="0"/>
    <n v="0"/>
    <x v="2"/>
    <x v="58"/>
  </r>
  <r>
    <x v="58"/>
    <x v="5"/>
    <x v="75"/>
    <n v="10"/>
    <n v="10"/>
    <n v="10"/>
    <n v="1"/>
    <n v="100"/>
    <n v="1"/>
    <n v="0"/>
    <n v="0"/>
    <x v="2"/>
    <x v="58"/>
  </r>
  <r>
    <x v="58"/>
    <x v="5"/>
    <x v="63"/>
    <n v="10"/>
    <n v="10"/>
    <n v="10"/>
    <n v="1"/>
    <n v="100"/>
    <n v="1"/>
    <n v="0"/>
    <n v="0"/>
    <x v="2"/>
    <x v="58"/>
  </r>
  <r>
    <x v="58"/>
    <x v="1"/>
    <x v="30"/>
    <n v="10"/>
    <n v="10"/>
    <n v="10"/>
    <n v="1"/>
    <n v="100"/>
    <n v="1"/>
    <n v="0"/>
    <n v="0"/>
    <x v="2"/>
    <x v="58"/>
  </r>
  <r>
    <x v="58"/>
    <x v="7"/>
    <x v="84"/>
    <n v="10"/>
    <n v="10"/>
    <n v="10"/>
    <n v="1"/>
    <n v="100"/>
    <n v="1"/>
    <n v="0"/>
    <n v="0"/>
    <x v="2"/>
    <x v="58"/>
  </r>
  <r>
    <x v="58"/>
    <x v="4"/>
    <x v="48"/>
    <n v="10"/>
    <n v="8"/>
    <n v="10"/>
    <n v="0.91999999999999993"/>
    <n v="100"/>
    <n v="1"/>
    <n v="0"/>
    <n v="0"/>
    <x v="2"/>
    <x v="58"/>
  </r>
  <r>
    <x v="58"/>
    <x v="1"/>
    <x v="17"/>
    <n v="10"/>
    <n v="8"/>
    <n v="10"/>
    <n v="0.91999999999999993"/>
    <n v="100"/>
    <n v="1"/>
    <n v="0"/>
    <n v="0"/>
    <x v="2"/>
    <x v="58"/>
  </r>
  <r>
    <x v="58"/>
    <x v="7"/>
    <x v="90"/>
    <n v="10"/>
    <n v="10"/>
    <n v="10"/>
    <n v="1"/>
    <n v="100"/>
    <n v="1"/>
    <n v="0"/>
    <n v="0"/>
    <x v="2"/>
    <x v="58"/>
  </r>
  <r>
    <x v="58"/>
    <x v="5"/>
    <x v="63"/>
    <n v="10"/>
    <n v="10"/>
    <n v="10"/>
    <n v="1"/>
    <n v="100"/>
    <n v="1"/>
    <n v="0"/>
    <n v="0"/>
    <x v="2"/>
    <x v="58"/>
  </r>
  <r>
    <x v="58"/>
    <x v="7"/>
    <x v="86"/>
    <n v="10"/>
    <n v="10"/>
    <n v="10"/>
    <n v="1"/>
    <n v="100"/>
    <n v="1"/>
    <n v="0"/>
    <n v="0"/>
    <x v="2"/>
    <x v="58"/>
  </r>
  <r>
    <x v="58"/>
    <x v="5"/>
    <x v="71"/>
    <n v="10"/>
    <n v="10"/>
    <n v="10"/>
    <n v="1"/>
    <n v="100"/>
    <n v="1"/>
    <n v="0"/>
    <n v="0"/>
    <x v="2"/>
    <x v="58"/>
  </r>
  <r>
    <x v="58"/>
    <x v="5"/>
    <x v="79"/>
    <n v="10"/>
    <n v="10"/>
    <n v="10"/>
    <n v="1"/>
    <n v="100"/>
    <n v="1"/>
    <n v="0"/>
    <n v="0"/>
    <x v="2"/>
    <x v="58"/>
  </r>
  <r>
    <x v="59"/>
    <x v="0"/>
    <x v="24"/>
    <n v="10"/>
    <n v="10"/>
    <n v="10"/>
    <n v="1"/>
    <n v="100"/>
    <n v="1"/>
    <n v="0"/>
    <n v="0"/>
    <x v="2"/>
    <x v="59"/>
  </r>
  <r>
    <x v="59"/>
    <x v="5"/>
    <x v="72"/>
    <n v="9"/>
    <n v="9"/>
    <n v="10"/>
    <n v="0.94000000000000006"/>
    <n v="100"/>
    <n v="1"/>
    <n v="0"/>
    <n v="0"/>
    <x v="2"/>
    <x v="59"/>
  </r>
  <r>
    <x v="59"/>
    <x v="0"/>
    <x v="28"/>
    <n v="10"/>
    <n v="10"/>
    <n v="10"/>
    <n v="1"/>
    <n v="100"/>
    <n v="1"/>
    <n v="0"/>
    <n v="0"/>
    <x v="2"/>
    <x v="59"/>
  </r>
  <r>
    <x v="59"/>
    <x v="1"/>
    <x v="30"/>
    <n v="10"/>
    <n v="10"/>
    <n v="10"/>
    <n v="1"/>
    <n v="100"/>
    <n v="1"/>
    <n v="0"/>
    <n v="0"/>
    <x v="2"/>
    <x v="59"/>
  </r>
  <r>
    <x v="59"/>
    <x v="0"/>
    <x v="8"/>
    <n v="10"/>
    <n v="10"/>
    <n v="10"/>
    <n v="1"/>
    <n v="100"/>
    <n v="1"/>
    <n v="0"/>
    <n v="0"/>
    <x v="2"/>
    <x v="59"/>
  </r>
  <r>
    <x v="59"/>
    <x v="7"/>
    <x v="89"/>
    <n v="10"/>
    <n v="10"/>
    <n v="10"/>
    <n v="1"/>
    <n v="100"/>
    <n v="1"/>
    <n v="0"/>
    <n v="0"/>
    <x v="2"/>
    <x v="59"/>
  </r>
  <r>
    <x v="59"/>
    <x v="0"/>
    <x v="19"/>
    <n v="10"/>
    <n v="10"/>
    <n v="10"/>
    <n v="1"/>
    <n v="100"/>
    <n v="1"/>
    <n v="0"/>
    <n v="0"/>
    <x v="2"/>
    <x v="59"/>
  </r>
  <r>
    <x v="59"/>
    <x v="1"/>
    <x v="10"/>
    <n v="10"/>
    <n v="10"/>
    <n v="10"/>
    <n v="1"/>
    <n v="100"/>
    <n v="1"/>
    <n v="0"/>
    <n v="0"/>
    <x v="2"/>
    <x v="59"/>
  </r>
  <r>
    <x v="59"/>
    <x v="0"/>
    <x v="26"/>
    <n v="10"/>
    <n v="10"/>
    <n v="10"/>
    <n v="1"/>
    <n v="100"/>
    <n v="1"/>
    <n v="0"/>
    <n v="0"/>
    <x v="2"/>
    <x v="59"/>
  </r>
  <r>
    <x v="59"/>
    <x v="1"/>
    <x v="18"/>
    <n v="0"/>
    <n v="0"/>
    <n v="9"/>
    <n v="0.36"/>
    <n v="-100"/>
    <n v="0"/>
    <n v="0"/>
    <n v="1"/>
    <x v="2"/>
    <x v="59"/>
  </r>
  <r>
    <x v="59"/>
    <x v="0"/>
    <x v="24"/>
    <n v="10"/>
    <n v="10"/>
    <n v="10"/>
    <n v="1"/>
    <n v="100"/>
    <n v="1"/>
    <n v="0"/>
    <n v="0"/>
    <x v="2"/>
    <x v="59"/>
  </r>
  <r>
    <x v="59"/>
    <x v="7"/>
    <x v="86"/>
    <n v="10"/>
    <n v="10"/>
    <n v="10"/>
    <n v="1"/>
    <n v="100"/>
    <n v="1"/>
    <n v="0"/>
    <n v="0"/>
    <x v="2"/>
    <x v="59"/>
  </r>
  <r>
    <x v="59"/>
    <x v="7"/>
    <x v="89"/>
    <n v="10"/>
    <n v="10"/>
    <n v="7"/>
    <n v="0.88000000000000012"/>
    <n v="100"/>
    <n v="1"/>
    <n v="0"/>
    <n v="0"/>
    <x v="2"/>
    <x v="59"/>
  </r>
  <r>
    <x v="59"/>
    <x v="0"/>
    <x v="35"/>
    <n v="10"/>
    <n v="10"/>
    <n v="10"/>
    <n v="1"/>
    <n v="100"/>
    <n v="1"/>
    <n v="0"/>
    <n v="0"/>
    <x v="2"/>
    <x v="59"/>
  </r>
  <r>
    <x v="59"/>
    <x v="0"/>
    <x v="22"/>
    <n v="10"/>
    <n v="1"/>
    <n v="10"/>
    <n v="0.64"/>
    <n v="100"/>
    <n v="1"/>
    <n v="0"/>
    <n v="0"/>
    <x v="2"/>
    <x v="59"/>
  </r>
  <r>
    <x v="59"/>
    <x v="7"/>
    <x v="88"/>
    <n v="10"/>
    <n v="10"/>
    <n v="10"/>
    <n v="1"/>
    <n v="100"/>
    <n v="1"/>
    <n v="0"/>
    <n v="0"/>
    <x v="2"/>
    <x v="59"/>
  </r>
  <r>
    <x v="59"/>
    <x v="0"/>
    <x v="20"/>
    <n v="10"/>
    <n v="10"/>
    <n v="10"/>
    <n v="1"/>
    <n v="100"/>
    <n v="1"/>
    <n v="0"/>
    <n v="0"/>
    <x v="2"/>
    <x v="59"/>
  </r>
  <r>
    <x v="59"/>
    <x v="0"/>
    <x v="37"/>
    <n v="10"/>
    <n v="10"/>
    <n v="10"/>
    <n v="1"/>
    <n v="100"/>
    <n v="1"/>
    <n v="0"/>
    <n v="0"/>
    <x v="2"/>
    <x v="59"/>
  </r>
  <r>
    <x v="59"/>
    <x v="1"/>
    <x v="18"/>
    <n v="10"/>
    <n v="7"/>
    <n v="3"/>
    <n v="0.60000000000000009"/>
    <n v="100"/>
    <n v="1"/>
    <n v="0"/>
    <n v="0"/>
    <x v="2"/>
    <x v="59"/>
  </r>
  <r>
    <x v="59"/>
    <x v="0"/>
    <x v="20"/>
    <n v="10"/>
    <n v="8"/>
    <n v="8"/>
    <n v="0.84000000000000008"/>
    <n v="100"/>
    <n v="1"/>
    <n v="0"/>
    <n v="0"/>
    <x v="2"/>
    <x v="59"/>
  </r>
  <r>
    <x v="59"/>
    <x v="7"/>
    <x v="86"/>
    <n v="10"/>
    <n v="10"/>
    <n v="10"/>
    <n v="1"/>
    <n v="100"/>
    <n v="1"/>
    <n v="0"/>
    <n v="0"/>
    <x v="2"/>
    <x v="59"/>
  </r>
  <r>
    <x v="59"/>
    <x v="0"/>
    <x v="0"/>
    <n v="10"/>
    <n v="10"/>
    <n v="10"/>
    <n v="1"/>
    <n v="100"/>
    <n v="1"/>
    <n v="0"/>
    <n v="0"/>
    <x v="2"/>
    <x v="59"/>
  </r>
  <r>
    <x v="59"/>
    <x v="1"/>
    <x v="15"/>
    <n v="10"/>
    <n v="0"/>
    <n v="10"/>
    <n v="0.6"/>
    <n v="100"/>
    <n v="1"/>
    <n v="0"/>
    <n v="0"/>
    <x v="2"/>
    <x v="59"/>
  </r>
  <r>
    <x v="59"/>
    <x v="0"/>
    <x v="24"/>
    <n v="10"/>
    <n v="10"/>
    <n v="10"/>
    <n v="1"/>
    <n v="100"/>
    <n v="1"/>
    <n v="0"/>
    <n v="0"/>
    <x v="2"/>
    <x v="59"/>
  </r>
  <r>
    <x v="59"/>
    <x v="0"/>
    <x v="20"/>
    <n v="10"/>
    <n v="10"/>
    <n v="10"/>
    <n v="1"/>
    <n v="100"/>
    <n v="1"/>
    <n v="0"/>
    <n v="0"/>
    <x v="2"/>
    <x v="59"/>
  </r>
  <r>
    <x v="59"/>
    <x v="0"/>
    <x v="28"/>
    <n v="9"/>
    <n v="9"/>
    <n v="9"/>
    <n v="0.9"/>
    <n v="100"/>
    <n v="1"/>
    <n v="0"/>
    <n v="0"/>
    <x v="2"/>
    <x v="59"/>
  </r>
  <r>
    <x v="59"/>
    <x v="0"/>
    <x v="36"/>
    <n v="10"/>
    <n v="5"/>
    <n v="0"/>
    <n v="0.4"/>
    <n v="100"/>
    <n v="1"/>
    <n v="0"/>
    <n v="0"/>
    <x v="2"/>
    <x v="59"/>
  </r>
  <r>
    <x v="59"/>
    <x v="7"/>
    <x v="85"/>
    <n v="9"/>
    <n v="9"/>
    <n v="10"/>
    <n v="0.94000000000000006"/>
    <n v="100"/>
    <n v="1"/>
    <n v="0"/>
    <n v="0"/>
    <x v="2"/>
    <x v="59"/>
  </r>
  <r>
    <x v="59"/>
    <x v="4"/>
    <x v="48"/>
    <n v="10"/>
    <n v="10"/>
    <n v="10"/>
    <n v="1"/>
    <n v="100"/>
    <n v="1"/>
    <n v="0"/>
    <n v="0"/>
    <x v="2"/>
    <x v="59"/>
  </r>
  <r>
    <x v="59"/>
    <x v="5"/>
    <x v="61"/>
    <n v="10"/>
    <n v="10"/>
    <n v="10"/>
    <n v="1"/>
    <n v="100"/>
    <n v="1"/>
    <n v="0"/>
    <n v="0"/>
    <x v="2"/>
    <x v="59"/>
  </r>
  <r>
    <x v="59"/>
    <x v="7"/>
    <x v="88"/>
    <n v="8"/>
    <n v="3"/>
    <n v="3"/>
    <n v="0.4"/>
    <n v="0"/>
    <n v="0"/>
    <n v="1"/>
    <n v="0"/>
    <x v="2"/>
    <x v="59"/>
  </r>
  <r>
    <x v="59"/>
    <x v="0"/>
    <x v="35"/>
    <n v="10"/>
    <n v="10"/>
    <n v="10"/>
    <n v="1"/>
    <n v="100"/>
    <n v="1"/>
    <n v="0"/>
    <n v="0"/>
    <x v="2"/>
    <x v="59"/>
  </r>
  <r>
    <x v="59"/>
    <x v="7"/>
    <x v="91"/>
    <n v="10"/>
    <n v="10"/>
    <n v="10"/>
    <n v="1"/>
    <n v="100"/>
    <n v="1"/>
    <n v="0"/>
    <n v="0"/>
    <x v="2"/>
    <x v="59"/>
  </r>
  <r>
    <x v="59"/>
    <x v="1"/>
    <x v="17"/>
    <n v="10"/>
    <n v="10"/>
    <n v="10"/>
    <n v="1"/>
    <n v="100"/>
    <n v="1"/>
    <n v="0"/>
    <n v="0"/>
    <x v="2"/>
    <x v="59"/>
  </r>
  <r>
    <x v="59"/>
    <x v="7"/>
    <x v="85"/>
    <n v="8"/>
    <n v="9"/>
    <n v="9"/>
    <n v="0.88000000000000012"/>
    <n v="0"/>
    <n v="0"/>
    <n v="1"/>
    <n v="0"/>
    <x v="2"/>
    <x v="59"/>
  </r>
  <r>
    <x v="59"/>
    <x v="0"/>
    <x v="35"/>
    <n v="10"/>
    <n v="10"/>
    <n v="10"/>
    <n v="1"/>
    <n v="100"/>
    <n v="1"/>
    <n v="0"/>
    <n v="0"/>
    <x v="2"/>
    <x v="59"/>
  </r>
  <r>
    <x v="59"/>
    <x v="1"/>
    <x v="10"/>
    <n v="10"/>
    <n v="10"/>
    <n v="10"/>
    <n v="1"/>
    <n v="100"/>
    <n v="1"/>
    <n v="0"/>
    <n v="0"/>
    <x v="2"/>
    <x v="59"/>
  </r>
  <r>
    <x v="59"/>
    <x v="1"/>
    <x v="15"/>
    <n v="10"/>
    <n v="10"/>
    <n v="10"/>
    <n v="1"/>
    <n v="100"/>
    <n v="1"/>
    <n v="0"/>
    <n v="0"/>
    <x v="2"/>
    <x v="59"/>
  </r>
  <r>
    <x v="59"/>
    <x v="7"/>
    <x v="85"/>
    <n v="0"/>
    <n v="0"/>
    <n v="0"/>
    <n v="0"/>
    <n v="-100"/>
    <n v="0"/>
    <n v="0"/>
    <n v="1"/>
    <x v="2"/>
    <x v="59"/>
  </r>
  <r>
    <x v="60"/>
    <x v="0"/>
    <x v="2"/>
    <n v="10"/>
    <n v="10"/>
    <n v="10"/>
    <n v="1"/>
    <n v="100"/>
    <n v="1"/>
    <n v="0"/>
    <n v="0"/>
    <x v="2"/>
    <x v="60"/>
  </r>
  <r>
    <x v="60"/>
    <x v="0"/>
    <x v="3"/>
    <n v="10"/>
    <n v="10"/>
    <n v="10"/>
    <n v="1"/>
    <n v="100"/>
    <n v="1"/>
    <n v="0"/>
    <n v="0"/>
    <x v="2"/>
    <x v="60"/>
  </r>
  <r>
    <x v="60"/>
    <x v="5"/>
    <x v="79"/>
    <n v="10"/>
    <n v="10"/>
    <n v="10"/>
    <n v="1"/>
    <n v="100"/>
    <n v="1"/>
    <n v="0"/>
    <n v="0"/>
    <x v="2"/>
    <x v="60"/>
  </r>
  <r>
    <x v="60"/>
    <x v="0"/>
    <x v="19"/>
    <n v="10"/>
    <n v="10"/>
    <n v="10"/>
    <n v="1"/>
    <n v="100"/>
    <n v="1"/>
    <n v="0"/>
    <n v="0"/>
    <x v="2"/>
    <x v="60"/>
  </r>
  <r>
    <x v="60"/>
    <x v="7"/>
    <x v="90"/>
    <n v="10"/>
    <n v="10"/>
    <n v="10"/>
    <n v="1"/>
    <n v="100"/>
    <n v="1"/>
    <n v="0"/>
    <n v="0"/>
    <x v="2"/>
    <x v="60"/>
  </r>
  <r>
    <x v="60"/>
    <x v="0"/>
    <x v="37"/>
    <n v="10"/>
    <n v="10"/>
    <n v="10"/>
    <n v="1"/>
    <n v="100"/>
    <n v="1"/>
    <n v="0"/>
    <n v="0"/>
    <x v="2"/>
    <x v="60"/>
  </r>
  <r>
    <x v="60"/>
    <x v="0"/>
    <x v="28"/>
    <n v="10"/>
    <n v="10"/>
    <n v="10"/>
    <n v="1"/>
    <n v="100"/>
    <n v="1"/>
    <n v="0"/>
    <n v="0"/>
    <x v="2"/>
    <x v="60"/>
  </r>
  <r>
    <x v="60"/>
    <x v="0"/>
    <x v="3"/>
    <n v="10"/>
    <n v="10"/>
    <n v="10"/>
    <n v="1"/>
    <n v="100"/>
    <n v="1"/>
    <n v="0"/>
    <n v="0"/>
    <x v="2"/>
    <x v="60"/>
  </r>
  <r>
    <x v="60"/>
    <x v="7"/>
    <x v="88"/>
    <n v="10"/>
    <n v="10"/>
    <n v="10"/>
    <n v="1"/>
    <n v="100"/>
    <n v="1"/>
    <n v="0"/>
    <n v="0"/>
    <x v="2"/>
    <x v="60"/>
  </r>
  <r>
    <x v="60"/>
    <x v="7"/>
    <x v="92"/>
    <n v="10"/>
    <n v="10"/>
    <n v="10"/>
    <n v="1"/>
    <n v="100"/>
    <n v="1"/>
    <n v="0"/>
    <n v="0"/>
    <x v="2"/>
    <x v="60"/>
  </r>
  <r>
    <x v="60"/>
    <x v="5"/>
    <x v="75"/>
    <n v="10"/>
    <n v="10"/>
    <n v="10"/>
    <n v="1"/>
    <n v="100"/>
    <n v="1"/>
    <n v="0"/>
    <n v="0"/>
    <x v="2"/>
    <x v="60"/>
  </r>
  <r>
    <x v="60"/>
    <x v="5"/>
    <x v="79"/>
    <n v="10"/>
    <n v="6"/>
    <n v="9"/>
    <n v="0.8"/>
    <n v="100"/>
    <n v="1"/>
    <n v="0"/>
    <n v="0"/>
    <x v="2"/>
    <x v="60"/>
  </r>
  <r>
    <x v="60"/>
    <x v="7"/>
    <x v="91"/>
    <n v="8"/>
    <n v="9"/>
    <n v="9"/>
    <n v="0.88000000000000012"/>
    <n v="0"/>
    <n v="0"/>
    <n v="1"/>
    <n v="0"/>
    <x v="2"/>
    <x v="60"/>
  </r>
  <r>
    <x v="60"/>
    <x v="0"/>
    <x v="3"/>
    <n v="10"/>
    <n v="2"/>
    <n v="10"/>
    <n v="0.67999999999999994"/>
    <n v="100"/>
    <n v="1"/>
    <n v="0"/>
    <n v="0"/>
    <x v="2"/>
    <x v="60"/>
  </r>
  <r>
    <x v="60"/>
    <x v="5"/>
    <x v="72"/>
    <n v="10"/>
    <n v="10"/>
    <n v="10"/>
    <n v="1"/>
    <n v="100"/>
    <n v="1"/>
    <n v="0"/>
    <n v="0"/>
    <x v="2"/>
    <x v="60"/>
  </r>
  <r>
    <x v="60"/>
    <x v="7"/>
    <x v="86"/>
    <n v="10"/>
    <n v="10"/>
    <n v="10"/>
    <n v="1"/>
    <n v="100"/>
    <n v="1"/>
    <n v="0"/>
    <n v="0"/>
    <x v="2"/>
    <x v="60"/>
  </r>
  <r>
    <x v="60"/>
    <x v="7"/>
    <x v="91"/>
    <n v="10"/>
    <n v="10"/>
    <n v="10"/>
    <n v="1"/>
    <n v="100"/>
    <n v="1"/>
    <n v="0"/>
    <n v="0"/>
    <x v="2"/>
    <x v="60"/>
  </r>
  <r>
    <x v="60"/>
    <x v="1"/>
    <x v="49"/>
    <n v="10"/>
    <n v="10"/>
    <n v="10"/>
    <n v="1"/>
    <n v="100"/>
    <n v="1"/>
    <n v="0"/>
    <n v="0"/>
    <x v="2"/>
    <x v="60"/>
  </r>
  <r>
    <x v="60"/>
    <x v="0"/>
    <x v="28"/>
    <n v="10"/>
    <n v="10"/>
    <n v="10"/>
    <n v="1"/>
    <n v="100"/>
    <n v="1"/>
    <n v="0"/>
    <n v="0"/>
    <x v="2"/>
    <x v="60"/>
  </r>
  <r>
    <x v="60"/>
    <x v="5"/>
    <x v="72"/>
    <n v="0"/>
    <n v="10"/>
    <n v="10"/>
    <n v="0.8"/>
    <n v="-100"/>
    <n v="0"/>
    <n v="0"/>
    <n v="1"/>
    <x v="2"/>
    <x v="60"/>
  </r>
  <r>
    <x v="60"/>
    <x v="0"/>
    <x v="2"/>
    <n v="8"/>
    <n v="7"/>
    <n v="8"/>
    <n v="0.76"/>
    <n v="0"/>
    <n v="0"/>
    <n v="1"/>
    <n v="0"/>
    <x v="2"/>
    <x v="60"/>
  </r>
  <r>
    <x v="60"/>
    <x v="7"/>
    <x v="88"/>
    <n v="10"/>
    <n v="10"/>
    <n v="10"/>
    <n v="1"/>
    <n v="100"/>
    <n v="1"/>
    <n v="0"/>
    <n v="0"/>
    <x v="2"/>
    <x v="60"/>
  </r>
  <r>
    <x v="60"/>
    <x v="0"/>
    <x v="5"/>
    <n v="8"/>
    <n v="8"/>
    <n v="8"/>
    <n v="0.8"/>
    <n v="0"/>
    <n v="0"/>
    <n v="1"/>
    <n v="0"/>
    <x v="2"/>
    <x v="60"/>
  </r>
  <r>
    <x v="60"/>
    <x v="4"/>
    <x v="82"/>
    <n v="10"/>
    <n v="10"/>
    <n v="10"/>
    <n v="1"/>
    <n v="100"/>
    <n v="1"/>
    <n v="0"/>
    <n v="0"/>
    <x v="2"/>
    <x v="60"/>
  </r>
  <r>
    <x v="60"/>
    <x v="0"/>
    <x v="35"/>
    <n v="10"/>
    <n v="10"/>
    <n v="10"/>
    <n v="1"/>
    <n v="100"/>
    <n v="1"/>
    <n v="0"/>
    <n v="0"/>
    <x v="2"/>
    <x v="60"/>
  </r>
  <r>
    <x v="60"/>
    <x v="0"/>
    <x v="37"/>
    <n v="9"/>
    <n v="9"/>
    <n v="9"/>
    <n v="0.9"/>
    <n v="100"/>
    <n v="1"/>
    <n v="0"/>
    <n v="0"/>
    <x v="2"/>
    <x v="60"/>
  </r>
  <r>
    <x v="60"/>
    <x v="5"/>
    <x v="63"/>
    <n v="10"/>
    <n v="10"/>
    <n v="10"/>
    <n v="1"/>
    <n v="100"/>
    <n v="1"/>
    <n v="0"/>
    <n v="0"/>
    <x v="2"/>
    <x v="60"/>
  </r>
  <r>
    <x v="60"/>
    <x v="7"/>
    <x v="84"/>
    <n v="10"/>
    <n v="10"/>
    <n v="10"/>
    <n v="1"/>
    <n v="100"/>
    <n v="1"/>
    <n v="0"/>
    <n v="0"/>
    <x v="2"/>
    <x v="60"/>
  </r>
  <r>
    <x v="60"/>
    <x v="7"/>
    <x v="86"/>
    <n v="10"/>
    <n v="10"/>
    <n v="10"/>
    <n v="1"/>
    <n v="100"/>
    <n v="1"/>
    <n v="0"/>
    <n v="0"/>
    <x v="2"/>
    <x v="60"/>
  </r>
  <r>
    <x v="60"/>
    <x v="1"/>
    <x v="49"/>
    <n v="10"/>
    <n v="10"/>
    <n v="10"/>
    <n v="1"/>
    <n v="100"/>
    <n v="1"/>
    <n v="0"/>
    <n v="0"/>
    <x v="2"/>
    <x v="60"/>
  </r>
  <r>
    <x v="60"/>
    <x v="4"/>
    <x v="48"/>
    <n v="7"/>
    <n v="9"/>
    <n v="10"/>
    <n v="0.9"/>
    <n v="0"/>
    <n v="0"/>
    <n v="1"/>
    <n v="0"/>
    <x v="2"/>
    <x v="60"/>
  </r>
  <r>
    <x v="61"/>
    <x v="5"/>
    <x v="73"/>
    <n v="10"/>
    <n v="10"/>
    <n v="10"/>
    <n v="1"/>
    <n v="100"/>
    <n v="1"/>
    <n v="0"/>
    <n v="0"/>
    <x v="2"/>
    <x v="61"/>
  </r>
  <r>
    <x v="61"/>
    <x v="7"/>
    <x v="91"/>
    <n v="10"/>
    <n v="10"/>
    <n v="10"/>
    <n v="1"/>
    <n v="100"/>
    <n v="1"/>
    <n v="0"/>
    <n v="0"/>
    <x v="2"/>
    <x v="61"/>
  </r>
  <r>
    <x v="61"/>
    <x v="0"/>
    <x v="28"/>
    <n v="10"/>
    <n v="10"/>
    <n v="10"/>
    <n v="1"/>
    <n v="100"/>
    <n v="1"/>
    <n v="0"/>
    <n v="0"/>
    <x v="2"/>
    <x v="61"/>
  </r>
  <r>
    <x v="61"/>
    <x v="0"/>
    <x v="28"/>
    <n v="10"/>
    <n v="10"/>
    <n v="10"/>
    <n v="1"/>
    <n v="100"/>
    <n v="1"/>
    <n v="0"/>
    <n v="0"/>
    <x v="2"/>
    <x v="61"/>
  </r>
  <r>
    <x v="61"/>
    <x v="0"/>
    <x v="36"/>
    <n v="9"/>
    <n v="10"/>
    <n v="10"/>
    <n v="0.98000000000000009"/>
    <n v="100"/>
    <n v="1"/>
    <n v="0"/>
    <n v="0"/>
    <x v="2"/>
    <x v="61"/>
  </r>
  <r>
    <x v="61"/>
    <x v="1"/>
    <x v="17"/>
    <n v="10"/>
    <n v="10"/>
    <n v="10"/>
    <n v="1"/>
    <n v="100"/>
    <n v="1"/>
    <n v="0"/>
    <n v="0"/>
    <x v="2"/>
    <x v="61"/>
  </r>
  <r>
    <x v="61"/>
    <x v="5"/>
    <x v="61"/>
    <n v="10"/>
    <n v="10"/>
    <n v="10"/>
    <n v="1"/>
    <n v="100"/>
    <n v="1"/>
    <n v="0"/>
    <n v="0"/>
    <x v="2"/>
    <x v="61"/>
  </r>
  <r>
    <x v="61"/>
    <x v="0"/>
    <x v="20"/>
    <n v="10"/>
    <n v="10"/>
    <n v="10"/>
    <n v="1"/>
    <n v="100"/>
    <n v="1"/>
    <n v="0"/>
    <n v="0"/>
    <x v="2"/>
    <x v="61"/>
  </r>
  <r>
    <x v="61"/>
    <x v="5"/>
    <x v="73"/>
    <n v="10"/>
    <n v="10"/>
    <n v="10"/>
    <n v="1"/>
    <n v="100"/>
    <n v="1"/>
    <n v="0"/>
    <n v="0"/>
    <x v="2"/>
    <x v="61"/>
  </r>
  <r>
    <x v="61"/>
    <x v="5"/>
    <x v="75"/>
    <n v="10"/>
    <n v="10"/>
    <n v="10"/>
    <n v="1"/>
    <n v="100"/>
    <n v="1"/>
    <n v="0"/>
    <n v="0"/>
    <x v="2"/>
    <x v="61"/>
  </r>
  <r>
    <x v="61"/>
    <x v="1"/>
    <x v="10"/>
    <n v="10"/>
    <n v="10"/>
    <n v="10"/>
    <n v="1"/>
    <n v="100"/>
    <n v="1"/>
    <n v="0"/>
    <n v="0"/>
    <x v="2"/>
    <x v="61"/>
  </r>
  <r>
    <x v="61"/>
    <x v="7"/>
    <x v="89"/>
    <n v="10"/>
    <n v="10"/>
    <n v="10"/>
    <n v="1"/>
    <n v="100"/>
    <n v="1"/>
    <n v="0"/>
    <n v="0"/>
    <x v="2"/>
    <x v="61"/>
  </r>
  <r>
    <x v="61"/>
    <x v="1"/>
    <x v="34"/>
    <n v="10"/>
    <n v="9"/>
    <n v="10"/>
    <n v="0.96"/>
    <n v="100"/>
    <n v="1"/>
    <n v="0"/>
    <n v="0"/>
    <x v="2"/>
    <x v="61"/>
  </r>
  <r>
    <x v="61"/>
    <x v="0"/>
    <x v="28"/>
    <n v="10"/>
    <n v="10"/>
    <n v="10"/>
    <n v="1"/>
    <n v="100"/>
    <n v="1"/>
    <n v="0"/>
    <n v="0"/>
    <x v="2"/>
    <x v="61"/>
  </r>
  <r>
    <x v="61"/>
    <x v="1"/>
    <x v="13"/>
    <n v="10"/>
    <n v="9"/>
    <n v="9"/>
    <n v="0.91999999999999993"/>
    <n v="100"/>
    <n v="1"/>
    <n v="0"/>
    <n v="0"/>
    <x v="2"/>
    <x v="61"/>
  </r>
  <r>
    <x v="61"/>
    <x v="5"/>
    <x v="64"/>
    <n v="10"/>
    <n v="10"/>
    <n v="10"/>
    <n v="1"/>
    <n v="100"/>
    <n v="1"/>
    <n v="0"/>
    <n v="0"/>
    <x v="2"/>
    <x v="61"/>
  </r>
  <r>
    <x v="61"/>
    <x v="0"/>
    <x v="2"/>
    <n v="10"/>
    <n v="10"/>
    <n v="10"/>
    <n v="1"/>
    <n v="100"/>
    <n v="1"/>
    <n v="0"/>
    <n v="0"/>
    <x v="2"/>
    <x v="61"/>
  </r>
  <r>
    <x v="61"/>
    <x v="1"/>
    <x v="13"/>
    <n v="10"/>
    <n v="0"/>
    <n v="0"/>
    <n v="0.2"/>
    <n v="100"/>
    <n v="1"/>
    <n v="0"/>
    <n v="0"/>
    <x v="2"/>
    <x v="61"/>
  </r>
  <r>
    <x v="61"/>
    <x v="7"/>
    <x v="84"/>
    <n v="9"/>
    <n v="10"/>
    <n v="10"/>
    <n v="0.98000000000000009"/>
    <n v="100"/>
    <n v="1"/>
    <n v="0"/>
    <n v="0"/>
    <x v="2"/>
    <x v="61"/>
  </r>
  <r>
    <x v="61"/>
    <x v="7"/>
    <x v="87"/>
    <n v="9"/>
    <n v="10"/>
    <n v="10"/>
    <n v="0.98000000000000009"/>
    <n v="100"/>
    <n v="1"/>
    <n v="0"/>
    <n v="0"/>
    <x v="2"/>
    <x v="61"/>
  </r>
  <r>
    <x v="61"/>
    <x v="1"/>
    <x v="15"/>
    <n v="10"/>
    <n v="10"/>
    <n v="10"/>
    <n v="1"/>
    <n v="100"/>
    <n v="1"/>
    <n v="0"/>
    <n v="0"/>
    <x v="2"/>
    <x v="61"/>
  </r>
  <r>
    <x v="61"/>
    <x v="7"/>
    <x v="88"/>
    <n v="8"/>
    <n v="8"/>
    <n v="9"/>
    <n v="0.84000000000000008"/>
    <n v="0"/>
    <n v="0"/>
    <n v="1"/>
    <n v="0"/>
    <x v="2"/>
    <x v="61"/>
  </r>
  <r>
    <x v="61"/>
    <x v="1"/>
    <x v="13"/>
    <n v="8"/>
    <n v="9"/>
    <n v="9"/>
    <n v="0.88000000000000012"/>
    <n v="0"/>
    <n v="0"/>
    <n v="1"/>
    <n v="0"/>
    <x v="2"/>
    <x v="61"/>
  </r>
  <r>
    <x v="61"/>
    <x v="4"/>
    <x v="82"/>
    <n v="8"/>
    <n v="8"/>
    <n v="9"/>
    <n v="0.84000000000000008"/>
    <n v="0"/>
    <n v="0"/>
    <n v="1"/>
    <n v="0"/>
    <x v="2"/>
    <x v="61"/>
  </r>
  <r>
    <x v="61"/>
    <x v="4"/>
    <x v="82"/>
    <n v="10"/>
    <n v="10"/>
    <n v="10"/>
    <n v="1"/>
    <n v="100"/>
    <n v="1"/>
    <n v="0"/>
    <n v="0"/>
    <x v="2"/>
    <x v="61"/>
  </r>
  <r>
    <x v="62"/>
    <x v="0"/>
    <x v="3"/>
    <n v="10"/>
    <n v="10"/>
    <n v="10"/>
    <n v="1"/>
    <n v="100"/>
    <n v="1"/>
    <n v="0"/>
    <n v="0"/>
    <x v="2"/>
    <x v="62"/>
  </r>
  <r>
    <x v="62"/>
    <x v="0"/>
    <x v="0"/>
    <n v="0"/>
    <m/>
    <m/>
    <n v="0"/>
    <n v="-100"/>
    <n v="0"/>
    <n v="0"/>
    <n v="1"/>
    <x v="2"/>
    <x v="62"/>
  </r>
  <r>
    <x v="62"/>
    <x v="0"/>
    <x v="22"/>
    <n v="10"/>
    <n v="10"/>
    <n v="10"/>
    <n v="1"/>
    <n v="100"/>
    <n v="1"/>
    <n v="0"/>
    <n v="0"/>
    <x v="2"/>
    <x v="62"/>
  </r>
  <r>
    <x v="62"/>
    <x v="0"/>
    <x v="20"/>
    <n v="10"/>
    <n v="10"/>
    <n v="10"/>
    <n v="1"/>
    <n v="100"/>
    <n v="1"/>
    <n v="0"/>
    <n v="0"/>
    <x v="2"/>
    <x v="62"/>
  </r>
  <r>
    <x v="62"/>
    <x v="0"/>
    <x v="24"/>
    <n v="0"/>
    <n v="10"/>
    <n v="10"/>
    <n v="0.8"/>
    <n v="-100"/>
    <n v="0"/>
    <n v="0"/>
    <n v="1"/>
    <x v="2"/>
    <x v="62"/>
  </r>
  <r>
    <x v="62"/>
    <x v="5"/>
    <x v="75"/>
    <n v="9"/>
    <n v="10"/>
    <n v="10"/>
    <n v="0.98000000000000009"/>
    <n v="100"/>
    <n v="1"/>
    <n v="0"/>
    <n v="0"/>
    <x v="2"/>
    <x v="62"/>
  </r>
  <r>
    <x v="62"/>
    <x v="1"/>
    <x v="49"/>
    <n v="10"/>
    <n v="10"/>
    <n v="10"/>
    <n v="1"/>
    <n v="100"/>
    <n v="1"/>
    <n v="0"/>
    <n v="0"/>
    <x v="2"/>
    <x v="62"/>
  </r>
  <r>
    <x v="62"/>
    <x v="0"/>
    <x v="37"/>
    <n v="10"/>
    <n v="10"/>
    <n v="10"/>
    <n v="1"/>
    <n v="100"/>
    <n v="1"/>
    <n v="0"/>
    <n v="0"/>
    <x v="2"/>
    <x v="62"/>
  </r>
  <r>
    <x v="62"/>
    <x v="4"/>
    <x v="25"/>
    <n v="10"/>
    <n v="10"/>
    <n v="10"/>
    <n v="1"/>
    <n v="100"/>
    <n v="1"/>
    <n v="0"/>
    <n v="0"/>
    <x v="2"/>
    <x v="62"/>
  </r>
  <r>
    <x v="62"/>
    <x v="4"/>
    <x v="82"/>
    <n v="10"/>
    <n v="10"/>
    <n v="10"/>
    <n v="1"/>
    <n v="100"/>
    <n v="1"/>
    <n v="0"/>
    <n v="0"/>
    <x v="2"/>
    <x v="62"/>
  </r>
  <r>
    <x v="62"/>
    <x v="1"/>
    <x v="49"/>
    <n v="10"/>
    <n v="9"/>
    <n v="10"/>
    <n v="0.96"/>
    <n v="100"/>
    <n v="1"/>
    <n v="0"/>
    <n v="0"/>
    <x v="2"/>
    <x v="62"/>
  </r>
  <r>
    <x v="62"/>
    <x v="1"/>
    <x v="18"/>
    <n v="9"/>
    <n v="10"/>
    <n v="8"/>
    <n v="0.9"/>
    <n v="100"/>
    <n v="1"/>
    <n v="0"/>
    <n v="0"/>
    <x v="2"/>
    <x v="62"/>
  </r>
  <r>
    <x v="62"/>
    <x v="7"/>
    <x v="86"/>
    <n v="10"/>
    <n v="9"/>
    <n v="9"/>
    <n v="0.91999999999999993"/>
    <n v="100"/>
    <n v="1"/>
    <n v="0"/>
    <n v="0"/>
    <x v="2"/>
    <x v="62"/>
  </r>
  <r>
    <x v="62"/>
    <x v="1"/>
    <x v="18"/>
    <n v="0"/>
    <n v="0"/>
    <n v="0"/>
    <n v="0"/>
    <n v="-100"/>
    <n v="0"/>
    <n v="0"/>
    <n v="1"/>
    <x v="2"/>
    <x v="62"/>
  </r>
  <r>
    <x v="62"/>
    <x v="1"/>
    <x v="34"/>
    <n v="10"/>
    <n v="8"/>
    <n v="9"/>
    <n v="0.88000000000000012"/>
    <n v="100"/>
    <n v="1"/>
    <n v="0"/>
    <n v="0"/>
    <x v="2"/>
    <x v="62"/>
  </r>
  <r>
    <x v="63"/>
    <x v="0"/>
    <x v="20"/>
    <n v="10"/>
    <n v="10"/>
    <n v="10"/>
    <n v="1"/>
    <n v="100"/>
    <n v="1"/>
    <n v="0"/>
    <n v="0"/>
    <x v="2"/>
    <x v="63"/>
  </r>
  <r>
    <x v="63"/>
    <x v="0"/>
    <x v="8"/>
    <n v="6"/>
    <n v="6"/>
    <n v="10"/>
    <n v="0.76"/>
    <n v="-100"/>
    <n v="0"/>
    <n v="0"/>
    <n v="1"/>
    <x v="2"/>
    <x v="63"/>
  </r>
  <r>
    <x v="63"/>
    <x v="5"/>
    <x v="63"/>
    <n v="10"/>
    <n v="10"/>
    <n v="10"/>
    <n v="1"/>
    <n v="100"/>
    <n v="1"/>
    <n v="0"/>
    <n v="0"/>
    <x v="2"/>
    <x v="63"/>
  </r>
  <r>
    <x v="63"/>
    <x v="0"/>
    <x v="3"/>
    <n v="10"/>
    <n v="10"/>
    <n v="10"/>
    <n v="1"/>
    <n v="100"/>
    <n v="1"/>
    <n v="0"/>
    <n v="0"/>
    <x v="2"/>
    <x v="63"/>
  </r>
  <r>
    <x v="63"/>
    <x v="0"/>
    <x v="24"/>
    <n v="7"/>
    <n v="10"/>
    <n v="10"/>
    <n v="0.94000000000000006"/>
    <n v="0"/>
    <n v="0"/>
    <n v="1"/>
    <n v="0"/>
    <x v="2"/>
    <x v="63"/>
  </r>
  <r>
    <x v="63"/>
    <x v="4"/>
    <x v="76"/>
    <n v="10"/>
    <n v="10"/>
    <n v="10"/>
    <n v="1"/>
    <n v="100"/>
    <n v="1"/>
    <n v="0"/>
    <n v="0"/>
    <x v="2"/>
    <x v="63"/>
  </r>
  <r>
    <x v="63"/>
    <x v="5"/>
    <x v="61"/>
    <n v="10"/>
    <n v="10"/>
    <n v="10"/>
    <n v="1"/>
    <n v="100"/>
    <n v="1"/>
    <n v="0"/>
    <n v="0"/>
    <x v="2"/>
    <x v="63"/>
  </r>
  <r>
    <x v="63"/>
    <x v="7"/>
    <x v="90"/>
    <n v="10"/>
    <n v="10"/>
    <n v="10"/>
    <n v="1"/>
    <n v="100"/>
    <n v="1"/>
    <n v="0"/>
    <n v="0"/>
    <x v="2"/>
    <x v="63"/>
  </r>
  <r>
    <x v="63"/>
    <x v="7"/>
    <x v="83"/>
    <n v="10"/>
    <n v="10"/>
    <n v="10"/>
    <n v="1"/>
    <n v="100"/>
    <n v="1"/>
    <n v="0"/>
    <n v="0"/>
    <x v="2"/>
    <x v="63"/>
  </r>
  <r>
    <x v="63"/>
    <x v="7"/>
    <x v="90"/>
    <n v="10"/>
    <n v="10"/>
    <n v="10"/>
    <n v="1"/>
    <n v="100"/>
    <n v="1"/>
    <n v="0"/>
    <n v="0"/>
    <x v="2"/>
    <x v="63"/>
  </r>
  <r>
    <x v="63"/>
    <x v="4"/>
    <x v="76"/>
    <n v="10"/>
    <n v="10"/>
    <n v="10"/>
    <n v="1"/>
    <n v="100"/>
    <n v="1"/>
    <n v="0"/>
    <n v="0"/>
    <x v="2"/>
    <x v="63"/>
  </r>
  <r>
    <x v="63"/>
    <x v="7"/>
    <x v="83"/>
    <n v="10"/>
    <n v="10"/>
    <n v="10"/>
    <n v="1"/>
    <n v="100"/>
    <n v="1"/>
    <n v="0"/>
    <n v="0"/>
    <x v="2"/>
    <x v="63"/>
  </r>
  <r>
    <x v="63"/>
    <x v="7"/>
    <x v="90"/>
    <n v="10"/>
    <n v="9"/>
    <n v="5"/>
    <n v="0.76"/>
    <n v="100"/>
    <n v="1"/>
    <n v="0"/>
    <n v="0"/>
    <x v="2"/>
    <x v="63"/>
  </r>
  <r>
    <x v="63"/>
    <x v="7"/>
    <x v="92"/>
    <n v="10"/>
    <n v="10"/>
    <n v="10"/>
    <n v="1"/>
    <n v="100"/>
    <n v="1"/>
    <n v="0"/>
    <n v="0"/>
    <x v="2"/>
    <x v="63"/>
  </r>
  <r>
    <x v="63"/>
    <x v="7"/>
    <x v="84"/>
    <n v="10"/>
    <n v="7"/>
    <n v="10"/>
    <n v="0.88000000000000012"/>
    <n v="100"/>
    <n v="1"/>
    <n v="0"/>
    <n v="0"/>
    <x v="2"/>
    <x v="63"/>
  </r>
  <r>
    <x v="63"/>
    <x v="4"/>
    <x v="25"/>
    <n v="9"/>
    <n v="10"/>
    <n v="10"/>
    <n v="0.98000000000000009"/>
    <n v="100"/>
    <n v="1"/>
    <n v="0"/>
    <n v="0"/>
    <x v="2"/>
    <x v="63"/>
  </r>
  <r>
    <x v="64"/>
    <x v="1"/>
    <x v="13"/>
    <n v="10"/>
    <n v="10"/>
    <n v="10"/>
    <n v="1"/>
    <n v="100"/>
    <n v="1"/>
    <n v="0"/>
    <n v="0"/>
    <x v="2"/>
    <x v="64"/>
  </r>
  <r>
    <x v="64"/>
    <x v="1"/>
    <x v="17"/>
    <n v="10"/>
    <n v="10"/>
    <n v="10"/>
    <n v="1"/>
    <n v="100"/>
    <n v="1"/>
    <n v="0"/>
    <n v="0"/>
    <x v="2"/>
    <x v="64"/>
  </r>
  <r>
    <x v="64"/>
    <x v="1"/>
    <x v="17"/>
    <n v="10"/>
    <n v="10"/>
    <n v="10"/>
    <n v="1"/>
    <n v="100"/>
    <n v="1"/>
    <n v="0"/>
    <n v="0"/>
    <x v="2"/>
    <x v="64"/>
  </r>
  <r>
    <x v="64"/>
    <x v="1"/>
    <x v="30"/>
    <n v="10"/>
    <n v="8"/>
    <n v="8"/>
    <n v="0.84000000000000008"/>
    <n v="100"/>
    <n v="1"/>
    <n v="0"/>
    <n v="0"/>
    <x v="2"/>
    <x v="64"/>
  </r>
  <r>
    <x v="64"/>
    <x v="1"/>
    <x v="30"/>
    <n v="10"/>
    <n v="10"/>
    <n v="10"/>
    <n v="1"/>
    <n v="100"/>
    <n v="1"/>
    <n v="0"/>
    <n v="0"/>
    <x v="2"/>
    <x v="64"/>
  </r>
  <r>
    <x v="64"/>
    <x v="1"/>
    <x v="4"/>
    <n v="10"/>
    <n v="10"/>
    <n v="10"/>
    <n v="1"/>
    <n v="100"/>
    <n v="1"/>
    <n v="0"/>
    <n v="0"/>
    <x v="2"/>
    <x v="64"/>
  </r>
  <r>
    <x v="64"/>
    <x v="1"/>
    <x v="17"/>
    <n v="10"/>
    <n v="10"/>
    <n v="10"/>
    <n v="1"/>
    <n v="100"/>
    <n v="1"/>
    <n v="0"/>
    <n v="0"/>
    <x v="2"/>
    <x v="64"/>
  </r>
  <r>
    <x v="64"/>
    <x v="1"/>
    <x v="7"/>
    <n v="10"/>
    <n v="10"/>
    <n v="10"/>
    <n v="1"/>
    <n v="100"/>
    <n v="1"/>
    <n v="0"/>
    <n v="0"/>
    <x v="2"/>
    <x v="64"/>
  </r>
  <r>
    <x v="64"/>
    <x v="1"/>
    <x v="34"/>
    <n v="10"/>
    <n v="10"/>
    <n v="0"/>
    <n v="0.6"/>
    <n v="100"/>
    <n v="1"/>
    <n v="0"/>
    <n v="0"/>
    <x v="2"/>
    <x v="64"/>
  </r>
  <r>
    <x v="64"/>
    <x v="1"/>
    <x v="13"/>
    <n v="1"/>
    <n v="8"/>
    <n v="8"/>
    <n v="0.66"/>
    <n v="-100"/>
    <n v="0"/>
    <n v="0"/>
    <n v="1"/>
    <x v="2"/>
    <x v="64"/>
  </r>
  <r>
    <x v="64"/>
    <x v="1"/>
    <x v="7"/>
    <n v="10"/>
    <n v="10"/>
    <n v="10"/>
    <n v="1"/>
    <n v="100"/>
    <n v="1"/>
    <n v="0"/>
    <n v="0"/>
    <x v="2"/>
    <x v="64"/>
  </r>
  <r>
    <x v="64"/>
    <x v="1"/>
    <x v="4"/>
    <n v="10"/>
    <n v="10"/>
    <n v="10"/>
    <n v="1"/>
    <n v="100"/>
    <n v="1"/>
    <n v="0"/>
    <n v="0"/>
    <x v="2"/>
    <x v="64"/>
  </r>
  <r>
    <x v="65"/>
    <x v="5"/>
    <x v="73"/>
    <n v="10"/>
    <n v="10"/>
    <n v="10"/>
    <n v="1"/>
    <n v="100"/>
    <n v="1"/>
    <n v="0"/>
    <n v="0"/>
    <x v="2"/>
    <x v="65"/>
  </r>
  <r>
    <x v="65"/>
    <x v="5"/>
    <x v="61"/>
    <n v="10"/>
    <n v="10"/>
    <n v="10"/>
    <n v="1"/>
    <n v="100"/>
    <n v="1"/>
    <n v="0"/>
    <n v="0"/>
    <x v="2"/>
    <x v="65"/>
  </r>
  <r>
    <x v="65"/>
    <x v="0"/>
    <x v="0"/>
    <n v="2"/>
    <n v="10"/>
    <n v="10"/>
    <n v="0.84000000000000008"/>
    <n v="-100"/>
    <n v="0"/>
    <n v="0"/>
    <n v="1"/>
    <x v="2"/>
    <x v="65"/>
  </r>
  <r>
    <x v="65"/>
    <x v="0"/>
    <x v="3"/>
    <n v="8"/>
    <n v="10"/>
    <n v="9"/>
    <n v="0.91999999999999993"/>
    <n v="0"/>
    <n v="0"/>
    <n v="1"/>
    <n v="0"/>
    <x v="2"/>
    <x v="65"/>
  </r>
  <r>
    <x v="65"/>
    <x v="0"/>
    <x v="22"/>
    <n v="8"/>
    <n v="10"/>
    <n v="10"/>
    <n v="0.96"/>
    <n v="0"/>
    <n v="0"/>
    <n v="1"/>
    <n v="0"/>
    <x v="2"/>
    <x v="65"/>
  </r>
  <r>
    <x v="65"/>
    <x v="0"/>
    <x v="28"/>
    <n v="9"/>
    <n v="9"/>
    <n v="9"/>
    <n v="0.9"/>
    <n v="100"/>
    <n v="1"/>
    <n v="0"/>
    <n v="0"/>
    <x v="2"/>
    <x v="65"/>
  </r>
  <r>
    <x v="65"/>
    <x v="1"/>
    <x v="13"/>
    <n v="10"/>
    <n v="10"/>
    <n v="10"/>
    <n v="1"/>
    <n v="100"/>
    <n v="1"/>
    <n v="0"/>
    <n v="0"/>
    <x v="2"/>
    <x v="65"/>
  </r>
  <r>
    <x v="65"/>
    <x v="1"/>
    <x v="15"/>
    <n v="10"/>
    <n v="10"/>
    <n v="10"/>
    <n v="1"/>
    <n v="100"/>
    <n v="1"/>
    <n v="0"/>
    <n v="0"/>
    <x v="2"/>
    <x v="65"/>
  </r>
  <r>
    <x v="65"/>
    <x v="4"/>
    <x v="66"/>
    <n v="10"/>
    <n v="10"/>
    <n v="10"/>
    <n v="1"/>
    <n v="100"/>
    <n v="1"/>
    <n v="0"/>
    <n v="0"/>
    <x v="2"/>
    <x v="65"/>
  </r>
  <r>
    <x v="65"/>
    <x v="7"/>
    <x v="92"/>
    <n v="10"/>
    <n v="10"/>
    <n v="10"/>
    <n v="1"/>
    <n v="100"/>
    <n v="1"/>
    <n v="0"/>
    <n v="0"/>
    <x v="2"/>
    <x v="65"/>
  </r>
  <r>
    <x v="65"/>
    <x v="7"/>
    <x v="86"/>
    <n v="10"/>
    <n v="10"/>
    <n v="10"/>
    <n v="1"/>
    <n v="100"/>
    <n v="1"/>
    <n v="0"/>
    <n v="0"/>
    <x v="2"/>
    <x v="65"/>
  </r>
  <r>
    <x v="65"/>
    <x v="4"/>
    <x v="25"/>
    <n v="10"/>
    <n v="10"/>
    <n v="10"/>
    <n v="1"/>
    <n v="100"/>
    <n v="1"/>
    <n v="0"/>
    <n v="0"/>
    <x v="2"/>
    <x v="65"/>
  </r>
  <r>
    <x v="65"/>
    <x v="4"/>
    <x v="76"/>
    <n v="10"/>
    <n v="10"/>
    <n v="10"/>
    <n v="1"/>
    <n v="100"/>
    <n v="1"/>
    <n v="0"/>
    <n v="0"/>
    <x v="2"/>
    <x v="65"/>
  </r>
  <r>
    <x v="65"/>
    <x v="4"/>
    <x v="25"/>
    <n v="10"/>
    <n v="10"/>
    <n v="10"/>
    <n v="1"/>
    <n v="100"/>
    <n v="1"/>
    <n v="0"/>
    <n v="0"/>
    <x v="2"/>
    <x v="65"/>
  </r>
  <r>
    <x v="65"/>
    <x v="4"/>
    <x v="27"/>
    <n v="10"/>
    <n v="10"/>
    <n v="10"/>
    <n v="1"/>
    <n v="100"/>
    <n v="1"/>
    <n v="0"/>
    <n v="0"/>
    <x v="2"/>
    <x v="65"/>
  </r>
  <r>
    <x v="66"/>
    <x v="5"/>
    <x v="61"/>
    <n v="5"/>
    <n v="10"/>
    <n v="10"/>
    <n v="0.9"/>
    <n v="-100"/>
    <n v="0"/>
    <n v="0"/>
    <n v="1"/>
    <x v="2"/>
    <x v="66"/>
  </r>
  <r>
    <x v="66"/>
    <x v="0"/>
    <x v="24"/>
    <n v="10"/>
    <n v="10"/>
    <n v="10"/>
    <n v="1"/>
    <n v="100"/>
    <n v="1"/>
    <n v="0"/>
    <n v="0"/>
    <x v="2"/>
    <x v="66"/>
  </r>
  <r>
    <x v="66"/>
    <x v="5"/>
    <x v="73"/>
    <n v="10"/>
    <n v="10"/>
    <n v="10"/>
    <n v="1"/>
    <n v="100"/>
    <n v="1"/>
    <n v="0"/>
    <n v="0"/>
    <x v="2"/>
    <x v="66"/>
  </r>
  <r>
    <x v="66"/>
    <x v="0"/>
    <x v="28"/>
    <n v="10"/>
    <n v="10"/>
    <n v="10"/>
    <n v="1"/>
    <n v="100"/>
    <n v="1"/>
    <n v="0"/>
    <n v="0"/>
    <x v="2"/>
    <x v="66"/>
  </r>
  <r>
    <x v="66"/>
    <x v="0"/>
    <x v="20"/>
    <n v="10"/>
    <n v="10"/>
    <n v="10"/>
    <n v="1"/>
    <n v="100"/>
    <n v="1"/>
    <n v="0"/>
    <n v="0"/>
    <x v="2"/>
    <x v="66"/>
  </r>
  <r>
    <x v="66"/>
    <x v="5"/>
    <x v="72"/>
    <n v="10"/>
    <n v="10"/>
    <n v="10"/>
    <n v="1"/>
    <n v="100"/>
    <n v="1"/>
    <n v="0"/>
    <n v="0"/>
    <x v="2"/>
    <x v="66"/>
  </r>
  <r>
    <x v="66"/>
    <x v="5"/>
    <x v="71"/>
    <n v="0"/>
    <n v="0"/>
    <n v="0"/>
    <n v="0"/>
    <n v="-100"/>
    <n v="0"/>
    <n v="0"/>
    <n v="1"/>
    <x v="2"/>
    <x v="66"/>
  </r>
  <r>
    <x v="66"/>
    <x v="5"/>
    <x v="79"/>
    <n v="10"/>
    <n v="10"/>
    <n v="10"/>
    <n v="1"/>
    <n v="100"/>
    <n v="1"/>
    <n v="0"/>
    <n v="0"/>
    <x v="2"/>
    <x v="66"/>
  </r>
  <r>
    <x v="66"/>
    <x v="1"/>
    <x v="10"/>
    <n v="10"/>
    <n v="10"/>
    <n v="10"/>
    <n v="1"/>
    <n v="100"/>
    <n v="1"/>
    <n v="0"/>
    <n v="0"/>
    <x v="2"/>
    <x v="66"/>
  </r>
  <r>
    <x v="66"/>
    <x v="1"/>
    <x v="34"/>
    <n v="10"/>
    <n v="10"/>
    <n v="10"/>
    <n v="1"/>
    <n v="100"/>
    <n v="1"/>
    <n v="0"/>
    <n v="0"/>
    <x v="2"/>
    <x v="66"/>
  </r>
  <r>
    <x v="66"/>
    <x v="0"/>
    <x v="24"/>
    <n v="10"/>
    <n v="0"/>
    <n v="0"/>
    <n v="0.2"/>
    <n v="100"/>
    <n v="1"/>
    <n v="0"/>
    <n v="0"/>
    <x v="2"/>
    <x v="66"/>
  </r>
  <r>
    <x v="66"/>
    <x v="0"/>
    <x v="28"/>
    <n v="5"/>
    <n v="10"/>
    <n v="10"/>
    <n v="0.9"/>
    <n v="-100"/>
    <n v="0"/>
    <n v="0"/>
    <n v="1"/>
    <x v="2"/>
    <x v="66"/>
  </r>
  <r>
    <x v="66"/>
    <x v="7"/>
    <x v="89"/>
    <n v="7"/>
    <n v="8"/>
    <n v="4"/>
    <n v="0.62000000000000011"/>
    <n v="0"/>
    <n v="0"/>
    <n v="1"/>
    <n v="0"/>
    <x v="2"/>
    <x v="66"/>
  </r>
  <r>
    <x v="66"/>
    <x v="5"/>
    <x v="72"/>
    <n v="10"/>
    <n v="10"/>
    <n v="10"/>
    <n v="1"/>
    <n v="100"/>
    <n v="1"/>
    <n v="0"/>
    <n v="0"/>
    <x v="2"/>
    <x v="66"/>
  </r>
  <r>
    <x v="66"/>
    <x v="5"/>
    <x v="69"/>
    <n v="10"/>
    <n v="10"/>
    <n v="10"/>
    <n v="1"/>
    <n v="100"/>
    <n v="1"/>
    <n v="0"/>
    <n v="0"/>
    <x v="2"/>
    <x v="66"/>
  </r>
  <r>
    <x v="66"/>
    <x v="0"/>
    <x v="24"/>
    <n v="9"/>
    <n v="10"/>
    <n v="10"/>
    <n v="0.98000000000000009"/>
    <n v="100"/>
    <n v="1"/>
    <n v="0"/>
    <n v="0"/>
    <x v="2"/>
    <x v="66"/>
  </r>
  <r>
    <x v="66"/>
    <x v="7"/>
    <x v="83"/>
    <n v="10"/>
    <n v="10"/>
    <n v="10"/>
    <n v="1"/>
    <n v="100"/>
    <n v="1"/>
    <n v="0"/>
    <n v="0"/>
    <x v="2"/>
    <x v="66"/>
  </r>
  <r>
    <x v="66"/>
    <x v="0"/>
    <x v="24"/>
    <n v="10"/>
    <n v="10"/>
    <n v="10"/>
    <n v="1"/>
    <n v="100"/>
    <n v="1"/>
    <n v="0"/>
    <n v="0"/>
    <x v="2"/>
    <x v="66"/>
  </r>
  <r>
    <x v="66"/>
    <x v="5"/>
    <x v="68"/>
    <n v="9"/>
    <n v="9"/>
    <n v="10"/>
    <n v="0.94000000000000006"/>
    <n v="100"/>
    <n v="1"/>
    <n v="0"/>
    <n v="0"/>
    <x v="2"/>
    <x v="66"/>
  </r>
  <r>
    <x v="66"/>
    <x v="0"/>
    <x v="24"/>
    <n v="10"/>
    <n v="10"/>
    <n v="10"/>
    <n v="1"/>
    <n v="100"/>
    <n v="1"/>
    <n v="0"/>
    <n v="0"/>
    <x v="2"/>
    <x v="66"/>
  </r>
  <r>
    <x v="66"/>
    <x v="5"/>
    <x v="69"/>
    <n v="10"/>
    <n v="10"/>
    <n v="10"/>
    <n v="1"/>
    <n v="100"/>
    <n v="1"/>
    <n v="0"/>
    <n v="0"/>
    <x v="2"/>
    <x v="66"/>
  </r>
  <r>
    <x v="66"/>
    <x v="7"/>
    <x v="89"/>
    <n v="10"/>
    <n v="10"/>
    <n v="10"/>
    <n v="1"/>
    <n v="100"/>
    <n v="1"/>
    <n v="0"/>
    <n v="0"/>
    <x v="2"/>
    <x v="66"/>
  </r>
  <r>
    <x v="66"/>
    <x v="1"/>
    <x v="10"/>
    <n v="10"/>
    <n v="10"/>
    <n v="10"/>
    <n v="1"/>
    <n v="100"/>
    <n v="1"/>
    <n v="0"/>
    <n v="0"/>
    <x v="2"/>
    <x v="66"/>
  </r>
  <r>
    <x v="66"/>
    <x v="1"/>
    <x v="4"/>
    <n v="10"/>
    <n v="10"/>
    <n v="10"/>
    <n v="1"/>
    <n v="100"/>
    <n v="1"/>
    <n v="0"/>
    <n v="0"/>
    <x v="2"/>
    <x v="66"/>
  </r>
  <r>
    <x v="66"/>
    <x v="7"/>
    <x v="87"/>
    <n v="10"/>
    <n v="10"/>
    <n v="10"/>
    <n v="1"/>
    <n v="100"/>
    <n v="1"/>
    <n v="0"/>
    <n v="0"/>
    <x v="2"/>
    <x v="66"/>
  </r>
  <r>
    <x v="66"/>
    <x v="7"/>
    <x v="91"/>
    <n v="10"/>
    <n v="10"/>
    <n v="10"/>
    <n v="1"/>
    <n v="100"/>
    <n v="1"/>
    <n v="0"/>
    <n v="0"/>
    <x v="2"/>
    <x v="66"/>
  </r>
  <r>
    <x v="66"/>
    <x v="7"/>
    <x v="91"/>
    <n v="10"/>
    <n v="10"/>
    <n v="10"/>
    <n v="1"/>
    <n v="100"/>
    <n v="1"/>
    <n v="0"/>
    <n v="0"/>
    <x v="2"/>
    <x v="66"/>
  </r>
  <r>
    <x v="66"/>
    <x v="7"/>
    <x v="91"/>
    <n v="10"/>
    <n v="10"/>
    <n v="10"/>
    <n v="1"/>
    <n v="100"/>
    <n v="1"/>
    <n v="0"/>
    <n v="0"/>
    <x v="2"/>
    <x v="66"/>
  </r>
  <r>
    <x v="66"/>
    <x v="1"/>
    <x v="4"/>
    <n v="10"/>
    <n v="10"/>
    <n v="10"/>
    <n v="1"/>
    <n v="100"/>
    <n v="1"/>
    <n v="0"/>
    <n v="0"/>
    <x v="2"/>
    <x v="66"/>
  </r>
  <r>
    <x v="66"/>
    <x v="7"/>
    <x v="90"/>
    <n v="9"/>
    <n v="9"/>
    <n v="9"/>
    <n v="0.9"/>
    <n v="100"/>
    <n v="1"/>
    <n v="0"/>
    <n v="0"/>
    <x v="2"/>
    <x v="66"/>
  </r>
  <r>
    <x v="66"/>
    <x v="7"/>
    <x v="92"/>
    <n v="10"/>
    <n v="10"/>
    <n v="10"/>
    <n v="1"/>
    <n v="100"/>
    <n v="1"/>
    <n v="0"/>
    <n v="0"/>
    <x v="2"/>
    <x v="66"/>
  </r>
  <r>
    <x v="66"/>
    <x v="1"/>
    <x v="15"/>
    <n v="10"/>
    <n v="10"/>
    <n v="10"/>
    <n v="1"/>
    <n v="100"/>
    <n v="1"/>
    <n v="0"/>
    <n v="0"/>
    <x v="2"/>
    <x v="66"/>
  </r>
  <r>
    <x v="67"/>
    <x v="0"/>
    <x v="24"/>
    <n v="10"/>
    <n v="10"/>
    <n v="10"/>
    <n v="1"/>
    <n v="100"/>
    <n v="1"/>
    <n v="0"/>
    <n v="0"/>
    <x v="2"/>
    <x v="67"/>
  </r>
  <r>
    <x v="67"/>
    <x v="5"/>
    <x v="61"/>
    <n v="10"/>
    <n v="10"/>
    <n v="10"/>
    <n v="1"/>
    <n v="100"/>
    <n v="1"/>
    <n v="0"/>
    <n v="0"/>
    <x v="2"/>
    <x v="67"/>
  </r>
  <r>
    <x v="67"/>
    <x v="0"/>
    <x v="22"/>
    <n v="10"/>
    <n v="10"/>
    <n v="10"/>
    <n v="1"/>
    <n v="100"/>
    <n v="1"/>
    <n v="0"/>
    <n v="0"/>
    <x v="2"/>
    <x v="67"/>
  </r>
  <r>
    <x v="67"/>
    <x v="1"/>
    <x v="30"/>
    <n v="10"/>
    <n v="10"/>
    <n v="10"/>
    <n v="1"/>
    <n v="100"/>
    <n v="1"/>
    <n v="0"/>
    <n v="0"/>
    <x v="2"/>
    <x v="67"/>
  </r>
  <r>
    <x v="67"/>
    <x v="5"/>
    <x v="68"/>
    <n v="10"/>
    <n v="10"/>
    <n v="8"/>
    <n v="0.91999999999999993"/>
    <n v="100"/>
    <n v="1"/>
    <n v="0"/>
    <n v="0"/>
    <x v="2"/>
    <x v="67"/>
  </r>
  <r>
    <x v="67"/>
    <x v="1"/>
    <x v="18"/>
    <n v="9"/>
    <n v="10"/>
    <n v="9"/>
    <n v="0.94000000000000006"/>
    <n v="100"/>
    <n v="1"/>
    <n v="0"/>
    <n v="0"/>
    <x v="2"/>
    <x v="67"/>
  </r>
  <r>
    <x v="67"/>
    <x v="1"/>
    <x v="7"/>
    <n v="10"/>
    <n v="10"/>
    <n v="9"/>
    <n v="0.96"/>
    <n v="100"/>
    <n v="1"/>
    <n v="0"/>
    <n v="0"/>
    <x v="2"/>
    <x v="67"/>
  </r>
  <r>
    <x v="67"/>
    <x v="1"/>
    <x v="18"/>
    <n v="10"/>
    <n v="10"/>
    <n v="10"/>
    <n v="1"/>
    <n v="100"/>
    <n v="1"/>
    <n v="0"/>
    <n v="0"/>
    <x v="2"/>
    <x v="67"/>
  </r>
  <r>
    <x v="67"/>
    <x v="5"/>
    <x v="73"/>
    <n v="10"/>
    <n v="10"/>
    <n v="10"/>
    <n v="1"/>
    <n v="100"/>
    <n v="1"/>
    <n v="0"/>
    <n v="0"/>
    <x v="2"/>
    <x v="67"/>
  </r>
  <r>
    <x v="67"/>
    <x v="7"/>
    <x v="89"/>
    <n v="10"/>
    <n v="10"/>
    <n v="10"/>
    <n v="1"/>
    <n v="100"/>
    <n v="1"/>
    <n v="0"/>
    <n v="0"/>
    <x v="2"/>
    <x v="67"/>
  </r>
  <r>
    <x v="67"/>
    <x v="5"/>
    <x v="73"/>
    <n v="5"/>
    <n v="9"/>
    <n v="8"/>
    <n v="0.78"/>
    <n v="-100"/>
    <n v="0"/>
    <n v="0"/>
    <n v="1"/>
    <x v="2"/>
    <x v="67"/>
  </r>
  <r>
    <x v="67"/>
    <x v="4"/>
    <x v="66"/>
    <n v="10"/>
    <n v="10"/>
    <n v="10"/>
    <n v="1"/>
    <n v="100"/>
    <n v="1"/>
    <n v="0"/>
    <n v="0"/>
    <x v="2"/>
    <x v="67"/>
  </r>
  <r>
    <x v="67"/>
    <x v="0"/>
    <x v="28"/>
    <n v="10"/>
    <n v="10"/>
    <n v="10"/>
    <n v="1"/>
    <n v="100"/>
    <n v="1"/>
    <n v="0"/>
    <n v="0"/>
    <x v="2"/>
    <x v="67"/>
  </r>
  <r>
    <x v="67"/>
    <x v="5"/>
    <x v="73"/>
    <n v="10"/>
    <n v="10"/>
    <n v="10"/>
    <n v="1"/>
    <n v="100"/>
    <n v="1"/>
    <n v="0"/>
    <n v="0"/>
    <x v="2"/>
    <x v="67"/>
  </r>
  <r>
    <x v="67"/>
    <x v="7"/>
    <x v="91"/>
    <n v="9"/>
    <n v="8"/>
    <n v="5"/>
    <n v="0.7"/>
    <n v="100"/>
    <n v="1"/>
    <n v="0"/>
    <n v="0"/>
    <x v="2"/>
    <x v="67"/>
  </r>
  <r>
    <x v="67"/>
    <x v="4"/>
    <x v="82"/>
    <n v="10"/>
    <n v="10"/>
    <n v="10"/>
    <n v="1"/>
    <n v="100"/>
    <n v="1"/>
    <n v="0"/>
    <n v="0"/>
    <x v="2"/>
    <x v="67"/>
  </r>
  <r>
    <x v="67"/>
    <x v="1"/>
    <x v="30"/>
    <n v="10"/>
    <n v="10"/>
    <n v="10"/>
    <n v="1"/>
    <n v="100"/>
    <n v="1"/>
    <n v="0"/>
    <n v="0"/>
    <x v="2"/>
    <x v="67"/>
  </r>
  <r>
    <x v="67"/>
    <x v="1"/>
    <x v="4"/>
    <n v="10"/>
    <n v="10"/>
    <n v="10"/>
    <n v="1"/>
    <n v="100"/>
    <n v="1"/>
    <n v="0"/>
    <n v="0"/>
    <x v="2"/>
    <x v="67"/>
  </r>
  <r>
    <x v="67"/>
    <x v="7"/>
    <x v="91"/>
    <n v="9"/>
    <n v="10"/>
    <n v="10"/>
    <n v="0.98000000000000009"/>
    <n v="100"/>
    <n v="1"/>
    <n v="0"/>
    <n v="0"/>
    <x v="2"/>
    <x v="67"/>
  </r>
  <r>
    <x v="67"/>
    <x v="1"/>
    <x v="17"/>
    <n v="8"/>
    <n v="9"/>
    <n v="10"/>
    <n v="0.91999999999999993"/>
    <n v="0"/>
    <n v="0"/>
    <n v="1"/>
    <n v="0"/>
    <x v="2"/>
    <x v="67"/>
  </r>
  <r>
    <x v="67"/>
    <x v="1"/>
    <x v="4"/>
    <n v="10"/>
    <n v="10"/>
    <n v="10"/>
    <n v="1"/>
    <n v="100"/>
    <n v="1"/>
    <n v="0"/>
    <n v="0"/>
    <x v="2"/>
    <x v="67"/>
  </r>
  <r>
    <x v="68"/>
    <x v="5"/>
    <x v="73"/>
    <n v="10"/>
    <n v="10"/>
    <n v="10"/>
    <n v="1"/>
    <n v="100"/>
    <n v="1"/>
    <n v="0"/>
    <n v="0"/>
    <x v="2"/>
    <x v="68"/>
  </r>
  <r>
    <x v="68"/>
    <x v="5"/>
    <x v="73"/>
    <n v="10"/>
    <n v="10"/>
    <n v="10"/>
    <n v="1"/>
    <n v="100"/>
    <n v="1"/>
    <n v="0"/>
    <n v="0"/>
    <x v="2"/>
    <x v="68"/>
  </r>
  <r>
    <x v="68"/>
    <x v="0"/>
    <x v="28"/>
    <n v="5"/>
    <n v="10"/>
    <n v="5"/>
    <n v="0.7"/>
    <n v="-100"/>
    <n v="0"/>
    <n v="0"/>
    <n v="1"/>
    <x v="2"/>
    <x v="68"/>
  </r>
  <r>
    <x v="68"/>
    <x v="0"/>
    <x v="8"/>
    <n v="10"/>
    <n v="10"/>
    <n v="10"/>
    <n v="1"/>
    <n v="100"/>
    <n v="1"/>
    <n v="0"/>
    <n v="0"/>
    <x v="2"/>
    <x v="68"/>
  </r>
  <r>
    <x v="68"/>
    <x v="7"/>
    <x v="91"/>
    <n v="10"/>
    <n v="10"/>
    <n v="10"/>
    <n v="1"/>
    <n v="100"/>
    <n v="1"/>
    <n v="0"/>
    <n v="0"/>
    <x v="2"/>
    <x v="68"/>
  </r>
  <r>
    <x v="68"/>
    <x v="1"/>
    <x v="17"/>
    <n v="10"/>
    <n v="10"/>
    <n v="5"/>
    <n v="0.8"/>
    <n v="100"/>
    <n v="1"/>
    <n v="0"/>
    <n v="0"/>
    <x v="2"/>
    <x v="68"/>
  </r>
  <r>
    <x v="68"/>
    <x v="0"/>
    <x v="28"/>
    <n v="10"/>
    <n v="10"/>
    <n v="10"/>
    <n v="1"/>
    <n v="100"/>
    <n v="1"/>
    <n v="0"/>
    <n v="0"/>
    <x v="2"/>
    <x v="68"/>
  </r>
  <r>
    <x v="68"/>
    <x v="5"/>
    <x v="73"/>
    <n v="9"/>
    <n v="9"/>
    <n v="9"/>
    <n v="0.9"/>
    <n v="100"/>
    <n v="1"/>
    <n v="0"/>
    <n v="0"/>
    <x v="2"/>
    <x v="68"/>
  </r>
  <r>
    <x v="68"/>
    <x v="4"/>
    <x v="76"/>
    <n v="9"/>
    <n v="6"/>
    <n v="0"/>
    <n v="0.42000000000000004"/>
    <n v="100"/>
    <n v="1"/>
    <n v="0"/>
    <n v="0"/>
    <x v="2"/>
    <x v="68"/>
  </r>
  <r>
    <x v="68"/>
    <x v="1"/>
    <x v="17"/>
    <n v="10"/>
    <n v="10"/>
    <n v="10"/>
    <n v="1"/>
    <n v="100"/>
    <n v="1"/>
    <n v="0"/>
    <n v="0"/>
    <x v="2"/>
    <x v="68"/>
  </r>
  <r>
    <x v="68"/>
    <x v="0"/>
    <x v="20"/>
    <n v="10"/>
    <n v="10"/>
    <n v="10"/>
    <n v="1"/>
    <n v="100"/>
    <n v="1"/>
    <n v="0"/>
    <n v="0"/>
    <x v="2"/>
    <x v="68"/>
  </r>
  <r>
    <x v="68"/>
    <x v="7"/>
    <x v="92"/>
    <n v="10"/>
    <n v="10"/>
    <n v="10"/>
    <n v="1"/>
    <n v="100"/>
    <n v="1"/>
    <n v="0"/>
    <n v="0"/>
    <x v="2"/>
    <x v="68"/>
  </r>
  <r>
    <x v="68"/>
    <x v="0"/>
    <x v="35"/>
    <n v="9"/>
    <n v="1"/>
    <n v="9"/>
    <n v="0.58000000000000007"/>
    <n v="100"/>
    <n v="1"/>
    <n v="0"/>
    <n v="0"/>
    <x v="2"/>
    <x v="68"/>
  </r>
  <r>
    <x v="68"/>
    <x v="7"/>
    <x v="88"/>
    <n v="10"/>
    <n v="10"/>
    <n v="10"/>
    <n v="1"/>
    <n v="100"/>
    <n v="1"/>
    <n v="0"/>
    <n v="0"/>
    <x v="2"/>
    <x v="68"/>
  </r>
  <r>
    <x v="68"/>
    <x v="1"/>
    <x v="4"/>
    <n v="10"/>
    <n v="5"/>
    <n v="5"/>
    <n v="0.6"/>
    <n v="100"/>
    <n v="1"/>
    <n v="0"/>
    <n v="0"/>
    <x v="2"/>
    <x v="68"/>
  </r>
  <r>
    <x v="68"/>
    <x v="4"/>
    <x v="82"/>
    <n v="10"/>
    <n v="10"/>
    <n v="10"/>
    <n v="1"/>
    <n v="100"/>
    <n v="1"/>
    <n v="0"/>
    <n v="0"/>
    <x v="2"/>
    <x v="68"/>
  </r>
  <r>
    <x v="68"/>
    <x v="7"/>
    <x v="92"/>
    <n v="10"/>
    <n v="10"/>
    <n v="10"/>
    <n v="1"/>
    <n v="100"/>
    <n v="1"/>
    <n v="0"/>
    <n v="0"/>
    <x v="2"/>
    <x v="68"/>
  </r>
  <r>
    <x v="68"/>
    <x v="1"/>
    <x v="10"/>
    <n v="10"/>
    <n v="10"/>
    <n v="10"/>
    <n v="1"/>
    <n v="100"/>
    <n v="1"/>
    <n v="0"/>
    <n v="0"/>
    <x v="2"/>
    <x v="68"/>
  </r>
  <r>
    <x v="68"/>
    <x v="1"/>
    <x v="13"/>
    <n v="10"/>
    <n v="8"/>
    <n v="10"/>
    <n v="0.91999999999999993"/>
    <n v="100"/>
    <n v="1"/>
    <n v="0"/>
    <n v="0"/>
    <x v="2"/>
    <x v="68"/>
  </r>
  <r>
    <x v="68"/>
    <x v="4"/>
    <x v="76"/>
    <n v="10"/>
    <n v="9"/>
    <n v="10"/>
    <n v="0.96"/>
    <n v="100"/>
    <n v="1"/>
    <n v="0"/>
    <n v="0"/>
    <x v="2"/>
    <x v="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5C5729-401C-446B-9F07-59C82BA1918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S3:U73" firstHeaderRow="0" firstDataRow="1" firstDataCol="1"/>
  <pivotFields count="15">
    <pivotField numFmtId="14"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showAll="0">
      <items count="9">
        <item x="5"/>
        <item x="0"/>
        <item x="7"/>
        <item x="1"/>
        <item x="4"/>
        <item x="2"/>
        <item x="6"/>
        <item x="3"/>
        <item t="default"/>
      </items>
    </pivotField>
    <pivotField showAll="0">
      <items count="187">
        <item x="15"/>
        <item x="54"/>
        <item x="85"/>
        <item x="50"/>
        <item x="39"/>
        <item x="32"/>
        <item x="40"/>
        <item x="25"/>
        <item x="29"/>
        <item x="26"/>
        <item x="82"/>
        <item x="58"/>
        <item x="67"/>
        <item x="64"/>
        <item x="3"/>
        <item x="78"/>
        <item x="49"/>
        <item x="31"/>
        <item x="71"/>
        <item x="44"/>
        <item x="59"/>
        <item x="53"/>
        <item x="2"/>
        <item x="43"/>
        <item x="84"/>
        <item x="9"/>
        <item x="73"/>
        <item x="92"/>
        <item x="57"/>
        <item x="6"/>
        <item x="79"/>
        <item x="87"/>
        <item x="52"/>
        <item x="34"/>
        <item x="27"/>
        <item x="4"/>
        <item x="35"/>
        <item x="90"/>
        <item x="19"/>
        <item x="21"/>
        <item x="10"/>
        <item x="20"/>
        <item x="77"/>
        <item x="75"/>
        <item x="68"/>
        <item x="56"/>
        <item x="51"/>
        <item x="24"/>
        <item x="91"/>
        <item x="72"/>
        <item x="8"/>
        <item x="17"/>
        <item x="28"/>
        <item x="5"/>
        <item x="1"/>
        <item x="30"/>
        <item x="33"/>
        <item x="46"/>
        <item x="74"/>
        <item x="11"/>
        <item x="45"/>
        <item x="60"/>
        <item x="86"/>
        <item x="80"/>
        <item x="89"/>
        <item x="47"/>
        <item x="23"/>
        <item x="16"/>
        <item x="65"/>
        <item x="83"/>
        <item x="42"/>
        <item x="76"/>
        <item x="63"/>
        <item x="13"/>
        <item x="69"/>
        <item x="48"/>
        <item x="36"/>
        <item x="12"/>
        <item x="14"/>
        <item x="88"/>
        <item x="66"/>
        <item x="70"/>
        <item x="18"/>
        <item x="38"/>
        <item x="7"/>
        <item x="55"/>
        <item x="37"/>
        <item x="22"/>
        <item x="61"/>
        <item x="41"/>
        <item x="81"/>
        <item x="0"/>
        <item x="62"/>
        <item m="1" x="108"/>
        <item m="1" x="119"/>
        <item m="1" x="175"/>
        <item m="1" x="151"/>
        <item m="1" x="160"/>
        <item m="1" x="157"/>
        <item m="1" x="96"/>
        <item m="1" x="171"/>
        <item m="1" x="142"/>
        <item m="1" x="124"/>
        <item m="1" x="164"/>
        <item m="1" x="147"/>
        <item m="1" x="137"/>
        <item m="1" x="152"/>
        <item m="1" x="146"/>
        <item m="1" x="95"/>
        <item m="1" x="136"/>
        <item m="1" x="177"/>
        <item m="1" x="102"/>
        <item m="1" x="166"/>
        <item m="1" x="185"/>
        <item m="1" x="150"/>
        <item m="1" x="178"/>
        <item m="1" x="99"/>
        <item m="1" x="172"/>
        <item m="1" x="180"/>
        <item m="1" x="145"/>
        <item m="1" x="127"/>
        <item m="1" x="120"/>
        <item m="1" x="97"/>
        <item m="1" x="128"/>
        <item m="1" x="183"/>
        <item m="1" x="112"/>
        <item m="1" x="143"/>
        <item m="1" x="114"/>
        <item m="1" x="103"/>
        <item m="1" x="113"/>
        <item m="1" x="170"/>
        <item m="1" x="168"/>
        <item m="1" x="161"/>
        <item m="1" x="149"/>
        <item m="1" x="144"/>
        <item m="1" x="117"/>
        <item m="1" x="184"/>
        <item m="1" x="132"/>
        <item m="1" x="165"/>
        <item m="1" x="101"/>
        <item m="1" x="110"/>
        <item m="1" x="121"/>
        <item m="1" x="98"/>
        <item m="1" x="94"/>
        <item m="1" x="123"/>
        <item m="1" x="126"/>
        <item m="1" x="139"/>
        <item m="1" x="167"/>
        <item m="1" x="125"/>
        <item m="1" x="104"/>
        <item m="1" x="138"/>
        <item m="1" x="153"/>
        <item m="1" x="179"/>
        <item m="1" x="173"/>
        <item m="1" x="182"/>
        <item m="1" x="140"/>
        <item m="1" x="116"/>
        <item m="1" x="109"/>
        <item m="1" x="158"/>
        <item m="1" x="133"/>
        <item m="1" x="176"/>
        <item m="1" x="135"/>
        <item m="1" x="169"/>
        <item m="1" x="156"/>
        <item m="1" x="106"/>
        <item m="1" x="162"/>
        <item m="1" x="141"/>
        <item m="1" x="129"/>
        <item m="1" x="105"/>
        <item m="1" x="107"/>
        <item m="1" x="118"/>
        <item m="1" x="181"/>
        <item m="1" x="159"/>
        <item m="1" x="163"/>
        <item m="1" x="111"/>
        <item m="1" x="131"/>
        <item m="1" x="100"/>
        <item m="1" x="148"/>
        <item m="1" x="130"/>
        <item m="1" x="115"/>
        <item m="1" x="154"/>
        <item m="1" x="122"/>
        <item m="1" x="134"/>
        <item m="1" x="174"/>
        <item m="1" x="93"/>
        <item m="1" x="155"/>
        <item t="default"/>
      </items>
    </pivotField>
    <pivotField showAll="0"/>
    <pivotField showAll="0"/>
    <pivotField showAll="0"/>
    <pivotField dataField="1" numFmtId="164" showAll="0"/>
    <pivotField dataField="1" showAll="0"/>
    <pivotField showAll="0"/>
    <pivotField showAll="0"/>
    <pivotField showAll="0"/>
    <pivotField showAll="0">
      <items count="4">
        <item x="0"/>
        <item x="1"/>
        <item x="2"/>
        <item t="default"/>
      </items>
    </pivotField>
    <pivotField axis="axisRow" numFmtId="14"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t="grand">
      <x/>
    </i>
  </rowItems>
  <colFields count="1">
    <field x="-2"/>
  </colFields>
  <colItems count="2">
    <i>
      <x/>
    </i>
    <i i="1">
      <x v="1"/>
    </i>
  </colItems>
  <dataFields count="2">
    <dataField name="Average of NPS" fld="7" subtotal="average" baseField="0" baseItem="0" numFmtId="1"/>
    <dataField name="Average of Composite Score" fld="6" subtotal="average" baseField="0" baseItem="0" numFmtId="164"/>
  </dataFields>
  <formats count="2">
    <format dxfId="106">
      <pivotArea outline="0" collapsedLevelsAreSubtotals="1" fieldPosition="0">
        <references count="1">
          <reference field="4294967294" count="1" selected="0">
            <x v="1"/>
          </reference>
        </references>
      </pivotArea>
    </format>
    <format dxfId="105">
      <pivotArea outline="0" collapsedLevelsAreSubtotals="1" fieldPosition="0">
        <references count="1">
          <reference field="4294967294" count="1" selected="0">
            <x v="0"/>
          </reference>
        </references>
      </pivotArea>
    </format>
  </formats>
  <chartFormats count="2">
    <chartFormat chart="10"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Q97" firstHeaderRow="0" firstDataRow="1" firstDataCol="1"/>
  <pivotFields count="15">
    <pivotField numFmtId="14"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showAll="0">
      <items count="9">
        <item x="5"/>
        <item x="0"/>
        <item x="7"/>
        <item x="1"/>
        <item x="4"/>
        <item x="2"/>
        <item x="6"/>
        <item x="3"/>
        <item t="default"/>
      </items>
    </pivotField>
    <pivotField axis="axisRow" showAll="0" sortType="ascending">
      <items count="187">
        <item x="15"/>
        <item x="54"/>
        <item x="85"/>
        <item x="50"/>
        <item x="39"/>
        <item x="32"/>
        <item x="40"/>
        <item x="25"/>
        <item x="29"/>
        <item x="26"/>
        <item x="82"/>
        <item x="58"/>
        <item x="67"/>
        <item x="64"/>
        <item x="3"/>
        <item x="78"/>
        <item x="49"/>
        <item x="31"/>
        <item x="71"/>
        <item x="44"/>
        <item x="59"/>
        <item x="53"/>
        <item x="2"/>
        <item x="43"/>
        <item x="84"/>
        <item x="9"/>
        <item x="73"/>
        <item x="92"/>
        <item x="57"/>
        <item x="6"/>
        <item x="79"/>
        <item x="87"/>
        <item x="52"/>
        <item x="34"/>
        <item x="27"/>
        <item x="4"/>
        <item x="35"/>
        <item x="90"/>
        <item x="19"/>
        <item x="21"/>
        <item x="10"/>
        <item x="20"/>
        <item x="77"/>
        <item x="75"/>
        <item x="68"/>
        <item x="56"/>
        <item x="51"/>
        <item x="24"/>
        <item x="91"/>
        <item x="72"/>
        <item x="8"/>
        <item x="17"/>
        <item x="28"/>
        <item x="5"/>
        <item x="1"/>
        <item x="30"/>
        <item x="33"/>
        <item x="46"/>
        <item x="74"/>
        <item x="11"/>
        <item x="45"/>
        <item x="60"/>
        <item x="86"/>
        <item x="80"/>
        <item x="89"/>
        <item x="47"/>
        <item x="23"/>
        <item x="16"/>
        <item x="65"/>
        <item x="83"/>
        <item x="42"/>
        <item x="76"/>
        <item x="63"/>
        <item x="13"/>
        <item x="69"/>
        <item x="48"/>
        <item x="36"/>
        <item x="12"/>
        <item x="14"/>
        <item x="88"/>
        <item x="66"/>
        <item x="70"/>
        <item x="18"/>
        <item x="38"/>
        <item x="7"/>
        <item x="55"/>
        <item x="37"/>
        <item x="22"/>
        <item x="61"/>
        <item x="41"/>
        <item x="81"/>
        <item x="0"/>
        <item x="62"/>
        <item m="1" x="108"/>
        <item m="1" x="119"/>
        <item m="1" x="175"/>
        <item m="1" x="151"/>
        <item m="1" x="160"/>
        <item m="1" x="157"/>
        <item m="1" x="96"/>
        <item m="1" x="171"/>
        <item m="1" x="142"/>
        <item m="1" x="124"/>
        <item m="1" x="164"/>
        <item m="1" x="147"/>
        <item m="1" x="137"/>
        <item m="1" x="152"/>
        <item m="1" x="146"/>
        <item m="1" x="95"/>
        <item m="1" x="136"/>
        <item m="1" x="177"/>
        <item m="1" x="102"/>
        <item m="1" x="166"/>
        <item m="1" x="185"/>
        <item m="1" x="150"/>
        <item m="1" x="178"/>
        <item m="1" x="99"/>
        <item m="1" x="172"/>
        <item m="1" x="180"/>
        <item m="1" x="145"/>
        <item m="1" x="127"/>
        <item m="1" x="120"/>
        <item m="1" x="97"/>
        <item m="1" x="128"/>
        <item m="1" x="183"/>
        <item m="1" x="112"/>
        <item m="1" x="143"/>
        <item m="1" x="114"/>
        <item m="1" x="103"/>
        <item m="1" x="113"/>
        <item m="1" x="170"/>
        <item m="1" x="168"/>
        <item m="1" x="161"/>
        <item m="1" x="149"/>
        <item m="1" x="144"/>
        <item m="1" x="117"/>
        <item m="1" x="184"/>
        <item m="1" x="132"/>
        <item m="1" x="165"/>
        <item m="1" x="101"/>
        <item m="1" x="110"/>
        <item m="1" x="121"/>
        <item m="1" x="98"/>
        <item m="1" x="94"/>
        <item m="1" x="123"/>
        <item m="1" x="126"/>
        <item m="1" x="139"/>
        <item m="1" x="167"/>
        <item m="1" x="125"/>
        <item m="1" x="104"/>
        <item m="1" x="138"/>
        <item m="1" x="153"/>
        <item m="1" x="179"/>
        <item m="1" x="173"/>
        <item m="1" x="182"/>
        <item m="1" x="140"/>
        <item m="1" x="116"/>
        <item m="1" x="109"/>
        <item m="1" x="158"/>
        <item m="1" x="133"/>
        <item m="1" x="176"/>
        <item m="1" x="135"/>
        <item m="1" x="169"/>
        <item m="1" x="156"/>
        <item m="1" x="106"/>
        <item m="1" x="162"/>
        <item m="1" x="141"/>
        <item m="1" x="129"/>
        <item m="1" x="105"/>
        <item m="1" x="107"/>
        <item m="1" x="118"/>
        <item m="1" x="181"/>
        <item m="1" x="159"/>
        <item m="1" x="163"/>
        <item m="1" x="111"/>
        <item m="1" x="131"/>
        <item m="1" x="100"/>
        <item m="1" x="148"/>
        <item m="1" x="130"/>
        <item m="1" x="115"/>
        <item m="1" x="154"/>
        <item m="1" x="122"/>
        <item m="1" x="134"/>
        <item m="1" x="174"/>
        <item m="1" x="93"/>
        <item m="1" x="155"/>
        <item t="default"/>
      </items>
    </pivotField>
    <pivotField dataField="1" showAll="0"/>
    <pivotField dataField="1" showAll="0"/>
    <pivotField dataField="1" showAll="0"/>
    <pivotField dataField="1" numFmtId="164" showAll="0"/>
    <pivotField dataField="1" showAll="0"/>
    <pivotField dataField="1" showAll="0"/>
    <pivotField dataField="1" showAll="0"/>
    <pivotField dataField="1" showAll="0"/>
    <pivotField showAll="0">
      <items count="4">
        <item x="0"/>
        <item x="1"/>
        <item x="2"/>
        <item t="default"/>
      </items>
    </pivotField>
    <pivotField numFmtId="14"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9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t="grand">
      <x/>
    </i>
  </rowItems>
  <colFields count="1">
    <field x="-2"/>
  </colFields>
  <colItems count="9">
    <i>
      <x/>
    </i>
    <i i="1">
      <x v="1"/>
    </i>
    <i i="2">
      <x v="2"/>
    </i>
    <i i="3">
      <x v="3"/>
    </i>
    <i i="4">
      <x v="4"/>
    </i>
    <i i="5">
      <x v="5"/>
    </i>
    <i i="6">
      <x v="6"/>
    </i>
    <i i="7">
      <x v="7"/>
    </i>
    <i i="8">
      <x v="8"/>
    </i>
  </colItems>
  <dataFields count="9">
    <dataField name="Avg Composite Score" fld="6" subtotal="average" baseField="0" baseItem="0" numFmtId="164"/>
    <dataField name="Avg NPS" fld="7" subtotal="average" baseField="0" baseItem="0" numFmtId="1"/>
    <dataField name="Survey Count" fld="3" subtotal="count" baseField="0" baseItem="0" numFmtId="1"/>
    <dataField name="Sum of Promoter" fld="8" baseField="0" baseItem="0" numFmtId="1"/>
    <dataField name="Passives" fld="9" baseField="0" baseItem="0" numFmtId="1"/>
    <dataField name="Detractors" fld="10" baseField="0" baseItem="0" numFmtId="1"/>
    <dataField name="Avg Q1" fld="3" subtotal="average" baseField="2" baseItem="0" numFmtId="2"/>
    <dataField name="Avg Q2" fld="4" subtotal="average" baseField="0" baseItem="0"/>
    <dataField name="Avg Q3" fld="5" subtotal="average" baseField="0" baseItem="0"/>
  </dataFields>
  <formats count="6">
    <format dxfId="112">
      <pivotArea outline="0" collapsedLevelsAreSubtotals="1" fieldPosition="0"/>
    </format>
    <format dxfId="111">
      <pivotArea outline="0" collapsedLevelsAreSubtotals="1" fieldPosition="0">
        <references count="1">
          <reference field="4294967294" count="1" selected="0">
            <x v="1"/>
          </reference>
        </references>
      </pivotArea>
    </format>
    <format dxfId="110">
      <pivotArea outline="0" collapsedLevelsAreSubtotals="1" fieldPosition="0">
        <references count="1">
          <reference field="4294967294" count="1" selected="0">
            <x v="0"/>
          </reference>
        </references>
      </pivotArea>
    </format>
    <format dxfId="109">
      <pivotArea outline="0" collapsedLevelsAreSubtotals="1" fieldPosition="0">
        <references count="1">
          <reference field="4294967294" count="1" selected="0">
            <x v="3"/>
          </reference>
        </references>
      </pivotArea>
    </format>
    <format dxfId="108">
      <pivotArea outline="0" collapsedLevelsAreSubtotals="1" fieldPosition="0">
        <references count="1">
          <reference field="4294967294" count="2" selected="0">
            <x v="4"/>
            <x v="5"/>
          </reference>
        </references>
      </pivotArea>
    </format>
    <format dxfId="107">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00000000-0013-0000-FFFF-FFFF05000000}" sourceName="Month">
  <pivotTables>
    <pivotTable tabId="3" name="PivotTable1"/>
    <pivotTable tabId="3" name="PivotTable2"/>
  </pivotTables>
  <data>
    <tabular pivotCacheId="837195323" sortOrder="descending">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l_Date1" xr10:uid="{00000000-0013-0000-FFFF-FFFF06000000}" sourceName="Call Date">
  <pivotTables>
    <pivotTable tabId="3" name="PivotTable1"/>
    <pivotTable tabId="3" name="PivotTable2"/>
  </pivotTables>
  <data>
    <tabular pivotCacheId="837195323" sortOrder="descending">
      <items count="69">
        <i x="68" s="1"/>
        <i x="67" s="1"/>
        <i x="66" s="1"/>
        <i x="65" s="1"/>
        <i x="64" s="1"/>
        <i x="63" s="1"/>
        <i x="62" s="1"/>
        <i x="61" s="1"/>
        <i x="60" s="1"/>
        <i x="59" s="1"/>
        <i x="58" s="1"/>
        <i x="57" s="1"/>
        <i x="56" s="1"/>
        <i x="55" s="1"/>
        <i x="54" s="1"/>
        <i x="53" s="1"/>
        <i x="52" s="1"/>
        <i x="51" s="1"/>
        <i x="50" s="1"/>
        <i x="49" s="1"/>
        <i x="48" s="1"/>
        <i x="47" s="1"/>
        <i x="46" s="1"/>
        <i x="45" s="1"/>
        <i x="44" s="1"/>
        <i x="43" s="1"/>
        <i x="42" s="1"/>
        <i x="41" s="1"/>
        <i x="40" s="1"/>
        <i x="39" s="1"/>
        <i x="38" s="1"/>
        <i x="37" s="1"/>
        <i x="36" s="1"/>
        <i x="35" s="1"/>
        <i x="34" s="1"/>
        <i x="33" s="1"/>
        <i x="32" s="1"/>
        <i x="31" s="1"/>
        <i x="30" s="1"/>
        <i x="29" s="1"/>
        <i x="28" s="1"/>
        <i x="27" s="1"/>
        <i x="26" s="1"/>
        <i x="25" s="1"/>
        <i x="24" s="1"/>
        <i x="23" s="1"/>
        <i x="22" s="1"/>
        <i x="21" s="1"/>
        <i x="20" s="1"/>
        <i x="19" s="1"/>
        <i x="18" s="1"/>
        <i x="17" s="1"/>
        <i x="16" s="1"/>
        <i x="15" s="1"/>
        <i x="14" s="1"/>
        <i x="13" s="1"/>
        <i x="12" s="1"/>
        <i x="11" s="1"/>
        <i x="10" s="1"/>
        <i x="9" s="1"/>
        <i x="8" s="1"/>
        <i x="7" s="1"/>
        <i x="6" s="1"/>
        <i x="5" s="1"/>
        <i x="4" s="1"/>
        <i x="3" s="1"/>
        <i x="2" s="1"/>
        <i x="1"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ervisor1" xr10:uid="{00000000-0013-0000-FFFF-FFFF07000000}" sourceName="Supervisor">
  <pivotTables>
    <pivotTable tabId="3" name="PivotTable1"/>
    <pivotTable tabId="3" name="PivotTable2"/>
  </pivotTables>
  <data>
    <tabular pivotCacheId="837195323">
      <items count="8">
        <i x="5" s="1"/>
        <i x="0" s="1"/>
        <i x="7" s="1"/>
        <i x="1" s="1"/>
        <i x="4" s="1"/>
        <i x="2" s="1"/>
        <i x="6" s="1"/>
        <i x="3"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vocate1" xr10:uid="{00000000-0013-0000-FFFF-FFFF08000000}" sourceName="Advocate">
  <pivotTables>
    <pivotTable tabId="3" name="PivotTable1"/>
    <pivotTable tabId="3" name="PivotTable2"/>
  </pivotTables>
  <data>
    <tabular pivotCacheId="837195323" customListSort="0">
      <items count="186">
        <i x="15" s="1"/>
        <i x="54" s="1"/>
        <i x="85" s="1"/>
        <i x="50" s="1"/>
        <i x="39" s="1"/>
        <i x="32" s="1"/>
        <i x="40" s="1"/>
        <i x="25" s="1"/>
        <i x="29" s="1"/>
        <i x="26" s="1"/>
        <i x="82" s="1"/>
        <i x="58" s="1"/>
        <i x="67" s="1"/>
        <i x="64" s="1"/>
        <i x="3" s="1"/>
        <i x="78" s="1"/>
        <i x="49" s="1"/>
        <i x="31" s="1"/>
        <i x="71" s="1"/>
        <i x="44" s="1"/>
        <i x="59" s="1"/>
        <i x="53" s="1"/>
        <i x="2" s="1"/>
        <i x="43" s="1"/>
        <i x="84" s="1"/>
        <i x="9" s="1"/>
        <i x="73" s="1"/>
        <i x="92" s="1"/>
        <i x="57" s="1"/>
        <i x="6" s="1"/>
        <i x="79" s="1"/>
        <i x="87" s="1"/>
        <i x="52" s="1"/>
        <i x="34" s="1"/>
        <i x="27" s="1"/>
        <i x="4" s="1"/>
        <i x="35" s="1"/>
        <i x="90" s="1"/>
        <i x="19" s="1"/>
        <i x="21" s="1"/>
        <i x="10" s="1"/>
        <i x="20" s="1"/>
        <i x="77" s="1"/>
        <i x="75" s="1"/>
        <i x="68" s="1"/>
        <i x="56" s="1"/>
        <i x="51" s="1"/>
        <i x="24" s="1"/>
        <i x="91" s="1"/>
        <i x="72" s="1"/>
        <i x="8" s="1"/>
        <i x="17" s="1"/>
        <i x="28" s="1"/>
        <i x="5" s="1"/>
        <i x="1" s="1"/>
        <i x="30" s="1"/>
        <i x="33" s="1"/>
        <i x="46" s="1"/>
        <i x="74" s="1"/>
        <i x="11" s="1"/>
        <i x="45" s="1"/>
        <i x="60" s="1"/>
        <i x="86" s="1"/>
        <i x="80" s="1"/>
        <i x="89" s="1"/>
        <i x="47" s="1"/>
        <i x="23" s="1"/>
        <i x="16" s="1"/>
        <i x="65" s="1"/>
        <i x="83" s="1"/>
        <i x="42" s="1"/>
        <i x="76" s="1"/>
        <i x="63" s="1"/>
        <i x="13" s="1"/>
        <i x="69" s="1"/>
        <i x="48" s="1"/>
        <i x="36" s="1"/>
        <i x="12" s="1"/>
        <i x="14" s="1"/>
        <i x="88" s="1"/>
        <i x="66" s="1"/>
        <i x="70" s="1"/>
        <i x="18" s="1"/>
        <i x="38" s="1"/>
        <i x="7" s="1"/>
        <i x="55" s="1"/>
        <i x="37" s="1"/>
        <i x="22" s="1"/>
        <i x="61" s="1"/>
        <i x="41" s="1"/>
        <i x="81" s="1"/>
        <i x="0" s="1"/>
        <i x="62" s="1"/>
        <i x="108" s="1" nd="1"/>
        <i x="119" s="1" nd="1"/>
        <i x="175" s="1" nd="1"/>
        <i x="151" s="1" nd="1"/>
        <i x="160" s="1" nd="1"/>
        <i x="157" s="1" nd="1"/>
        <i x="96" s="1" nd="1"/>
        <i x="171" s="1" nd="1"/>
        <i x="142" s="1" nd="1"/>
        <i x="124" s="1" nd="1"/>
        <i x="164" s="1" nd="1"/>
        <i x="147" s="1" nd="1"/>
        <i x="137" s="1" nd="1"/>
        <i x="152" s="1" nd="1"/>
        <i x="146" s="1" nd="1"/>
        <i x="95" s="1" nd="1"/>
        <i x="136" s="1" nd="1"/>
        <i x="177" s="1" nd="1"/>
        <i x="102" s="1" nd="1"/>
        <i x="166" s="1" nd="1"/>
        <i x="185" s="1" nd="1"/>
        <i x="150" s="1" nd="1"/>
        <i x="178" s="1" nd="1"/>
        <i x="99" s="1" nd="1"/>
        <i x="172" s="1" nd="1"/>
        <i x="180" s="1" nd="1"/>
        <i x="145" s="1" nd="1"/>
        <i x="127" s="1" nd="1"/>
        <i x="120" s="1" nd="1"/>
        <i x="97" s="1" nd="1"/>
        <i x="128" s="1" nd="1"/>
        <i x="183" s="1" nd="1"/>
        <i x="112" s="1" nd="1"/>
        <i x="143" s="1" nd="1"/>
        <i x="114" s="1" nd="1"/>
        <i x="103" s="1" nd="1"/>
        <i x="113" s="1" nd="1"/>
        <i x="170" s="1" nd="1"/>
        <i x="168" s="1" nd="1"/>
        <i x="161" s="1" nd="1"/>
        <i x="149" s="1" nd="1"/>
        <i x="144" s="1" nd="1"/>
        <i x="117" s="1" nd="1"/>
        <i x="184" s="1" nd="1"/>
        <i x="132" s="1" nd="1"/>
        <i x="165" s="1" nd="1"/>
        <i x="101" s="1" nd="1"/>
        <i x="110" s="1" nd="1"/>
        <i x="121" s="1" nd="1"/>
        <i x="98" s="1" nd="1"/>
        <i x="94" s="1" nd="1"/>
        <i x="123" s="1" nd="1"/>
        <i x="126" s="1" nd="1"/>
        <i x="139" s="1" nd="1"/>
        <i x="167" s="1" nd="1"/>
        <i x="125" s="1" nd="1"/>
        <i x="104" s="1" nd="1"/>
        <i x="138" s="1" nd="1"/>
        <i x="153" s="1" nd="1"/>
        <i x="179" s="1" nd="1"/>
        <i x="173" s="1" nd="1"/>
        <i x="182" s="1" nd="1"/>
        <i x="140" s="1" nd="1"/>
        <i x="116" s="1" nd="1"/>
        <i x="109" s="1" nd="1"/>
        <i x="158" s="1" nd="1"/>
        <i x="133" s="1" nd="1"/>
        <i x="176" s="1" nd="1"/>
        <i x="135" s="1" nd="1"/>
        <i x="169" s="1" nd="1"/>
        <i x="156" s="1" nd="1"/>
        <i x="106" s="1" nd="1"/>
        <i x="162" s="1" nd="1"/>
        <i x="141" s="1" nd="1"/>
        <i x="129" s="1" nd="1"/>
        <i x="105" s="1" nd="1"/>
        <i x="107" s="1" nd="1"/>
        <i x="118" s="1" nd="1"/>
        <i x="181" s="1" nd="1"/>
        <i x="159" s="1" nd="1"/>
        <i x="163" s="1" nd="1"/>
        <i x="111" s="1" nd="1"/>
        <i x="131" s="1" nd="1"/>
        <i x="100" s="1" nd="1"/>
        <i x="148" s="1" nd="1"/>
        <i x="130" s="1" nd="1"/>
        <i x="115" s="1" nd="1"/>
        <i x="154" s="1" nd="1"/>
        <i x="122" s="1" nd="1"/>
        <i x="134" s="1" nd="1"/>
        <i x="174" s="1" nd="1"/>
        <i x="93" s="1" nd="1"/>
        <i x="155"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oal" xr10:uid="{2FDACE59-C1EB-4D40-B72F-086EE4758813}" sourceName="Goal">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00000000-0014-0000-FFFF-FFFF01000000}" cache="Slicer_Month1" caption="Month" columnCount="3" style="SlicerStyleLight2" rowHeight="216000"/>
  <slicer name="Call Date 1" xr10:uid="{00000000-0014-0000-FFFF-FFFF02000000}" cache="Slicer_Call_Date1" caption="Call Date" columnCount="2" style="SlicerStyleLight4" rowHeight="216000"/>
  <slicer name="Supervisor 1" xr10:uid="{00000000-0014-0000-FFFF-FFFF03000000}" cache="Slicer_Supervisor1" caption="Supervisor" columnCount="2" rowHeight="216000"/>
  <slicer name="Advocate 1" xr10:uid="{00000000-0014-0000-FFFF-FFFF04000000}" cache="Slicer_Advocate1" caption="Advocate" columnCount="2" style="SlicerStyleLight6" rowHeight="216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oal" xr10:uid="{747102BE-2D6F-4CDC-AFA2-6AE6D83D12D9}" cache="Slicer_Goal" caption="Goal" columnCount="3" showCaption="0" style="SlicerStyleLight2" rowHeight="288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0000000-0014-0000-FFFF-FFFF05000000}" cache="Slicer_Month1" caption="Month" columnCount="3" style="SlicerStyleLight2" rowHeight="216000"/>
  <slicer name="Call Date" xr10:uid="{00000000-0014-0000-FFFF-FFFF06000000}" cache="Slicer_Call_Date1" caption="Call Date" columnCount="2" style="SlicerStyleLight4" rowHeight="216000"/>
  <slicer name="Supervisor" xr10:uid="{00000000-0014-0000-FFFF-FFFF07000000}" cache="Slicer_Supervisor1" caption="Supervisor" columnCount="2" rowHeight="216000"/>
  <slicer name="Advocate" xr10:uid="{00000000-0014-0000-FFFF-FFFF08000000}" cache="Slicer_Advocate1" caption="Advocate" startItem="10" columnCount="2" style="SlicerStyleLight6"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N2380" totalsRowShown="0">
  <autoFilter ref="B1:N2380" xr:uid="{00000000-0009-0000-0100-000001000000}"/>
  <sortState xmlns:xlrd2="http://schemas.microsoft.com/office/spreadsheetml/2017/richdata2" ref="B2:H2380">
    <sortCondition ref="B1:B2380"/>
  </sortState>
  <tableColumns count="13">
    <tableColumn id="1" xr3:uid="{00000000-0010-0000-0000-000001000000}" name="Call Date" dataDxfId="120"/>
    <tableColumn id="19" xr3:uid="{00000000-0010-0000-0000-000013000000}" name="Supervisor"/>
    <tableColumn id="4" xr3:uid="{7A6F6630-1083-43A8-9572-52F617083C62}" name="Advocate"/>
    <tableColumn id="11" xr3:uid="{00000000-0010-0000-0000-00000B000000}" name="Q1"/>
    <tableColumn id="12" xr3:uid="{00000000-0010-0000-0000-00000C000000}" name="Q2"/>
    <tableColumn id="13" xr3:uid="{00000000-0010-0000-0000-00000D000000}" name="Q3"/>
    <tableColumn id="17" xr3:uid="{00000000-0010-0000-0000-000011000000}" name="Composite Score" dataDxfId="119" dataCellStyle="Percent">
      <calculatedColumnFormula>(Table1[[#This Row],[Q1]]*0.2+Table1[[#This Row],[Q2]]*0.4+Table1[[#This Row],[Q3]]*0.4)/10</calculatedColumnFormula>
    </tableColumn>
    <tableColumn id="22" xr3:uid="{00000000-0010-0000-0000-000016000000}" name="NPS" dataDxfId="118">
      <calculatedColumnFormula array="1">_xlfn.IFS(Table1[[#This Row],[Q1]]&gt;8,100,Table1[[#This Row],[Q1]]&gt;6,0,Table1[[#This Row],[Q1]]&lt;7,-100)</calculatedColumnFormula>
    </tableColumn>
    <tableColumn id="23" xr3:uid="{00000000-0010-0000-0000-000017000000}" name="Promoter" dataDxfId="117">
      <calculatedColumnFormula>IF(Table1[[#This Row],[NPS]]=100,1,0)</calculatedColumnFormula>
    </tableColumn>
    <tableColumn id="24" xr3:uid="{00000000-0010-0000-0000-000018000000}" name="Passive" dataDxfId="116">
      <calculatedColumnFormula>IF(Table1[[#This Row],[NPS]]=0,1,0)</calculatedColumnFormula>
    </tableColumn>
    <tableColumn id="25" xr3:uid="{00000000-0010-0000-0000-000019000000}" name="Detractor" dataDxfId="115">
      <calculatedColumnFormula>IF(Table1[[#This Row],[NPS]]=-100,1,0)</calculatedColumnFormula>
    </tableColumn>
    <tableColumn id="26" xr3:uid="{00000000-0010-0000-0000-00001A000000}" name="Month" dataDxfId="114">
      <calculatedColumnFormula>TEXT(Table1[[#This Row],[Call Date]],"mmmm")</calculatedColumnFormula>
    </tableColumn>
    <tableColumn id="2" xr3:uid="{D83F9171-E3C6-4FE1-97E9-C9EB77BA9492}" name="Date (HC)" dataDxfId="113">
      <calculatedColumnFormula>Table1[[#This Row],[Call Date]]</calculatedColumnFormula>
    </tableColumn>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B2B11D-5B3C-4E4C-83A5-D132E244531E}" name="Table2" displayName="Table2" ref="B120:D123" totalsRowShown="0">
  <autoFilter ref="B120:D123" xr:uid="{0AB2B11D-5B3C-4E4C-83A5-D132E244531E}">
    <filterColumn colId="0">
      <filters>
        <filter val="78%"/>
      </filters>
    </filterColumn>
  </autoFilter>
  <tableColumns count="3">
    <tableColumn id="1" xr3:uid="{465A45CD-69E0-4B85-AC55-6B21CEBBE62C}" name="Goal" dataDxfId="104" dataCellStyle="Percent"/>
    <tableColumn id="2" xr3:uid="{7FE17536-BC2B-423B-8D55-5049CF03C8BC}" name="Prom to Goal"/>
    <tableColumn id="3" xr3:uid="{E0D6A441-B800-4B4D-B45F-D29B2AA101C8}" name="Det Budget"/>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2"/>
  <sheetViews>
    <sheetView showGridLines="0" tabSelected="1" zoomScale="80" zoomScaleNormal="80" workbookViewId="0">
      <selection activeCell="C1" sqref="C1"/>
    </sheetView>
  </sheetViews>
  <sheetFormatPr defaultRowHeight="15" x14ac:dyDescent="0.25"/>
  <cols>
    <col min="1" max="1" width="2.42578125" customWidth="1"/>
    <col min="7" max="7" width="2.140625" customWidth="1"/>
    <col min="8" max="8" width="13.140625" bestFit="1" customWidth="1"/>
    <col min="9" max="9" width="19.85546875" bestFit="1" customWidth="1"/>
    <col min="10" max="10" width="8.28515625" bestFit="1" customWidth="1"/>
    <col min="11" max="11" width="12.7109375" bestFit="1" customWidth="1"/>
    <col min="12" max="12" width="16.140625" bestFit="1" customWidth="1"/>
    <col min="13" max="13" width="8.42578125" bestFit="1" customWidth="1"/>
    <col min="14" max="14" width="10.140625" bestFit="1" customWidth="1"/>
    <col min="15" max="17" width="7.140625" bestFit="1" customWidth="1"/>
  </cols>
  <sheetData>
    <row r="2" spans="9:9" x14ac:dyDescent="0.25">
      <c r="I2" s="2"/>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85D43-3D2A-4A61-893C-BC787115F498}">
  <dimension ref="D5:L18"/>
  <sheetViews>
    <sheetView workbookViewId="0">
      <selection activeCell="L16" sqref="L16"/>
    </sheetView>
  </sheetViews>
  <sheetFormatPr defaultRowHeight="15" x14ac:dyDescent="0.25"/>
  <cols>
    <col min="4" max="4" width="16" bestFit="1" customWidth="1"/>
    <col min="5" max="5" width="12.7109375" bestFit="1" customWidth="1"/>
    <col min="6" max="6" width="17.7109375" bestFit="1" customWidth="1"/>
    <col min="11" max="11" width="24.140625" bestFit="1" customWidth="1"/>
    <col min="12" max="12" width="36.42578125" customWidth="1"/>
  </cols>
  <sheetData>
    <row r="5" spans="4:12" x14ac:dyDescent="0.25">
      <c r="K5">
        <v>0.8</v>
      </c>
      <c r="L5" t="s">
        <v>137</v>
      </c>
    </row>
    <row r="6" spans="4:12" x14ac:dyDescent="0.25">
      <c r="L6" t="s">
        <v>138</v>
      </c>
    </row>
    <row r="7" spans="4:12" x14ac:dyDescent="0.25">
      <c r="K7" t="s">
        <v>140</v>
      </c>
      <c r="L7" t="s">
        <v>139</v>
      </c>
    </row>
    <row r="8" spans="4:12" x14ac:dyDescent="0.25">
      <c r="K8" t="s">
        <v>145</v>
      </c>
      <c r="L8" t="s">
        <v>146</v>
      </c>
    </row>
    <row r="9" spans="4:12" x14ac:dyDescent="0.25">
      <c r="K9" t="s">
        <v>141</v>
      </c>
      <c r="L9" t="s">
        <v>142</v>
      </c>
    </row>
    <row r="10" spans="4:12" x14ac:dyDescent="0.25">
      <c r="K10" t="s">
        <v>143</v>
      </c>
      <c r="L10" t="s">
        <v>144</v>
      </c>
    </row>
    <row r="11" spans="4:12" x14ac:dyDescent="0.25">
      <c r="L11">
        <f>(1.8)/0.2</f>
        <v>9</v>
      </c>
    </row>
    <row r="12" spans="4:12" x14ac:dyDescent="0.25">
      <c r="D12" s="13" t="s">
        <v>35</v>
      </c>
      <c r="E12" s="13"/>
      <c r="F12" s="14" t="s">
        <v>36</v>
      </c>
    </row>
    <row r="13" spans="4:12" x14ac:dyDescent="0.25">
      <c r="D13" s="13"/>
      <c r="E13" s="13"/>
      <c r="F13" s="14"/>
    </row>
    <row r="14" spans="4:12" x14ac:dyDescent="0.25">
      <c r="D14" s="13"/>
      <c r="E14" s="13"/>
      <c r="F14" t="s">
        <v>37</v>
      </c>
      <c r="K14" t="s">
        <v>140</v>
      </c>
      <c r="L14" t="s">
        <v>139</v>
      </c>
    </row>
    <row r="15" spans="4:12" x14ac:dyDescent="0.25">
      <c r="K15" t="s">
        <v>145</v>
      </c>
      <c r="L15" t="s">
        <v>146</v>
      </c>
    </row>
    <row r="16" spans="4:12" x14ac:dyDescent="0.25">
      <c r="D16" t="s">
        <v>31</v>
      </c>
      <c r="E16" t="s">
        <v>15</v>
      </c>
      <c r="F16" t="s">
        <v>6</v>
      </c>
      <c r="K16" t="s">
        <v>147</v>
      </c>
      <c r="L16" t="s">
        <v>148</v>
      </c>
    </row>
    <row r="17" spans="4:12" x14ac:dyDescent="0.25">
      <c r="L17">
        <f>(0.2*9)/1.8</f>
        <v>1</v>
      </c>
    </row>
    <row r="18" spans="4:12" x14ac:dyDescent="0.25">
      <c r="D18" t="s">
        <v>32</v>
      </c>
      <c r="E18" t="s">
        <v>33</v>
      </c>
      <c r="F18" t="s">
        <v>34</v>
      </c>
    </row>
  </sheetData>
  <mergeCells count="2">
    <mergeCell ref="D12:E14"/>
    <mergeCell ref="F12:F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N2380"/>
  <sheetViews>
    <sheetView zoomScaleNormal="100" workbookViewId="0">
      <selection activeCell="D2" sqref="D2"/>
    </sheetView>
  </sheetViews>
  <sheetFormatPr defaultRowHeight="15" x14ac:dyDescent="0.25"/>
  <cols>
    <col min="2" max="2" width="11.140625" bestFit="1" customWidth="1"/>
    <col min="3" max="3" width="13.5703125" bestFit="1" customWidth="1"/>
    <col min="4" max="4" width="12.7109375" customWidth="1"/>
    <col min="5" max="7" width="5.7109375" bestFit="1" customWidth="1"/>
    <col min="8" max="8" width="12.85546875" bestFit="1" customWidth="1"/>
    <col min="9" max="9" width="6.85546875" bestFit="1" customWidth="1"/>
    <col min="14" max="14" width="11.7109375" bestFit="1" customWidth="1"/>
  </cols>
  <sheetData>
    <row r="1" spans="2:14" x14ac:dyDescent="0.25">
      <c r="B1" t="s">
        <v>5</v>
      </c>
      <c r="C1" t="s">
        <v>0</v>
      </c>
      <c r="D1" t="s">
        <v>1</v>
      </c>
      <c r="E1" t="s">
        <v>2</v>
      </c>
      <c r="F1" t="s">
        <v>3</v>
      </c>
      <c r="G1" t="s">
        <v>4</v>
      </c>
      <c r="H1" t="s">
        <v>6</v>
      </c>
      <c r="I1" t="s">
        <v>15</v>
      </c>
      <c r="J1" t="s">
        <v>23</v>
      </c>
      <c r="K1" t="s">
        <v>24</v>
      </c>
      <c r="L1" t="s">
        <v>25</v>
      </c>
      <c r="M1" t="s">
        <v>30</v>
      </c>
      <c r="N1" t="s">
        <v>40</v>
      </c>
    </row>
    <row r="2" spans="2:14" x14ac:dyDescent="0.25">
      <c r="B2" s="1">
        <v>45201</v>
      </c>
      <c r="C2" t="s">
        <v>8</v>
      </c>
      <c r="D2" t="s">
        <v>132</v>
      </c>
      <c r="E2">
        <v>10</v>
      </c>
      <c r="F2">
        <v>10</v>
      </c>
      <c r="G2">
        <v>10</v>
      </c>
      <c r="H2" s="3">
        <f>(Table1[[#This Row],[Q1]]*0.2+Table1[[#This Row],[Q2]]*0.4+Table1[[#This Row],[Q3]]*0.4)/10</f>
        <v>1</v>
      </c>
      <c r="I2" cm="1">
        <f t="array" ref="I2">_xlfn.IFS(Table1[[#This Row],[Q1]]&gt;8,100,Table1[[#This Row],[Q1]]&gt;6,0,Table1[[#This Row],[Q1]]&lt;7,-100)</f>
        <v>100</v>
      </c>
      <c r="J2">
        <f>IF(Table1[[#This Row],[NPS]]=100,1,0)</f>
        <v>1</v>
      </c>
      <c r="K2">
        <f>IF(Table1[[#This Row],[NPS]]=0,1,0)</f>
        <v>0</v>
      </c>
      <c r="L2">
        <f>IF(Table1[[#This Row],[NPS]]=-100,1,0)</f>
        <v>0</v>
      </c>
      <c r="M2" t="str">
        <f>TEXT(Table1[[#This Row],[Call Date]],"mmmm")</f>
        <v>October</v>
      </c>
      <c r="N2" s="1">
        <f>Table1[[#This Row],[Call Date]]</f>
        <v>45201</v>
      </c>
    </row>
    <row r="3" spans="2:14" x14ac:dyDescent="0.25">
      <c r="B3" s="1">
        <v>45201</v>
      </c>
      <c r="C3" t="s">
        <v>10</v>
      </c>
      <c r="D3" t="s">
        <v>47</v>
      </c>
      <c r="E3">
        <v>10</v>
      </c>
      <c r="F3">
        <v>10</v>
      </c>
      <c r="G3">
        <v>10</v>
      </c>
      <c r="H3" s="3">
        <f>(Table1[[#This Row],[Q1]]*0.2+Table1[[#This Row],[Q2]]*0.4+Table1[[#This Row],[Q3]]*0.4)/10</f>
        <v>1</v>
      </c>
      <c r="I3" cm="1">
        <f t="array" ref="I3">_xlfn.IFS(Table1[[#This Row],[Q1]]&gt;8,100,Table1[[#This Row],[Q1]]&gt;6,0,Table1[[#This Row],[Q1]]&lt;7,-100)</f>
        <v>100</v>
      </c>
      <c r="J3">
        <f>IF(Table1[[#This Row],[NPS]]=100,1,0)</f>
        <v>1</v>
      </c>
      <c r="K3">
        <f>IF(Table1[[#This Row],[NPS]]=0,1,0)</f>
        <v>0</v>
      </c>
      <c r="L3">
        <f>IF(Table1[[#This Row],[NPS]]=-100,1,0)</f>
        <v>0</v>
      </c>
      <c r="M3" t="str">
        <f>TEXT(Table1[[#This Row],[Call Date]],"mmmm")</f>
        <v>October</v>
      </c>
      <c r="N3" s="1">
        <f>Table1[[#This Row],[Call Date]]</f>
        <v>45201</v>
      </c>
    </row>
    <row r="4" spans="2:14" x14ac:dyDescent="0.25">
      <c r="B4" s="1">
        <v>45201</v>
      </c>
      <c r="C4" t="s">
        <v>8</v>
      </c>
      <c r="D4" t="s">
        <v>71</v>
      </c>
      <c r="E4">
        <v>10</v>
      </c>
      <c r="F4">
        <v>10</v>
      </c>
      <c r="G4">
        <v>10</v>
      </c>
      <c r="H4" s="3">
        <f>(Table1[[#This Row],[Q1]]*0.2+Table1[[#This Row],[Q2]]*0.4+Table1[[#This Row],[Q3]]*0.4)/10</f>
        <v>1</v>
      </c>
      <c r="I4" cm="1">
        <f t="array" ref="I4">_xlfn.IFS(Table1[[#This Row],[Q1]]&gt;8,100,Table1[[#This Row],[Q1]]&gt;6,0,Table1[[#This Row],[Q1]]&lt;7,-100)</f>
        <v>100</v>
      </c>
      <c r="J4">
        <f>IF(Table1[[#This Row],[NPS]]=100,1,0)</f>
        <v>1</v>
      </c>
      <c r="K4">
        <f>IF(Table1[[#This Row],[NPS]]=0,1,0)</f>
        <v>0</v>
      </c>
      <c r="L4">
        <f>IF(Table1[[#This Row],[NPS]]=-100,1,0)</f>
        <v>0</v>
      </c>
      <c r="M4" t="str">
        <f>TEXT(Table1[[#This Row],[Call Date]],"mmmm")</f>
        <v>October</v>
      </c>
      <c r="N4" s="1">
        <f>Table1[[#This Row],[Call Date]]</f>
        <v>45201</v>
      </c>
    </row>
    <row r="5" spans="2:14" x14ac:dyDescent="0.25">
      <c r="B5" s="1">
        <v>45201</v>
      </c>
      <c r="C5" t="s">
        <v>8</v>
      </c>
      <c r="D5" t="s">
        <v>64</v>
      </c>
      <c r="E5">
        <v>10</v>
      </c>
      <c r="F5">
        <v>10</v>
      </c>
      <c r="G5">
        <v>10</v>
      </c>
      <c r="H5" s="3">
        <f>(Table1[[#This Row],[Q1]]*0.2+Table1[[#This Row],[Q2]]*0.4+Table1[[#This Row],[Q3]]*0.4)/10</f>
        <v>1</v>
      </c>
      <c r="I5" cm="1">
        <f t="array" ref="I5">_xlfn.IFS(Table1[[#This Row],[Q1]]&gt;8,100,Table1[[#This Row],[Q1]]&gt;6,0,Table1[[#This Row],[Q1]]&lt;7,-100)</f>
        <v>100</v>
      </c>
      <c r="J5">
        <f>IF(Table1[[#This Row],[NPS]]=100,1,0)</f>
        <v>1</v>
      </c>
      <c r="K5">
        <f>IF(Table1[[#This Row],[NPS]]=0,1,0)</f>
        <v>0</v>
      </c>
      <c r="L5">
        <f>IF(Table1[[#This Row],[NPS]]=-100,1,0)</f>
        <v>0</v>
      </c>
      <c r="M5" t="str">
        <f>TEXT(Table1[[#This Row],[Call Date]],"mmmm")</f>
        <v>October</v>
      </c>
      <c r="N5" s="1">
        <f>Table1[[#This Row],[Call Date]]</f>
        <v>45201</v>
      </c>
    </row>
    <row r="6" spans="2:14" x14ac:dyDescent="0.25">
      <c r="B6" s="1">
        <v>45201</v>
      </c>
      <c r="C6" t="s">
        <v>13</v>
      </c>
      <c r="D6" t="s">
        <v>83</v>
      </c>
      <c r="E6">
        <v>10</v>
      </c>
      <c r="F6">
        <v>9</v>
      </c>
      <c r="G6">
        <v>9</v>
      </c>
      <c r="H6" s="3">
        <f>(Table1[[#This Row],[Q1]]*0.2+Table1[[#This Row],[Q2]]*0.4+Table1[[#This Row],[Q3]]*0.4)/10</f>
        <v>0.91999999999999993</v>
      </c>
      <c r="I6" cm="1">
        <f t="array" ref="I6">_xlfn.IFS(Table1[[#This Row],[Q1]]&gt;8,100,Table1[[#This Row],[Q1]]&gt;6,0,Table1[[#This Row],[Q1]]&lt;7,-100)</f>
        <v>100</v>
      </c>
      <c r="J6">
        <f>IF(Table1[[#This Row],[NPS]]=100,1,0)</f>
        <v>1</v>
      </c>
      <c r="K6">
        <f>IF(Table1[[#This Row],[NPS]]=0,1,0)</f>
        <v>0</v>
      </c>
      <c r="L6">
        <f>IF(Table1[[#This Row],[NPS]]=-100,1,0)</f>
        <v>0</v>
      </c>
      <c r="M6" t="str">
        <f>TEXT(Table1[[#This Row],[Call Date]],"mmmm")</f>
        <v>October</v>
      </c>
      <c r="N6" s="1">
        <f>Table1[[#This Row],[Call Date]]</f>
        <v>45201</v>
      </c>
    </row>
    <row r="7" spans="2:14" x14ac:dyDescent="0.25">
      <c r="B7" s="1">
        <v>45201</v>
      </c>
      <c r="C7" t="s">
        <v>8</v>
      </c>
      <c r="D7" t="s">
        <v>99</v>
      </c>
      <c r="E7">
        <v>10</v>
      </c>
      <c r="F7">
        <v>10</v>
      </c>
      <c r="G7">
        <v>10</v>
      </c>
      <c r="H7" s="3">
        <f>(Table1[[#This Row],[Q1]]*0.2+Table1[[#This Row],[Q2]]*0.4+Table1[[#This Row],[Q3]]*0.4)/10</f>
        <v>1</v>
      </c>
      <c r="I7" cm="1">
        <f t="array" ref="I7">_xlfn.IFS(Table1[[#This Row],[Q1]]&gt;8,100,Table1[[#This Row],[Q1]]&gt;6,0,Table1[[#This Row],[Q1]]&lt;7,-100)</f>
        <v>100</v>
      </c>
      <c r="J7">
        <f>IF(Table1[[#This Row],[NPS]]=100,1,0)</f>
        <v>1</v>
      </c>
      <c r="K7">
        <f>IF(Table1[[#This Row],[NPS]]=0,1,0)</f>
        <v>0</v>
      </c>
      <c r="L7">
        <f>IF(Table1[[#This Row],[NPS]]=-100,1,0)</f>
        <v>0</v>
      </c>
      <c r="M7" t="str">
        <f>TEXT(Table1[[#This Row],[Call Date]],"mmmm")</f>
        <v>October</v>
      </c>
      <c r="N7" s="1">
        <f>Table1[[#This Row],[Call Date]]</f>
        <v>45201</v>
      </c>
    </row>
    <row r="8" spans="2:14" x14ac:dyDescent="0.25">
      <c r="B8" s="1">
        <v>45201</v>
      </c>
      <c r="C8" t="s">
        <v>8</v>
      </c>
      <c r="D8" t="s">
        <v>99</v>
      </c>
      <c r="E8">
        <v>10</v>
      </c>
      <c r="F8">
        <v>10</v>
      </c>
      <c r="G8">
        <v>10</v>
      </c>
      <c r="H8" s="3">
        <f>(Table1[[#This Row],[Q1]]*0.2+Table1[[#This Row],[Q2]]*0.4+Table1[[#This Row],[Q3]]*0.4)/10</f>
        <v>1</v>
      </c>
      <c r="I8" cm="1">
        <f t="array" ref="I8">_xlfn.IFS(Table1[[#This Row],[Q1]]&gt;8,100,Table1[[#This Row],[Q1]]&gt;6,0,Table1[[#This Row],[Q1]]&lt;7,-100)</f>
        <v>100</v>
      </c>
      <c r="J8">
        <f>IF(Table1[[#This Row],[NPS]]=100,1,0)</f>
        <v>1</v>
      </c>
      <c r="K8">
        <f>IF(Table1[[#This Row],[NPS]]=0,1,0)</f>
        <v>0</v>
      </c>
      <c r="L8">
        <f>IF(Table1[[#This Row],[NPS]]=-100,1,0)</f>
        <v>0</v>
      </c>
      <c r="M8" t="str">
        <f>TEXT(Table1[[#This Row],[Call Date]],"mmmm")</f>
        <v>October</v>
      </c>
      <c r="N8" s="1">
        <f>Table1[[#This Row],[Call Date]]</f>
        <v>45201</v>
      </c>
    </row>
    <row r="9" spans="2:14" x14ac:dyDescent="0.25">
      <c r="B9" s="1">
        <v>45201</v>
      </c>
      <c r="C9" t="s">
        <v>13</v>
      </c>
      <c r="D9" t="s">
        <v>77</v>
      </c>
      <c r="E9">
        <v>10</v>
      </c>
      <c r="F9">
        <v>10</v>
      </c>
      <c r="G9">
        <v>10</v>
      </c>
      <c r="H9" s="3">
        <f>(Table1[[#This Row],[Q1]]*0.2+Table1[[#This Row],[Q2]]*0.4+Table1[[#This Row],[Q3]]*0.4)/10</f>
        <v>1</v>
      </c>
      <c r="I9" cm="1">
        <f t="array" ref="I9">_xlfn.IFS(Table1[[#This Row],[Q1]]&gt;8,100,Table1[[#This Row],[Q1]]&gt;6,0,Table1[[#This Row],[Q1]]&lt;7,-100)</f>
        <v>100</v>
      </c>
      <c r="J9">
        <f>IF(Table1[[#This Row],[NPS]]=100,1,0)</f>
        <v>1</v>
      </c>
      <c r="K9">
        <f>IF(Table1[[#This Row],[NPS]]=0,1,0)</f>
        <v>0</v>
      </c>
      <c r="L9">
        <f>IF(Table1[[#This Row],[NPS]]=-100,1,0)</f>
        <v>0</v>
      </c>
      <c r="M9" t="str">
        <f>TEXT(Table1[[#This Row],[Call Date]],"mmmm")</f>
        <v>October</v>
      </c>
      <c r="N9" s="1">
        <f>Table1[[#This Row],[Call Date]]</f>
        <v>45201</v>
      </c>
    </row>
    <row r="10" spans="2:14" x14ac:dyDescent="0.25">
      <c r="B10" s="1">
        <v>45201</v>
      </c>
      <c r="C10" t="s">
        <v>13</v>
      </c>
      <c r="D10" t="s">
        <v>83</v>
      </c>
      <c r="E10">
        <v>1</v>
      </c>
      <c r="F10">
        <v>9</v>
      </c>
      <c r="G10">
        <v>9</v>
      </c>
      <c r="H10" s="3">
        <f>(Table1[[#This Row],[Q1]]*0.2+Table1[[#This Row],[Q2]]*0.4+Table1[[#This Row],[Q3]]*0.4)/10</f>
        <v>0.74</v>
      </c>
      <c r="I10" cm="1">
        <f t="array" ref="I10">_xlfn.IFS(Table1[[#This Row],[Q1]]&gt;8,100,Table1[[#This Row],[Q1]]&gt;6,0,Table1[[#This Row],[Q1]]&lt;7,-100)</f>
        <v>-100</v>
      </c>
      <c r="J10">
        <f>IF(Table1[[#This Row],[NPS]]=100,1,0)</f>
        <v>0</v>
      </c>
      <c r="K10">
        <f>IF(Table1[[#This Row],[NPS]]=0,1,0)</f>
        <v>0</v>
      </c>
      <c r="L10">
        <f>IF(Table1[[#This Row],[NPS]]=-100,1,0)</f>
        <v>1</v>
      </c>
      <c r="M10" t="str">
        <f>TEXT(Table1[[#This Row],[Call Date]],"mmmm")</f>
        <v>October</v>
      </c>
      <c r="N10" s="1">
        <f>Table1[[#This Row],[Call Date]]</f>
        <v>45201</v>
      </c>
    </row>
    <row r="11" spans="2:14" x14ac:dyDescent="0.25">
      <c r="B11" s="1">
        <v>45201</v>
      </c>
      <c r="C11" t="s">
        <v>13</v>
      </c>
      <c r="D11" t="s">
        <v>126</v>
      </c>
      <c r="E11">
        <v>10</v>
      </c>
      <c r="F11">
        <v>10</v>
      </c>
      <c r="G11">
        <v>10</v>
      </c>
      <c r="H11" s="3">
        <f>(Table1[[#This Row],[Q1]]*0.2+Table1[[#This Row],[Q2]]*0.4+Table1[[#This Row],[Q3]]*0.4)/10</f>
        <v>1</v>
      </c>
      <c r="I11" cm="1">
        <f t="array" ref="I11">_xlfn.IFS(Table1[[#This Row],[Q1]]&gt;8,100,Table1[[#This Row],[Q1]]&gt;6,0,Table1[[#This Row],[Q1]]&lt;7,-100)</f>
        <v>100</v>
      </c>
      <c r="J11">
        <f>IF(Table1[[#This Row],[NPS]]=100,1,0)</f>
        <v>1</v>
      </c>
      <c r="K11">
        <f>IF(Table1[[#This Row],[NPS]]=0,1,0)</f>
        <v>0</v>
      </c>
      <c r="L11">
        <f>IF(Table1[[#This Row],[NPS]]=-100,1,0)</f>
        <v>0</v>
      </c>
      <c r="M11" t="str">
        <f>TEXT(Table1[[#This Row],[Call Date]],"mmmm")</f>
        <v>October</v>
      </c>
      <c r="N11" s="1">
        <f>Table1[[#This Row],[Call Date]]</f>
        <v>45201</v>
      </c>
    </row>
    <row r="12" spans="2:14" x14ac:dyDescent="0.25">
      <c r="B12" s="1">
        <v>45201</v>
      </c>
      <c r="C12" t="s">
        <v>8</v>
      </c>
      <c r="D12" t="s">
        <v>96</v>
      </c>
      <c r="E12">
        <v>0</v>
      </c>
      <c r="F12">
        <v>0</v>
      </c>
      <c r="G12">
        <v>0</v>
      </c>
      <c r="H12" s="3">
        <f>(Table1[[#This Row],[Q1]]*0.2+Table1[[#This Row],[Q2]]*0.4+Table1[[#This Row],[Q3]]*0.4)/10</f>
        <v>0</v>
      </c>
      <c r="I12" cm="1">
        <f t="array" ref="I12">_xlfn.IFS(Table1[[#This Row],[Q1]]&gt;8,100,Table1[[#This Row],[Q1]]&gt;6,0,Table1[[#This Row],[Q1]]&lt;7,-100)</f>
        <v>-100</v>
      </c>
      <c r="J12">
        <f>IF(Table1[[#This Row],[NPS]]=100,1,0)</f>
        <v>0</v>
      </c>
      <c r="K12">
        <f>IF(Table1[[#This Row],[NPS]]=0,1,0)</f>
        <v>0</v>
      </c>
      <c r="L12">
        <f>IF(Table1[[#This Row],[NPS]]=-100,1,0)</f>
        <v>1</v>
      </c>
      <c r="M12" t="str">
        <f>TEXT(Table1[[#This Row],[Call Date]],"mmmm")</f>
        <v>October</v>
      </c>
      <c r="N12" s="1">
        <f>Table1[[#This Row],[Call Date]]</f>
        <v>45201</v>
      </c>
    </row>
    <row r="13" spans="2:14" x14ac:dyDescent="0.25">
      <c r="B13" s="1">
        <v>45201</v>
      </c>
      <c r="C13" t="s">
        <v>10</v>
      </c>
      <c r="D13" t="s">
        <v>47</v>
      </c>
      <c r="E13">
        <v>10</v>
      </c>
      <c r="F13">
        <v>8</v>
      </c>
      <c r="G13">
        <v>5</v>
      </c>
      <c r="H13" s="3">
        <f>(Table1[[#This Row],[Q1]]*0.2+Table1[[#This Row],[Q2]]*0.4+Table1[[#This Row],[Q3]]*0.4)/10</f>
        <v>0.72</v>
      </c>
      <c r="I13" cm="1">
        <f t="array" ref="I13">_xlfn.IFS(Table1[[#This Row],[Q1]]&gt;8,100,Table1[[#This Row],[Q1]]&gt;6,0,Table1[[#This Row],[Q1]]&lt;7,-100)</f>
        <v>100</v>
      </c>
      <c r="J13">
        <f>IF(Table1[[#This Row],[NPS]]=100,1,0)</f>
        <v>1</v>
      </c>
      <c r="K13">
        <f>IF(Table1[[#This Row],[NPS]]=0,1,0)</f>
        <v>0</v>
      </c>
      <c r="L13">
        <f>IF(Table1[[#This Row],[NPS]]=-100,1,0)</f>
        <v>0</v>
      </c>
      <c r="M13" t="str">
        <f>TEXT(Table1[[#This Row],[Call Date]],"mmmm")</f>
        <v>October</v>
      </c>
      <c r="N13" s="1">
        <f>Table1[[#This Row],[Call Date]]</f>
        <v>45201</v>
      </c>
    </row>
    <row r="14" spans="2:14" x14ac:dyDescent="0.25">
      <c r="B14" s="1">
        <v>45201</v>
      </c>
      <c r="C14" t="s">
        <v>13</v>
      </c>
      <c r="D14" t="s">
        <v>77</v>
      </c>
      <c r="E14">
        <v>10</v>
      </c>
      <c r="F14">
        <v>10</v>
      </c>
      <c r="G14">
        <v>10</v>
      </c>
      <c r="H14" s="3">
        <f>(Table1[[#This Row],[Q1]]*0.2+Table1[[#This Row],[Q2]]*0.4+Table1[[#This Row],[Q3]]*0.4)/10</f>
        <v>1</v>
      </c>
      <c r="I14" cm="1">
        <f t="array" ref="I14">_xlfn.IFS(Table1[[#This Row],[Q1]]&gt;8,100,Table1[[#This Row],[Q1]]&gt;6,0,Table1[[#This Row],[Q1]]&lt;7,-100)</f>
        <v>100</v>
      </c>
      <c r="J14">
        <f>IF(Table1[[#This Row],[NPS]]=100,1,0)</f>
        <v>1</v>
      </c>
      <c r="K14">
        <f>IF(Table1[[#This Row],[NPS]]=0,1,0)</f>
        <v>0</v>
      </c>
      <c r="L14">
        <f>IF(Table1[[#This Row],[NPS]]=-100,1,0)</f>
        <v>0</v>
      </c>
      <c r="M14" t="str">
        <f>TEXT(Table1[[#This Row],[Call Date]],"mmmm")</f>
        <v>October</v>
      </c>
      <c r="N14" s="1">
        <f>Table1[[#This Row],[Call Date]]</f>
        <v>45201</v>
      </c>
    </row>
    <row r="15" spans="2:14" x14ac:dyDescent="0.25">
      <c r="B15" s="1">
        <v>45201</v>
      </c>
      <c r="C15" t="s">
        <v>10</v>
      </c>
      <c r="D15" t="s">
        <v>74</v>
      </c>
      <c r="E15">
        <v>10</v>
      </c>
      <c r="F15">
        <v>10</v>
      </c>
      <c r="G15">
        <v>10</v>
      </c>
      <c r="H15" s="3">
        <f>(Table1[[#This Row],[Q1]]*0.2+Table1[[#This Row],[Q2]]*0.4+Table1[[#This Row],[Q3]]*0.4)/10</f>
        <v>1</v>
      </c>
      <c r="I15" cm="1">
        <f t="array" ref="I15">_xlfn.IFS(Table1[[#This Row],[Q1]]&gt;8,100,Table1[[#This Row],[Q1]]&gt;6,0,Table1[[#This Row],[Q1]]&lt;7,-100)</f>
        <v>100</v>
      </c>
      <c r="J15">
        <f>IF(Table1[[#This Row],[NPS]]=100,1,0)</f>
        <v>1</v>
      </c>
      <c r="K15">
        <f>IF(Table1[[#This Row],[NPS]]=0,1,0)</f>
        <v>0</v>
      </c>
      <c r="L15">
        <f>IF(Table1[[#This Row],[NPS]]=-100,1,0)</f>
        <v>0</v>
      </c>
      <c r="M15" t="str">
        <f>TEXT(Table1[[#This Row],[Call Date]],"mmmm")</f>
        <v>October</v>
      </c>
      <c r="N15" s="1">
        <f>Table1[[#This Row],[Call Date]]</f>
        <v>45201</v>
      </c>
    </row>
    <row r="16" spans="2:14" x14ac:dyDescent="0.25">
      <c r="B16" s="1">
        <v>45201</v>
      </c>
      <c r="C16" t="s">
        <v>13</v>
      </c>
      <c r="D16" t="s">
        <v>87</v>
      </c>
      <c r="E16">
        <v>10</v>
      </c>
      <c r="F16">
        <v>10</v>
      </c>
      <c r="G16">
        <v>10</v>
      </c>
      <c r="H16" s="3">
        <f>(Table1[[#This Row],[Q1]]*0.2+Table1[[#This Row],[Q2]]*0.4+Table1[[#This Row],[Q3]]*0.4)/10</f>
        <v>1</v>
      </c>
      <c r="I16" cm="1">
        <f t="array" ref="I16">_xlfn.IFS(Table1[[#This Row],[Q1]]&gt;8,100,Table1[[#This Row],[Q1]]&gt;6,0,Table1[[#This Row],[Q1]]&lt;7,-100)</f>
        <v>100</v>
      </c>
      <c r="J16">
        <f>IF(Table1[[#This Row],[NPS]]=100,1,0)</f>
        <v>1</v>
      </c>
      <c r="K16">
        <f>IF(Table1[[#This Row],[NPS]]=0,1,0)</f>
        <v>0</v>
      </c>
      <c r="L16">
        <f>IF(Table1[[#This Row],[NPS]]=-100,1,0)</f>
        <v>0</v>
      </c>
      <c r="M16" t="str">
        <f>TEXT(Table1[[#This Row],[Call Date]],"mmmm")</f>
        <v>October</v>
      </c>
      <c r="N16" s="1">
        <f>Table1[[#This Row],[Call Date]]</f>
        <v>45201</v>
      </c>
    </row>
    <row r="17" spans="2:14" x14ac:dyDescent="0.25">
      <c r="B17" s="1">
        <v>45201</v>
      </c>
      <c r="C17" t="s">
        <v>13</v>
      </c>
      <c r="D17" t="s">
        <v>77</v>
      </c>
      <c r="E17">
        <v>10</v>
      </c>
      <c r="F17">
        <v>7</v>
      </c>
      <c r="G17">
        <v>9</v>
      </c>
      <c r="H17" s="3">
        <f>(Table1[[#This Row],[Q1]]*0.2+Table1[[#This Row],[Q2]]*0.4+Table1[[#This Row],[Q3]]*0.4)/10</f>
        <v>0.84000000000000008</v>
      </c>
      <c r="I17" cm="1">
        <f t="array" ref="I17">_xlfn.IFS(Table1[[#This Row],[Q1]]&gt;8,100,Table1[[#This Row],[Q1]]&gt;6,0,Table1[[#This Row],[Q1]]&lt;7,-100)</f>
        <v>100</v>
      </c>
      <c r="J17">
        <f>IF(Table1[[#This Row],[NPS]]=100,1,0)</f>
        <v>1</v>
      </c>
      <c r="K17">
        <f>IF(Table1[[#This Row],[NPS]]=0,1,0)</f>
        <v>0</v>
      </c>
      <c r="L17">
        <f>IF(Table1[[#This Row],[NPS]]=-100,1,0)</f>
        <v>0</v>
      </c>
      <c r="M17" t="str">
        <f>TEXT(Table1[[#This Row],[Call Date]],"mmmm")</f>
        <v>October</v>
      </c>
      <c r="N17" s="1">
        <f>Table1[[#This Row],[Call Date]]</f>
        <v>45201</v>
      </c>
    </row>
    <row r="18" spans="2:14" x14ac:dyDescent="0.25">
      <c r="B18" s="1">
        <v>45201</v>
      </c>
      <c r="C18" t="s">
        <v>10</v>
      </c>
      <c r="D18" t="s">
        <v>104</v>
      </c>
      <c r="E18">
        <v>9</v>
      </c>
      <c r="F18">
        <v>10</v>
      </c>
      <c r="G18">
        <v>10</v>
      </c>
      <c r="H18" s="3">
        <f>(Table1[[#This Row],[Q1]]*0.2+Table1[[#This Row],[Q2]]*0.4+Table1[[#This Row],[Q3]]*0.4)/10</f>
        <v>0.98000000000000009</v>
      </c>
      <c r="I18" cm="1">
        <f t="array" ref="I18">_xlfn.IFS(Table1[[#This Row],[Q1]]&gt;8,100,Table1[[#This Row],[Q1]]&gt;6,0,Table1[[#This Row],[Q1]]&lt;7,-100)</f>
        <v>100</v>
      </c>
      <c r="J18">
        <f>IF(Table1[[#This Row],[NPS]]=100,1,0)</f>
        <v>1</v>
      </c>
      <c r="K18">
        <f>IF(Table1[[#This Row],[NPS]]=0,1,0)</f>
        <v>0</v>
      </c>
      <c r="L18">
        <f>IF(Table1[[#This Row],[NPS]]=-100,1,0)</f>
        <v>0</v>
      </c>
      <c r="M18" t="str">
        <f>TEXT(Table1[[#This Row],[Call Date]],"mmmm")</f>
        <v>October</v>
      </c>
      <c r="N18" s="1">
        <f>Table1[[#This Row],[Call Date]]</f>
        <v>45201</v>
      </c>
    </row>
    <row r="19" spans="2:14" x14ac:dyDescent="0.25">
      <c r="B19" s="1">
        <v>45201</v>
      </c>
      <c r="C19" t="s">
        <v>8</v>
      </c>
      <c r="D19" t="s">
        <v>132</v>
      </c>
      <c r="E19">
        <v>10</v>
      </c>
      <c r="F19">
        <v>10</v>
      </c>
      <c r="G19">
        <v>0</v>
      </c>
      <c r="H19" s="3">
        <f>(Table1[[#This Row],[Q1]]*0.2+Table1[[#This Row],[Q2]]*0.4+Table1[[#This Row],[Q3]]*0.4)/10</f>
        <v>0.6</v>
      </c>
      <c r="I19" cm="1">
        <f t="array" ref="I19">_xlfn.IFS(Table1[[#This Row],[Q1]]&gt;8,100,Table1[[#This Row],[Q1]]&gt;6,0,Table1[[#This Row],[Q1]]&lt;7,-100)</f>
        <v>100</v>
      </c>
      <c r="J19">
        <f>IF(Table1[[#This Row],[NPS]]=100,1,0)</f>
        <v>1</v>
      </c>
      <c r="K19">
        <f>IF(Table1[[#This Row],[NPS]]=0,1,0)</f>
        <v>0</v>
      </c>
      <c r="L19">
        <f>IF(Table1[[#This Row],[NPS]]=-100,1,0)</f>
        <v>0</v>
      </c>
      <c r="M19" t="str">
        <f>TEXT(Table1[[#This Row],[Call Date]],"mmmm")</f>
        <v>October</v>
      </c>
      <c r="N19" s="1">
        <f>Table1[[#This Row],[Call Date]]</f>
        <v>45201</v>
      </c>
    </row>
    <row r="20" spans="2:14" x14ac:dyDescent="0.25">
      <c r="B20" s="1">
        <v>45201</v>
      </c>
      <c r="C20" t="s">
        <v>10</v>
      </c>
      <c r="D20" t="s">
        <v>120</v>
      </c>
      <c r="E20">
        <v>10</v>
      </c>
      <c r="F20">
        <v>10</v>
      </c>
      <c r="G20">
        <v>10</v>
      </c>
      <c r="H20" s="3">
        <f>(Table1[[#This Row],[Q1]]*0.2+Table1[[#This Row],[Q2]]*0.4+Table1[[#This Row],[Q3]]*0.4)/10</f>
        <v>1</v>
      </c>
      <c r="I20" cm="1">
        <f t="array" ref="I20">_xlfn.IFS(Table1[[#This Row],[Q1]]&gt;8,100,Table1[[#This Row],[Q1]]&gt;6,0,Table1[[#This Row],[Q1]]&lt;7,-100)</f>
        <v>100</v>
      </c>
      <c r="J20">
        <f>IF(Table1[[#This Row],[NPS]]=100,1,0)</f>
        <v>1</v>
      </c>
      <c r="K20">
        <f>IF(Table1[[#This Row],[NPS]]=0,1,0)</f>
        <v>0</v>
      </c>
      <c r="L20">
        <f>IF(Table1[[#This Row],[NPS]]=-100,1,0)</f>
        <v>0</v>
      </c>
      <c r="M20" t="str">
        <f>TEXT(Table1[[#This Row],[Call Date]],"mmmm")</f>
        <v>October</v>
      </c>
      <c r="N20" s="1">
        <f>Table1[[#This Row],[Call Date]]</f>
        <v>45201</v>
      </c>
    </row>
    <row r="21" spans="2:14" x14ac:dyDescent="0.25">
      <c r="B21" s="1">
        <v>45201</v>
      </c>
      <c r="C21" t="s">
        <v>8</v>
      </c>
      <c r="D21" t="s">
        <v>132</v>
      </c>
      <c r="E21">
        <v>10</v>
      </c>
      <c r="F21">
        <v>10</v>
      </c>
      <c r="G21">
        <v>10</v>
      </c>
      <c r="H21" s="3">
        <f>(Table1[[#This Row],[Q1]]*0.2+Table1[[#This Row],[Q2]]*0.4+Table1[[#This Row],[Q3]]*0.4)/10</f>
        <v>1</v>
      </c>
      <c r="I21" cm="1">
        <f t="array" ref="I21">_xlfn.IFS(Table1[[#This Row],[Q1]]&gt;8,100,Table1[[#This Row],[Q1]]&gt;6,0,Table1[[#This Row],[Q1]]&lt;7,-100)</f>
        <v>100</v>
      </c>
      <c r="J21">
        <f>IF(Table1[[#This Row],[NPS]]=100,1,0)</f>
        <v>1</v>
      </c>
      <c r="K21">
        <f>IF(Table1[[#This Row],[NPS]]=0,1,0)</f>
        <v>0</v>
      </c>
      <c r="L21">
        <f>IF(Table1[[#This Row],[NPS]]=-100,1,0)</f>
        <v>0</v>
      </c>
      <c r="M21" t="str">
        <f>TEXT(Table1[[#This Row],[Call Date]],"mmmm")</f>
        <v>October</v>
      </c>
      <c r="N21" s="1">
        <f>Table1[[#This Row],[Call Date]]</f>
        <v>45201</v>
      </c>
    </row>
    <row r="22" spans="2:14" x14ac:dyDescent="0.25">
      <c r="B22" s="1">
        <v>45201</v>
      </c>
      <c r="C22" t="s">
        <v>13</v>
      </c>
      <c r="D22" t="s">
        <v>116</v>
      </c>
      <c r="E22">
        <v>10</v>
      </c>
      <c r="F22">
        <v>10</v>
      </c>
      <c r="G22">
        <v>10</v>
      </c>
      <c r="H22" s="3">
        <f>(Table1[[#This Row],[Q1]]*0.2+Table1[[#This Row],[Q2]]*0.4+Table1[[#This Row],[Q3]]*0.4)/10</f>
        <v>1</v>
      </c>
      <c r="I22" cm="1">
        <f t="array" ref="I22">_xlfn.IFS(Table1[[#This Row],[Q1]]&gt;8,100,Table1[[#This Row],[Q1]]&gt;6,0,Table1[[#This Row],[Q1]]&lt;7,-100)</f>
        <v>100</v>
      </c>
      <c r="J22">
        <f>IF(Table1[[#This Row],[NPS]]=100,1,0)</f>
        <v>1</v>
      </c>
      <c r="K22">
        <f>IF(Table1[[#This Row],[NPS]]=0,1,0)</f>
        <v>0</v>
      </c>
      <c r="L22">
        <f>IF(Table1[[#This Row],[NPS]]=-100,1,0)</f>
        <v>0</v>
      </c>
      <c r="M22" t="str">
        <f>TEXT(Table1[[#This Row],[Call Date]],"mmmm")</f>
        <v>October</v>
      </c>
      <c r="N22" s="1">
        <f>Table1[[#This Row],[Call Date]]</f>
        <v>45201</v>
      </c>
    </row>
    <row r="23" spans="2:14" x14ac:dyDescent="0.25">
      <c r="B23" s="1">
        <v>45201</v>
      </c>
      <c r="C23" t="s">
        <v>10</v>
      </c>
      <c r="D23" t="s">
        <v>121</v>
      </c>
      <c r="E23">
        <v>10</v>
      </c>
      <c r="F23">
        <v>10</v>
      </c>
      <c r="G23">
        <v>10</v>
      </c>
      <c r="H23" s="3">
        <f>(Table1[[#This Row],[Q1]]*0.2+Table1[[#This Row],[Q2]]*0.4+Table1[[#This Row],[Q3]]*0.4)/10</f>
        <v>1</v>
      </c>
      <c r="I23" cm="1">
        <f t="array" ref="I23">_xlfn.IFS(Table1[[#This Row],[Q1]]&gt;8,100,Table1[[#This Row],[Q1]]&gt;6,0,Table1[[#This Row],[Q1]]&lt;7,-100)</f>
        <v>100</v>
      </c>
      <c r="J23">
        <f>IF(Table1[[#This Row],[NPS]]=100,1,0)</f>
        <v>1</v>
      </c>
      <c r="K23">
        <f>IF(Table1[[#This Row],[NPS]]=0,1,0)</f>
        <v>0</v>
      </c>
      <c r="L23">
        <f>IF(Table1[[#This Row],[NPS]]=-100,1,0)</f>
        <v>0</v>
      </c>
      <c r="M23" t="str">
        <f>TEXT(Table1[[#This Row],[Call Date]],"mmmm")</f>
        <v>October</v>
      </c>
      <c r="N23" s="1">
        <f>Table1[[#This Row],[Call Date]]</f>
        <v>45201</v>
      </c>
    </row>
    <row r="24" spans="2:14" x14ac:dyDescent="0.25">
      <c r="B24" s="1">
        <v>45201</v>
      </c>
      <c r="C24" t="s">
        <v>13</v>
      </c>
      <c r="D24" t="s">
        <v>41</v>
      </c>
      <c r="E24">
        <v>10</v>
      </c>
      <c r="F24">
        <v>10</v>
      </c>
      <c r="G24">
        <v>10</v>
      </c>
      <c r="H24" s="3">
        <f>(Table1[[#This Row],[Q1]]*0.2+Table1[[#This Row],[Q2]]*0.4+Table1[[#This Row],[Q3]]*0.4)/10</f>
        <v>1</v>
      </c>
      <c r="I24" cm="1">
        <f t="array" ref="I24">_xlfn.IFS(Table1[[#This Row],[Q1]]&gt;8,100,Table1[[#This Row],[Q1]]&gt;6,0,Table1[[#This Row],[Q1]]&lt;7,-100)</f>
        <v>100</v>
      </c>
      <c r="J24">
        <f>IF(Table1[[#This Row],[NPS]]=100,1,0)</f>
        <v>1</v>
      </c>
      <c r="K24">
        <f>IF(Table1[[#This Row],[NPS]]=0,1,0)</f>
        <v>0</v>
      </c>
      <c r="L24">
        <f>IF(Table1[[#This Row],[NPS]]=-100,1,0)</f>
        <v>0</v>
      </c>
      <c r="M24" t="str">
        <f>TEXT(Table1[[#This Row],[Call Date]],"mmmm")</f>
        <v>October</v>
      </c>
      <c r="N24" s="1">
        <f>Table1[[#This Row],[Call Date]]</f>
        <v>45201</v>
      </c>
    </row>
    <row r="25" spans="2:14" x14ac:dyDescent="0.25">
      <c r="B25" s="1">
        <v>45201</v>
      </c>
      <c r="C25" t="s">
        <v>13</v>
      </c>
      <c r="D25" t="s">
        <v>111</v>
      </c>
      <c r="E25">
        <v>10</v>
      </c>
      <c r="F25">
        <v>10</v>
      </c>
      <c r="G25">
        <v>10</v>
      </c>
      <c r="H25" s="3">
        <f>(Table1[[#This Row],[Q1]]*0.2+Table1[[#This Row],[Q2]]*0.4+Table1[[#This Row],[Q3]]*0.4)/10</f>
        <v>1</v>
      </c>
      <c r="I25" cm="1">
        <f t="array" ref="I25">_xlfn.IFS(Table1[[#This Row],[Q1]]&gt;8,100,Table1[[#This Row],[Q1]]&gt;6,0,Table1[[#This Row],[Q1]]&lt;7,-100)</f>
        <v>100</v>
      </c>
      <c r="J25">
        <f>IF(Table1[[#This Row],[NPS]]=100,1,0)</f>
        <v>1</v>
      </c>
      <c r="K25">
        <f>IF(Table1[[#This Row],[NPS]]=0,1,0)</f>
        <v>0</v>
      </c>
      <c r="L25">
        <f>IF(Table1[[#This Row],[NPS]]=-100,1,0)</f>
        <v>0</v>
      </c>
      <c r="M25" t="str">
        <f>TEXT(Table1[[#This Row],[Call Date]],"mmmm")</f>
        <v>October</v>
      </c>
      <c r="N25" s="1">
        <f>Table1[[#This Row],[Call Date]]</f>
        <v>45201</v>
      </c>
    </row>
    <row r="26" spans="2:14" x14ac:dyDescent="0.25">
      <c r="B26" s="1">
        <v>45201</v>
      </c>
      <c r="C26" t="s">
        <v>13</v>
      </c>
      <c r="D26" t="s">
        <v>87</v>
      </c>
      <c r="E26">
        <v>10</v>
      </c>
      <c r="F26">
        <v>10</v>
      </c>
      <c r="G26">
        <v>10</v>
      </c>
      <c r="H26" s="3">
        <f>(Table1[[#This Row],[Q1]]*0.2+Table1[[#This Row],[Q2]]*0.4+Table1[[#This Row],[Q3]]*0.4)/10</f>
        <v>1</v>
      </c>
      <c r="I26" cm="1">
        <f t="array" ref="I26">_xlfn.IFS(Table1[[#This Row],[Q1]]&gt;8,100,Table1[[#This Row],[Q1]]&gt;6,0,Table1[[#This Row],[Q1]]&lt;7,-100)</f>
        <v>100</v>
      </c>
      <c r="J26">
        <f>IF(Table1[[#This Row],[NPS]]=100,1,0)</f>
        <v>1</v>
      </c>
      <c r="K26">
        <f>IF(Table1[[#This Row],[NPS]]=0,1,0)</f>
        <v>0</v>
      </c>
      <c r="L26">
        <f>IF(Table1[[#This Row],[NPS]]=-100,1,0)</f>
        <v>0</v>
      </c>
      <c r="M26" t="str">
        <f>TEXT(Table1[[#This Row],[Call Date]],"mmmm")</f>
        <v>October</v>
      </c>
      <c r="N26" s="1">
        <f>Table1[[#This Row],[Call Date]]</f>
        <v>45201</v>
      </c>
    </row>
    <row r="27" spans="2:14" x14ac:dyDescent="0.25">
      <c r="B27" s="1">
        <v>45201</v>
      </c>
      <c r="C27" t="s">
        <v>13</v>
      </c>
      <c r="D27" t="s">
        <v>116</v>
      </c>
      <c r="E27">
        <v>10</v>
      </c>
      <c r="F27">
        <v>10</v>
      </c>
      <c r="G27">
        <v>10</v>
      </c>
      <c r="H27" s="3">
        <f>(Table1[[#This Row],[Q1]]*0.2+Table1[[#This Row],[Q2]]*0.4+Table1[[#This Row],[Q3]]*0.4)/10</f>
        <v>1</v>
      </c>
      <c r="I27" cm="1">
        <f t="array" ref="I27">_xlfn.IFS(Table1[[#This Row],[Q1]]&gt;8,100,Table1[[#This Row],[Q1]]&gt;6,0,Table1[[#This Row],[Q1]]&lt;7,-100)</f>
        <v>100</v>
      </c>
      <c r="J27">
        <f>IF(Table1[[#This Row],[NPS]]=100,1,0)</f>
        <v>1</v>
      </c>
      <c r="K27">
        <f>IF(Table1[[#This Row],[NPS]]=0,1,0)</f>
        <v>0</v>
      </c>
      <c r="L27">
        <f>IF(Table1[[#This Row],[NPS]]=-100,1,0)</f>
        <v>0</v>
      </c>
      <c r="M27" t="str">
        <f>TEXT(Table1[[#This Row],[Call Date]],"mmmm")</f>
        <v>October</v>
      </c>
      <c r="N27" s="1">
        <f>Table1[[#This Row],[Call Date]]</f>
        <v>45201</v>
      </c>
    </row>
    <row r="28" spans="2:14" x14ac:dyDescent="0.25">
      <c r="B28" s="1">
        <v>45201</v>
      </c>
      <c r="C28" t="s">
        <v>13</v>
      </c>
      <c r="D28" t="s">
        <v>41</v>
      </c>
      <c r="E28">
        <v>10</v>
      </c>
      <c r="F28">
        <v>10</v>
      </c>
      <c r="G28">
        <v>10</v>
      </c>
      <c r="H28" s="3">
        <f>(Table1[[#This Row],[Q1]]*0.2+Table1[[#This Row],[Q2]]*0.4+Table1[[#This Row],[Q3]]*0.4)/10</f>
        <v>1</v>
      </c>
      <c r="I28" cm="1">
        <f t="array" ref="I28">_xlfn.IFS(Table1[[#This Row],[Q1]]&gt;8,100,Table1[[#This Row],[Q1]]&gt;6,0,Table1[[#This Row],[Q1]]&lt;7,-100)</f>
        <v>100</v>
      </c>
      <c r="J28">
        <f>IF(Table1[[#This Row],[NPS]]=100,1,0)</f>
        <v>1</v>
      </c>
      <c r="K28">
        <f>IF(Table1[[#This Row],[NPS]]=0,1,0)</f>
        <v>0</v>
      </c>
      <c r="L28">
        <f>IF(Table1[[#This Row],[NPS]]=-100,1,0)</f>
        <v>0</v>
      </c>
      <c r="M28" t="str">
        <f>TEXT(Table1[[#This Row],[Call Date]],"mmmm")</f>
        <v>October</v>
      </c>
      <c r="N28" s="1">
        <f>Table1[[#This Row],[Call Date]]</f>
        <v>45201</v>
      </c>
    </row>
    <row r="29" spans="2:14" x14ac:dyDescent="0.25">
      <c r="B29" s="1">
        <v>45201</v>
      </c>
      <c r="C29" t="s">
        <v>13</v>
      </c>
      <c r="D29" t="s">
        <v>111</v>
      </c>
      <c r="E29">
        <v>10</v>
      </c>
      <c r="F29">
        <v>10</v>
      </c>
      <c r="G29">
        <v>10</v>
      </c>
      <c r="H29" s="3">
        <f>(Table1[[#This Row],[Q1]]*0.2+Table1[[#This Row],[Q2]]*0.4+Table1[[#This Row],[Q3]]*0.4)/10</f>
        <v>1</v>
      </c>
      <c r="I29" cm="1">
        <f t="array" ref="I29">_xlfn.IFS(Table1[[#This Row],[Q1]]&gt;8,100,Table1[[#This Row],[Q1]]&gt;6,0,Table1[[#This Row],[Q1]]&lt;7,-100)</f>
        <v>100</v>
      </c>
      <c r="J29">
        <f>IF(Table1[[#This Row],[NPS]]=100,1,0)</f>
        <v>1</v>
      </c>
      <c r="K29">
        <f>IF(Table1[[#This Row],[NPS]]=0,1,0)</f>
        <v>0</v>
      </c>
      <c r="L29">
        <f>IF(Table1[[#This Row],[NPS]]=-100,1,0)</f>
        <v>0</v>
      </c>
      <c r="M29" t="str">
        <f>TEXT(Table1[[#This Row],[Call Date]],"mmmm")</f>
        <v>October</v>
      </c>
      <c r="N29" s="1">
        <f>Table1[[#This Row],[Call Date]]</f>
        <v>45201</v>
      </c>
    </row>
    <row r="30" spans="2:14" x14ac:dyDescent="0.25">
      <c r="B30" s="1">
        <v>45201</v>
      </c>
      <c r="C30" t="s">
        <v>10</v>
      </c>
      <c r="D30" t="s">
        <v>104</v>
      </c>
      <c r="E30">
        <v>9</v>
      </c>
      <c r="F30">
        <v>9</v>
      </c>
      <c r="G30">
        <v>10</v>
      </c>
      <c r="H30" s="3">
        <f>(Table1[[#This Row],[Q1]]*0.2+Table1[[#This Row],[Q2]]*0.4+Table1[[#This Row],[Q3]]*0.4)/10</f>
        <v>0.94000000000000006</v>
      </c>
      <c r="I30" cm="1">
        <f t="array" ref="I30">_xlfn.IFS(Table1[[#This Row],[Q1]]&gt;8,100,Table1[[#This Row],[Q1]]&gt;6,0,Table1[[#This Row],[Q1]]&lt;7,-100)</f>
        <v>100</v>
      </c>
      <c r="J30">
        <f>IF(Table1[[#This Row],[NPS]]=100,1,0)</f>
        <v>1</v>
      </c>
      <c r="K30">
        <f>IF(Table1[[#This Row],[NPS]]=0,1,0)</f>
        <v>0</v>
      </c>
      <c r="L30">
        <f>IF(Table1[[#This Row],[NPS]]=-100,1,0)</f>
        <v>0</v>
      </c>
      <c r="M30" t="str">
        <f>TEXT(Table1[[#This Row],[Call Date]],"mmmm")</f>
        <v>October</v>
      </c>
      <c r="N30" s="1">
        <f>Table1[[#This Row],[Call Date]]</f>
        <v>45201</v>
      </c>
    </row>
    <row r="31" spans="2:14" x14ac:dyDescent="0.25">
      <c r="B31" s="1">
        <v>45201</v>
      </c>
      <c r="C31" t="s">
        <v>13</v>
      </c>
      <c r="D31" t="s">
        <v>97</v>
      </c>
      <c r="E31">
        <v>5</v>
      </c>
      <c r="F31">
        <v>1</v>
      </c>
      <c r="G31">
        <v>5</v>
      </c>
      <c r="H31" s="3">
        <f>(Table1[[#This Row],[Q1]]*0.2+Table1[[#This Row],[Q2]]*0.4+Table1[[#This Row],[Q3]]*0.4)/10</f>
        <v>0.33999999999999997</v>
      </c>
      <c r="I31" cm="1">
        <f t="array" ref="I31">_xlfn.IFS(Table1[[#This Row],[Q1]]&gt;8,100,Table1[[#This Row],[Q1]]&gt;6,0,Table1[[#This Row],[Q1]]&lt;7,-100)</f>
        <v>-100</v>
      </c>
      <c r="J31">
        <f>IF(Table1[[#This Row],[NPS]]=100,1,0)</f>
        <v>0</v>
      </c>
      <c r="K31">
        <f>IF(Table1[[#This Row],[NPS]]=0,1,0)</f>
        <v>0</v>
      </c>
      <c r="L31">
        <f>IF(Table1[[#This Row],[NPS]]=-100,1,0)</f>
        <v>1</v>
      </c>
      <c r="M31" t="str">
        <f>TEXT(Table1[[#This Row],[Call Date]],"mmmm")</f>
        <v>October</v>
      </c>
      <c r="N31" s="1">
        <f>Table1[[#This Row],[Call Date]]</f>
        <v>45201</v>
      </c>
    </row>
    <row r="32" spans="2:14" x14ac:dyDescent="0.25">
      <c r="B32" s="1">
        <v>45201</v>
      </c>
      <c r="C32" t="s">
        <v>13</v>
      </c>
      <c r="D32" t="s">
        <v>41</v>
      </c>
      <c r="E32">
        <v>10</v>
      </c>
      <c r="F32">
        <v>10</v>
      </c>
      <c r="G32">
        <v>10</v>
      </c>
      <c r="H32" s="3">
        <f>(Table1[[#This Row],[Q1]]*0.2+Table1[[#This Row],[Q2]]*0.4+Table1[[#This Row],[Q3]]*0.4)/10</f>
        <v>1</v>
      </c>
      <c r="I32" cm="1">
        <f t="array" ref="I32">_xlfn.IFS(Table1[[#This Row],[Q1]]&gt;8,100,Table1[[#This Row],[Q1]]&gt;6,0,Table1[[#This Row],[Q1]]&lt;7,-100)</f>
        <v>100</v>
      </c>
      <c r="J32">
        <f>IF(Table1[[#This Row],[NPS]]=100,1,0)</f>
        <v>1</v>
      </c>
      <c r="K32">
        <f>IF(Table1[[#This Row],[NPS]]=0,1,0)</f>
        <v>0</v>
      </c>
      <c r="L32">
        <f>IF(Table1[[#This Row],[NPS]]=-100,1,0)</f>
        <v>0</v>
      </c>
      <c r="M32" t="str">
        <f>TEXT(Table1[[#This Row],[Call Date]],"mmmm")</f>
        <v>October</v>
      </c>
      <c r="N32" s="1">
        <f>Table1[[#This Row],[Call Date]]</f>
        <v>45201</v>
      </c>
    </row>
    <row r="33" spans="2:14" x14ac:dyDescent="0.25">
      <c r="B33" s="1">
        <v>45201</v>
      </c>
      <c r="C33" t="s">
        <v>13</v>
      </c>
      <c r="D33" t="s">
        <v>87</v>
      </c>
      <c r="E33">
        <v>10</v>
      </c>
      <c r="F33">
        <v>9</v>
      </c>
      <c r="G33">
        <v>9</v>
      </c>
      <c r="H33" s="3">
        <f>(Table1[[#This Row],[Q1]]*0.2+Table1[[#This Row],[Q2]]*0.4+Table1[[#This Row],[Q3]]*0.4)/10</f>
        <v>0.91999999999999993</v>
      </c>
      <c r="I33" cm="1">
        <f t="array" ref="I33">_xlfn.IFS(Table1[[#This Row],[Q1]]&gt;8,100,Table1[[#This Row],[Q1]]&gt;6,0,Table1[[#This Row],[Q1]]&lt;7,-100)</f>
        <v>100</v>
      </c>
      <c r="J33">
        <f>IF(Table1[[#This Row],[NPS]]=100,1,0)</f>
        <v>1</v>
      </c>
      <c r="K33">
        <f>IF(Table1[[#This Row],[NPS]]=0,1,0)</f>
        <v>0</v>
      </c>
      <c r="L33">
        <f>IF(Table1[[#This Row],[NPS]]=-100,1,0)</f>
        <v>0</v>
      </c>
      <c r="M33" t="str">
        <f>TEXT(Table1[[#This Row],[Call Date]],"mmmm")</f>
        <v>October</v>
      </c>
      <c r="N33" s="1">
        <f>Table1[[#This Row],[Call Date]]</f>
        <v>45201</v>
      </c>
    </row>
    <row r="34" spans="2:14" x14ac:dyDescent="0.25">
      <c r="B34" s="1">
        <v>45201</v>
      </c>
      <c r="C34" t="s">
        <v>13</v>
      </c>
      <c r="D34" t="s">
        <v>126</v>
      </c>
      <c r="E34">
        <v>10</v>
      </c>
      <c r="F34">
        <v>10</v>
      </c>
      <c r="G34">
        <v>10</v>
      </c>
      <c r="H34" s="3">
        <f>(Table1[[#This Row],[Q1]]*0.2+Table1[[#This Row],[Q2]]*0.4+Table1[[#This Row],[Q3]]*0.4)/10</f>
        <v>1</v>
      </c>
      <c r="I34" cm="1">
        <f t="array" ref="I34">_xlfn.IFS(Table1[[#This Row],[Q1]]&gt;8,100,Table1[[#This Row],[Q1]]&gt;6,0,Table1[[#This Row],[Q1]]&lt;7,-100)</f>
        <v>100</v>
      </c>
      <c r="J34">
        <f>IF(Table1[[#This Row],[NPS]]=100,1,0)</f>
        <v>1</v>
      </c>
      <c r="K34">
        <f>IF(Table1[[#This Row],[NPS]]=0,1,0)</f>
        <v>0</v>
      </c>
      <c r="L34">
        <f>IF(Table1[[#This Row],[NPS]]=-100,1,0)</f>
        <v>0</v>
      </c>
      <c r="M34" t="str">
        <f>TEXT(Table1[[#This Row],[Call Date]],"mmmm")</f>
        <v>October</v>
      </c>
      <c r="N34" s="1">
        <f>Table1[[#This Row],[Call Date]]</f>
        <v>45201</v>
      </c>
    </row>
    <row r="35" spans="2:14" x14ac:dyDescent="0.25">
      <c r="B35" s="1">
        <v>45201</v>
      </c>
      <c r="C35" t="s">
        <v>13</v>
      </c>
      <c r="D35" t="s">
        <v>124</v>
      </c>
      <c r="E35">
        <v>7</v>
      </c>
      <c r="F35">
        <v>8</v>
      </c>
      <c r="G35">
        <v>5</v>
      </c>
      <c r="H35" s="3">
        <f>(Table1[[#This Row],[Q1]]*0.2+Table1[[#This Row],[Q2]]*0.4+Table1[[#This Row],[Q3]]*0.4)/10</f>
        <v>0.66</v>
      </c>
      <c r="I35" cm="1">
        <f t="array" ref="I35">_xlfn.IFS(Table1[[#This Row],[Q1]]&gt;8,100,Table1[[#This Row],[Q1]]&gt;6,0,Table1[[#This Row],[Q1]]&lt;7,-100)</f>
        <v>0</v>
      </c>
      <c r="J35">
        <f>IF(Table1[[#This Row],[NPS]]=100,1,0)</f>
        <v>0</v>
      </c>
      <c r="K35">
        <f>IF(Table1[[#This Row],[NPS]]=0,1,0)</f>
        <v>1</v>
      </c>
      <c r="L35">
        <f>IF(Table1[[#This Row],[NPS]]=-100,1,0)</f>
        <v>0</v>
      </c>
      <c r="M35" t="str">
        <f>TEXT(Table1[[#This Row],[Call Date]],"mmmm")</f>
        <v>October</v>
      </c>
      <c r="N35" s="1">
        <f>Table1[[#This Row],[Call Date]]</f>
        <v>45201</v>
      </c>
    </row>
    <row r="36" spans="2:14" x14ac:dyDescent="0.25">
      <c r="B36" s="1">
        <v>45201</v>
      </c>
      <c r="C36" t="s">
        <v>10</v>
      </c>
      <c r="D36" t="s">
        <v>74</v>
      </c>
      <c r="E36">
        <v>9</v>
      </c>
      <c r="F36">
        <v>8</v>
      </c>
      <c r="G36">
        <v>9</v>
      </c>
      <c r="H36" s="3">
        <f>(Table1[[#This Row],[Q1]]*0.2+Table1[[#This Row],[Q2]]*0.4+Table1[[#This Row],[Q3]]*0.4)/10</f>
        <v>0.86</v>
      </c>
      <c r="I36" cm="1">
        <f t="array" ref="I36">_xlfn.IFS(Table1[[#This Row],[Q1]]&gt;8,100,Table1[[#This Row],[Q1]]&gt;6,0,Table1[[#This Row],[Q1]]&lt;7,-100)</f>
        <v>100</v>
      </c>
      <c r="J36">
        <f>IF(Table1[[#This Row],[NPS]]=100,1,0)</f>
        <v>1</v>
      </c>
      <c r="K36">
        <f>IF(Table1[[#This Row],[NPS]]=0,1,0)</f>
        <v>0</v>
      </c>
      <c r="L36">
        <f>IF(Table1[[#This Row],[NPS]]=-100,1,0)</f>
        <v>0</v>
      </c>
      <c r="M36" t="str">
        <f>TEXT(Table1[[#This Row],[Call Date]],"mmmm")</f>
        <v>October</v>
      </c>
      <c r="N36" s="1">
        <f>Table1[[#This Row],[Call Date]]</f>
        <v>45201</v>
      </c>
    </row>
    <row r="37" spans="2:14" x14ac:dyDescent="0.25">
      <c r="B37" s="1">
        <v>45201</v>
      </c>
      <c r="C37" t="s">
        <v>13</v>
      </c>
      <c r="D37" t="s">
        <v>41</v>
      </c>
      <c r="E37">
        <v>10</v>
      </c>
      <c r="F37">
        <v>10</v>
      </c>
      <c r="G37">
        <v>10</v>
      </c>
      <c r="H37" s="3">
        <f>(Table1[[#This Row],[Q1]]*0.2+Table1[[#This Row],[Q2]]*0.4+Table1[[#This Row],[Q3]]*0.4)/10</f>
        <v>1</v>
      </c>
      <c r="I37" cm="1">
        <f t="array" ref="I37">_xlfn.IFS(Table1[[#This Row],[Q1]]&gt;8,100,Table1[[#This Row],[Q1]]&gt;6,0,Table1[[#This Row],[Q1]]&lt;7,-100)</f>
        <v>100</v>
      </c>
      <c r="J37">
        <f>IF(Table1[[#This Row],[NPS]]=100,1,0)</f>
        <v>1</v>
      </c>
      <c r="K37">
        <f>IF(Table1[[#This Row],[NPS]]=0,1,0)</f>
        <v>0</v>
      </c>
      <c r="L37">
        <f>IF(Table1[[#This Row],[NPS]]=-100,1,0)</f>
        <v>0</v>
      </c>
      <c r="M37" t="str">
        <f>TEXT(Table1[[#This Row],[Call Date]],"mmmm")</f>
        <v>October</v>
      </c>
      <c r="N37" s="1">
        <f>Table1[[#This Row],[Call Date]]</f>
        <v>45201</v>
      </c>
    </row>
    <row r="38" spans="2:14" x14ac:dyDescent="0.25">
      <c r="B38" s="1">
        <v>45201</v>
      </c>
      <c r="C38" t="s">
        <v>13</v>
      </c>
      <c r="D38" t="s">
        <v>116</v>
      </c>
      <c r="E38">
        <v>8</v>
      </c>
      <c r="F38">
        <v>9</v>
      </c>
      <c r="G38">
        <v>9</v>
      </c>
      <c r="H38" s="3">
        <f>(Table1[[#This Row],[Q1]]*0.2+Table1[[#This Row],[Q2]]*0.4+Table1[[#This Row],[Q3]]*0.4)/10</f>
        <v>0.88000000000000012</v>
      </c>
      <c r="I38" cm="1">
        <f t="array" ref="I38">_xlfn.IFS(Table1[[#This Row],[Q1]]&gt;8,100,Table1[[#This Row],[Q1]]&gt;6,0,Table1[[#This Row],[Q1]]&lt;7,-100)</f>
        <v>0</v>
      </c>
      <c r="J38">
        <f>IF(Table1[[#This Row],[NPS]]=100,1,0)</f>
        <v>0</v>
      </c>
      <c r="K38">
        <f>IF(Table1[[#This Row],[NPS]]=0,1,0)</f>
        <v>1</v>
      </c>
      <c r="L38">
        <f>IF(Table1[[#This Row],[NPS]]=-100,1,0)</f>
        <v>0</v>
      </c>
      <c r="M38" t="str">
        <f>TEXT(Table1[[#This Row],[Call Date]],"mmmm")</f>
        <v>October</v>
      </c>
      <c r="N38" s="1">
        <f>Table1[[#This Row],[Call Date]]</f>
        <v>45201</v>
      </c>
    </row>
    <row r="39" spans="2:14" x14ac:dyDescent="0.25">
      <c r="B39" s="1">
        <v>45201</v>
      </c>
      <c r="C39" t="s">
        <v>13</v>
      </c>
      <c r="D39" t="s">
        <v>97</v>
      </c>
      <c r="E39">
        <v>10</v>
      </c>
      <c r="F39">
        <v>10</v>
      </c>
      <c r="G39">
        <v>10</v>
      </c>
      <c r="H39" s="3">
        <f>(Table1[[#This Row],[Q1]]*0.2+Table1[[#This Row],[Q2]]*0.4+Table1[[#This Row],[Q3]]*0.4)/10</f>
        <v>1</v>
      </c>
      <c r="I39" cm="1">
        <f t="array" ref="I39">_xlfn.IFS(Table1[[#This Row],[Q1]]&gt;8,100,Table1[[#This Row],[Q1]]&gt;6,0,Table1[[#This Row],[Q1]]&lt;7,-100)</f>
        <v>100</v>
      </c>
      <c r="J39">
        <f>IF(Table1[[#This Row],[NPS]]=100,1,0)</f>
        <v>1</v>
      </c>
      <c r="K39">
        <f>IF(Table1[[#This Row],[NPS]]=0,1,0)</f>
        <v>0</v>
      </c>
      <c r="L39">
        <f>IF(Table1[[#This Row],[NPS]]=-100,1,0)</f>
        <v>0</v>
      </c>
      <c r="M39" t="str">
        <f>TEXT(Table1[[#This Row],[Call Date]],"mmmm")</f>
        <v>October</v>
      </c>
      <c r="N39" s="1">
        <f>Table1[[#This Row],[Call Date]]</f>
        <v>45201</v>
      </c>
    </row>
    <row r="40" spans="2:14" x14ac:dyDescent="0.25">
      <c r="B40" s="1">
        <v>45202</v>
      </c>
      <c r="C40" t="s">
        <v>8</v>
      </c>
      <c r="D40" t="s">
        <v>85</v>
      </c>
      <c r="E40">
        <v>10</v>
      </c>
      <c r="F40">
        <v>10</v>
      </c>
      <c r="G40">
        <v>10</v>
      </c>
      <c r="H40" s="3">
        <f>(Table1[[#This Row],[Q1]]*0.2+Table1[[#This Row],[Q2]]*0.4+Table1[[#This Row],[Q3]]*0.4)/10</f>
        <v>1</v>
      </c>
      <c r="I40" cm="1">
        <f t="array" ref="I40">_xlfn.IFS(Table1[[#This Row],[Q1]]&gt;8,100,Table1[[#This Row],[Q1]]&gt;6,0,Table1[[#This Row],[Q1]]&lt;7,-100)</f>
        <v>100</v>
      </c>
      <c r="J40">
        <f>IF(Table1[[#This Row],[NPS]]=100,1,0)</f>
        <v>1</v>
      </c>
      <c r="K40">
        <f>IF(Table1[[#This Row],[NPS]]=0,1,0)</f>
        <v>0</v>
      </c>
      <c r="L40">
        <f>IF(Table1[[#This Row],[NPS]]=-100,1,0)</f>
        <v>0</v>
      </c>
      <c r="M40" t="str">
        <f>TEXT(Table1[[#This Row],[Call Date]],"mmmm")</f>
        <v>October</v>
      </c>
      <c r="N40" s="1">
        <f>Table1[[#This Row],[Call Date]]</f>
        <v>45202</v>
      </c>
    </row>
    <row r="41" spans="2:14" x14ac:dyDescent="0.25">
      <c r="B41" s="1">
        <v>45202</v>
      </c>
      <c r="C41" t="s">
        <v>8</v>
      </c>
      <c r="D41" t="s">
        <v>64</v>
      </c>
      <c r="E41">
        <v>10</v>
      </c>
      <c r="F41">
        <v>10</v>
      </c>
      <c r="G41">
        <v>10</v>
      </c>
      <c r="H41" s="3">
        <f>(Table1[[#This Row],[Q1]]*0.2+Table1[[#This Row],[Q2]]*0.4+Table1[[#This Row],[Q3]]*0.4)/10</f>
        <v>1</v>
      </c>
      <c r="I41" cm="1">
        <f t="array" ref="I41">_xlfn.IFS(Table1[[#This Row],[Q1]]&gt;8,100,Table1[[#This Row],[Q1]]&gt;6,0,Table1[[#This Row],[Q1]]&lt;7,-100)</f>
        <v>100</v>
      </c>
      <c r="J41">
        <f>IF(Table1[[#This Row],[NPS]]=100,1,0)</f>
        <v>1</v>
      </c>
      <c r="K41">
        <f>IF(Table1[[#This Row],[NPS]]=0,1,0)</f>
        <v>0</v>
      </c>
      <c r="L41">
        <f>IF(Table1[[#This Row],[NPS]]=-100,1,0)</f>
        <v>0</v>
      </c>
      <c r="M41" t="str">
        <f>TEXT(Table1[[#This Row],[Call Date]],"mmmm")</f>
        <v>October</v>
      </c>
      <c r="N41" s="1">
        <f>Table1[[#This Row],[Call Date]]</f>
        <v>45202</v>
      </c>
    </row>
    <row r="42" spans="2:14" x14ac:dyDescent="0.25">
      <c r="B42" s="1">
        <v>45202</v>
      </c>
      <c r="C42" t="s">
        <v>8</v>
      </c>
      <c r="D42" t="s">
        <v>88</v>
      </c>
      <c r="E42">
        <v>10</v>
      </c>
      <c r="F42">
        <v>10</v>
      </c>
      <c r="G42">
        <v>10</v>
      </c>
      <c r="H42" s="3">
        <f>(Table1[[#This Row],[Q1]]*0.2+Table1[[#This Row],[Q2]]*0.4+Table1[[#This Row],[Q3]]*0.4)/10</f>
        <v>1</v>
      </c>
      <c r="I42" cm="1">
        <f t="array" ref="I42">_xlfn.IFS(Table1[[#This Row],[Q1]]&gt;8,100,Table1[[#This Row],[Q1]]&gt;6,0,Table1[[#This Row],[Q1]]&lt;7,-100)</f>
        <v>100</v>
      </c>
      <c r="J42">
        <f>IF(Table1[[#This Row],[NPS]]=100,1,0)</f>
        <v>1</v>
      </c>
      <c r="K42">
        <f>IF(Table1[[#This Row],[NPS]]=0,1,0)</f>
        <v>0</v>
      </c>
      <c r="L42">
        <f>IF(Table1[[#This Row],[NPS]]=-100,1,0)</f>
        <v>0</v>
      </c>
      <c r="M42" t="str">
        <f>TEXT(Table1[[#This Row],[Call Date]],"mmmm")</f>
        <v>October</v>
      </c>
      <c r="N42" s="1">
        <f>Table1[[#This Row],[Call Date]]</f>
        <v>45202</v>
      </c>
    </row>
    <row r="43" spans="2:14" x14ac:dyDescent="0.25">
      <c r="B43" s="1">
        <v>45202</v>
      </c>
      <c r="C43" t="s">
        <v>10</v>
      </c>
      <c r="D43" t="s">
        <v>86</v>
      </c>
      <c r="E43">
        <v>9</v>
      </c>
      <c r="F43">
        <v>10</v>
      </c>
      <c r="G43">
        <v>10</v>
      </c>
      <c r="H43" s="3">
        <f>(Table1[[#This Row],[Q1]]*0.2+Table1[[#This Row],[Q2]]*0.4+Table1[[#This Row],[Q3]]*0.4)/10</f>
        <v>0.98000000000000009</v>
      </c>
      <c r="I43" cm="1">
        <f t="array" ref="I43">_xlfn.IFS(Table1[[#This Row],[Q1]]&gt;8,100,Table1[[#This Row],[Q1]]&gt;6,0,Table1[[#This Row],[Q1]]&lt;7,-100)</f>
        <v>100</v>
      </c>
      <c r="J43">
        <f>IF(Table1[[#This Row],[NPS]]=100,1,0)</f>
        <v>1</v>
      </c>
      <c r="K43">
        <f>IF(Table1[[#This Row],[NPS]]=0,1,0)</f>
        <v>0</v>
      </c>
      <c r="L43">
        <f>IF(Table1[[#This Row],[NPS]]=-100,1,0)</f>
        <v>0</v>
      </c>
      <c r="M43" t="str">
        <f>TEXT(Table1[[#This Row],[Call Date]],"mmmm")</f>
        <v>October</v>
      </c>
      <c r="N43" s="1">
        <f>Table1[[#This Row],[Call Date]]</f>
        <v>45202</v>
      </c>
    </row>
    <row r="44" spans="2:14" x14ac:dyDescent="0.25">
      <c r="B44" s="1">
        <v>45202</v>
      </c>
      <c r="C44" t="s">
        <v>8</v>
      </c>
      <c r="D44" t="s">
        <v>129</v>
      </c>
      <c r="E44">
        <v>0</v>
      </c>
      <c r="F44">
        <v>9</v>
      </c>
      <c r="G44">
        <v>10</v>
      </c>
      <c r="H44" s="3">
        <f>(Table1[[#This Row],[Q1]]*0.2+Table1[[#This Row],[Q2]]*0.4+Table1[[#This Row],[Q3]]*0.4)/10</f>
        <v>0.76</v>
      </c>
      <c r="I44" cm="1">
        <f t="array" ref="I44">_xlfn.IFS(Table1[[#This Row],[Q1]]&gt;8,100,Table1[[#This Row],[Q1]]&gt;6,0,Table1[[#This Row],[Q1]]&lt;7,-100)</f>
        <v>-100</v>
      </c>
      <c r="J44">
        <f>IF(Table1[[#This Row],[NPS]]=100,1,0)</f>
        <v>0</v>
      </c>
      <c r="K44">
        <f>IF(Table1[[#This Row],[NPS]]=0,1,0)</f>
        <v>0</v>
      </c>
      <c r="L44">
        <f>IF(Table1[[#This Row],[NPS]]=-100,1,0)</f>
        <v>1</v>
      </c>
      <c r="M44" t="str">
        <f>TEXT(Table1[[#This Row],[Call Date]],"mmmm")</f>
        <v>October</v>
      </c>
      <c r="N44" s="1">
        <f>Table1[[#This Row],[Call Date]]</f>
        <v>45202</v>
      </c>
    </row>
    <row r="45" spans="2:14" x14ac:dyDescent="0.25">
      <c r="B45" s="1">
        <v>45202</v>
      </c>
      <c r="C45" t="s">
        <v>10</v>
      </c>
      <c r="D45" t="s">
        <v>110</v>
      </c>
      <c r="E45">
        <v>10</v>
      </c>
      <c r="F45">
        <v>10</v>
      </c>
      <c r="G45">
        <v>10</v>
      </c>
      <c r="H45" s="3">
        <f>(Table1[[#This Row],[Q1]]*0.2+Table1[[#This Row],[Q2]]*0.4+Table1[[#This Row],[Q3]]*0.4)/10</f>
        <v>1</v>
      </c>
      <c r="I45" cm="1">
        <f t="array" ref="I45">_xlfn.IFS(Table1[[#This Row],[Q1]]&gt;8,100,Table1[[#This Row],[Q1]]&gt;6,0,Table1[[#This Row],[Q1]]&lt;7,-100)</f>
        <v>100</v>
      </c>
      <c r="J45">
        <f>IF(Table1[[#This Row],[NPS]]=100,1,0)</f>
        <v>1</v>
      </c>
      <c r="K45">
        <f>IF(Table1[[#This Row],[NPS]]=0,1,0)</f>
        <v>0</v>
      </c>
      <c r="L45">
        <f>IF(Table1[[#This Row],[NPS]]=-100,1,0)</f>
        <v>0</v>
      </c>
      <c r="M45" t="str">
        <f>TEXT(Table1[[#This Row],[Call Date]],"mmmm")</f>
        <v>October</v>
      </c>
      <c r="N45" s="1">
        <f>Table1[[#This Row],[Call Date]]</f>
        <v>45202</v>
      </c>
    </row>
    <row r="46" spans="2:14" x14ac:dyDescent="0.25">
      <c r="B46" s="1">
        <v>45202</v>
      </c>
      <c r="C46" t="s">
        <v>10</v>
      </c>
      <c r="D46" t="s">
        <v>104</v>
      </c>
      <c r="E46">
        <v>10</v>
      </c>
      <c r="F46">
        <v>10</v>
      </c>
      <c r="G46">
        <v>10</v>
      </c>
      <c r="H46" s="3">
        <f>(Table1[[#This Row],[Q1]]*0.2+Table1[[#This Row],[Q2]]*0.4+Table1[[#This Row],[Q3]]*0.4)/10</f>
        <v>1</v>
      </c>
      <c r="I46" cm="1">
        <f t="array" ref="I46">_xlfn.IFS(Table1[[#This Row],[Q1]]&gt;8,100,Table1[[#This Row],[Q1]]&gt;6,0,Table1[[#This Row],[Q1]]&lt;7,-100)</f>
        <v>100</v>
      </c>
      <c r="J46">
        <f>IF(Table1[[#This Row],[NPS]]=100,1,0)</f>
        <v>1</v>
      </c>
      <c r="K46">
        <f>IF(Table1[[#This Row],[NPS]]=0,1,0)</f>
        <v>0</v>
      </c>
      <c r="L46">
        <f>IF(Table1[[#This Row],[NPS]]=-100,1,0)</f>
        <v>0</v>
      </c>
      <c r="M46" t="str">
        <f>TEXT(Table1[[#This Row],[Call Date]],"mmmm")</f>
        <v>October</v>
      </c>
      <c r="N46" s="1">
        <f>Table1[[#This Row],[Call Date]]</f>
        <v>45202</v>
      </c>
    </row>
    <row r="47" spans="2:14" x14ac:dyDescent="0.25">
      <c r="B47" s="1">
        <v>45202</v>
      </c>
      <c r="C47" t="s">
        <v>13</v>
      </c>
      <c r="D47" t="s">
        <v>87</v>
      </c>
      <c r="E47">
        <v>10</v>
      </c>
      <c r="F47">
        <v>10</v>
      </c>
      <c r="G47">
        <v>8</v>
      </c>
      <c r="H47" s="3">
        <f>(Table1[[#This Row],[Q1]]*0.2+Table1[[#This Row],[Q2]]*0.4+Table1[[#This Row],[Q3]]*0.4)/10</f>
        <v>0.91999999999999993</v>
      </c>
      <c r="I47" cm="1">
        <f t="array" ref="I47">_xlfn.IFS(Table1[[#This Row],[Q1]]&gt;8,100,Table1[[#This Row],[Q1]]&gt;6,0,Table1[[#This Row],[Q1]]&lt;7,-100)</f>
        <v>100</v>
      </c>
      <c r="J47">
        <f>IF(Table1[[#This Row],[NPS]]=100,1,0)</f>
        <v>1</v>
      </c>
      <c r="K47">
        <f>IF(Table1[[#This Row],[NPS]]=0,1,0)</f>
        <v>0</v>
      </c>
      <c r="L47">
        <f>IF(Table1[[#This Row],[NPS]]=-100,1,0)</f>
        <v>0</v>
      </c>
      <c r="M47" t="str">
        <f>TEXT(Table1[[#This Row],[Call Date]],"mmmm")</f>
        <v>October</v>
      </c>
      <c r="N47" s="1">
        <f>Table1[[#This Row],[Call Date]]</f>
        <v>45202</v>
      </c>
    </row>
    <row r="48" spans="2:14" x14ac:dyDescent="0.25">
      <c r="B48" s="1">
        <v>45202</v>
      </c>
      <c r="C48" t="s">
        <v>10</v>
      </c>
      <c r="D48" t="s">
        <v>47</v>
      </c>
      <c r="E48">
        <v>10</v>
      </c>
      <c r="F48">
        <v>10</v>
      </c>
      <c r="G48">
        <v>10</v>
      </c>
      <c r="H48" s="3">
        <f>(Table1[[#This Row],[Q1]]*0.2+Table1[[#This Row],[Q2]]*0.4+Table1[[#This Row],[Q3]]*0.4)/10</f>
        <v>1</v>
      </c>
      <c r="I48" cm="1">
        <f t="array" ref="I48">_xlfn.IFS(Table1[[#This Row],[Q1]]&gt;8,100,Table1[[#This Row],[Q1]]&gt;6,0,Table1[[#This Row],[Q1]]&lt;7,-100)</f>
        <v>100</v>
      </c>
      <c r="J48">
        <f>IF(Table1[[#This Row],[NPS]]=100,1,0)</f>
        <v>1</v>
      </c>
      <c r="K48">
        <f>IF(Table1[[#This Row],[NPS]]=0,1,0)</f>
        <v>0</v>
      </c>
      <c r="L48">
        <f>IF(Table1[[#This Row],[NPS]]=-100,1,0)</f>
        <v>0</v>
      </c>
      <c r="M48" t="str">
        <f>TEXT(Table1[[#This Row],[Call Date]],"mmmm")</f>
        <v>October</v>
      </c>
      <c r="N48" s="1">
        <f>Table1[[#This Row],[Call Date]]</f>
        <v>45202</v>
      </c>
    </row>
    <row r="49" spans="2:14" x14ac:dyDescent="0.25">
      <c r="B49" s="1">
        <v>45202</v>
      </c>
      <c r="C49" t="s">
        <v>13</v>
      </c>
      <c r="D49" t="s">
        <v>41</v>
      </c>
      <c r="E49">
        <v>10</v>
      </c>
      <c r="F49">
        <v>10</v>
      </c>
      <c r="G49">
        <v>10</v>
      </c>
      <c r="H49" s="3">
        <f>(Table1[[#This Row],[Q1]]*0.2+Table1[[#This Row],[Q2]]*0.4+Table1[[#This Row],[Q3]]*0.4)/10</f>
        <v>1</v>
      </c>
      <c r="I49" cm="1">
        <f t="array" ref="I49">_xlfn.IFS(Table1[[#This Row],[Q1]]&gt;8,100,Table1[[#This Row],[Q1]]&gt;6,0,Table1[[#This Row],[Q1]]&lt;7,-100)</f>
        <v>100</v>
      </c>
      <c r="J49">
        <f>IF(Table1[[#This Row],[NPS]]=100,1,0)</f>
        <v>1</v>
      </c>
      <c r="K49">
        <f>IF(Table1[[#This Row],[NPS]]=0,1,0)</f>
        <v>0</v>
      </c>
      <c r="L49">
        <f>IF(Table1[[#This Row],[NPS]]=-100,1,0)</f>
        <v>0</v>
      </c>
      <c r="M49" t="str">
        <f>TEXT(Table1[[#This Row],[Call Date]],"mmmm")</f>
        <v>October</v>
      </c>
      <c r="N49" s="1">
        <f>Table1[[#This Row],[Call Date]]</f>
        <v>45202</v>
      </c>
    </row>
    <row r="50" spans="2:14" x14ac:dyDescent="0.25">
      <c r="B50" s="1">
        <v>45202</v>
      </c>
      <c r="C50" t="s">
        <v>8</v>
      </c>
      <c r="D50" t="s">
        <v>93</v>
      </c>
      <c r="E50">
        <v>10</v>
      </c>
      <c r="F50">
        <v>10</v>
      </c>
      <c r="G50">
        <v>10</v>
      </c>
      <c r="H50" s="3">
        <f>(Table1[[#This Row],[Q1]]*0.2+Table1[[#This Row],[Q2]]*0.4+Table1[[#This Row],[Q3]]*0.4)/10</f>
        <v>1</v>
      </c>
      <c r="I50" cm="1">
        <f t="array" ref="I50">_xlfn.IFS(Table1[[#This Row],[Q1]]&gt;8,100,Table1[[#This Row],[Q1]]&gt;6,0,Table1[[#This Row],[Q1]]&lt;7,-100)</f>
        <v>100</v>
      </c>
      <c r="J50">
        <f>IF(Table1[[#This Row],[NPS]]=100,1,0)</f>
        <v>1</v>
      </c>
      <c r="K50">
        <f>IF(Table1[[#This Row],[NPS]]=0,1,0)</f>
        <v>0</v>
      </c>
      <c r="L50">
        <f>IF(Table1[[#This Row],[NPS]]=-100,1,0)</f>
        <v>0</v>
      </c>
      <c r="M50" t="str">
        <f>TEXT(Table1[[#This Row],[Call Date]],"mmmm")</f>
        <v>October</v>
      </c>
      <c r="N50" s="1">
        <f>Table1[[#This Row],[Call Date]]</f>
        <v>45202</v>
      </c>
    </row>
    <row r="51" spans="2:14" x14ac:dyDescent="0.25">
      <c r="B51" s="1">
        <v>45202</v>
      </c>
      <c r="C51" t="s">
        <v>10</v>
      </c>
      <c r="D51" t="s">
        <v>110</v>
      </c>
      <c r="E51">
        <v>10</v>
      </c>
      <c r="F51">
        <v>10</v>
      </c>
      <c r="G51">
        <v>10</v>
      </c>
      <c r="H51" s="3">
        <f>(Table1[[#This Row],[Q1]]*0.2+Table1[[#This Row],[Q2]]*0.4+Table1[[#This Row],[Q3]]*0.4)/10</f>
        <v>1</v>
      </c>
      <c r="I51" cm="1">
        <f t="array" ref="I51">_xlfn.IFS(Table1[[#This Row],[Q1]]&gt;8,100,Table1[[#This Row],[Q1]]&gt;6,0,Table1[[#This Row],[Q1]]&lt;7,-100)</f>
        <v>100</v>
      </c>
      <c r="J51">
        <f>IF(Table1[[#This Row],[NPS]]=100,1,0)</f>
        <v>1</v>
      </c>
      <c r="K51">
        <f>IF(Table1[[#This Row],[NPS]]=0,1,0)</f>
        <v>0</v>
      </c>
      <c r="L51">
        <f>IF(Table1[[#This Row],[NPS]]=-100,1,0)</f>
        <v>0</v>
      </c>
      <c r="M51" t="str">
        <f>TEXT(Table1[[#This Row],[Call Date]],"mmmm")</f>
        <v>October</v>
      </c>
      <c r="N51" s="1">
        <f>Table1[[#This Row],[Call Date]]</f>
        <v>45202</v>
      </c>
    </row>
    <row r="52" spans="2:14" x14ac:dyDescent="0.25">
      <c r="B52" s="1">
        <v>45202</v>
      </c>
      <c r="C52" t="s">
        <v>10</v>
      </c>
      <c r="D52" t="s">
        <v>120</v>
      </c>
      <c r="E52">
        <v>10</v>
      </c>
      <c r="F52">
        <v>10</v>
      </c>
      <c r="G52">
        <v>10</v>
      </c>
      <c r="H52" s="3">
        <f>(Table1[[#This Row],[Q1]]*0.2+Table1[[#This Row],[Q2]]*0.4+Table1[[#This Row],[Q3]]*0.4)/10</f>
        <v>1</v>
      </c>
      <c r="I52" cm="1">
        <f t="array" ref="I52">_xlfn.IFS(Table1[[#This Row],[Q1]]&gt;8,100,Table1[[#This Row],[Q1]]&gt;6,0,Table1[[#This Row],[Q1]]&lt;7,-100)</f>
        <v>100</v>
      </c>
      <c r="J52">
        <f>IF(Table1[[#This Row],[NPS]]=100,1,0)</f>
        <v>1</v>
      </c>
      <c r="K52">
        <f>IF(Table1[[#This Row],[NPS]]=0,1,0)</f>
        <v>0</v>
      </c>
      <c r="L52">
        <f>IF(Table1[[#This Row],[NPS]]=-100,1,0)</f>
        <v>0</v>
      </c>
      <c r="M52" t="str">
        <f>TEXT(Table1[[#This Row],[Call Date]],"mmmm")</f>
        <v>October</v>
      </c>
      <c r="N52" s="1">
        <f>Table1[[#This Row],[Call Date]]</f>
        <v>45202</v>
      </c>
    </row>
    <row r="53" spans="2:14" x14ac:dyDescent="0.25">
      <c r="B53" s="1">
        <v>45202</v>
      </c>
      <c r="C53" t="s">
        <v>10</v>
      </c>
      <c r="D53" t="s">
        <v>104</v>
      </c>
      <c r="E53">
        <v>9</v>
      </c>
      <c r="F53">
        <v>8</v>
      </c>
      <c r="G53">
        <v>10</v>
      </c>
      <c r="H53" s="3">
        <f>(Table1[[#This Row],[Q1]]*0.2+Table1[[#This Row],[Q2]]*0.4+Table1[[#This Row],[Q3]]*0.4)/10</f>
        <v>0.9</v>
      </c>
      <c r="I53" cm="1">
        <f t="array" ref="I53">_xlfn.IFS(Table1[[#This Row],[Q1]]&gt;8,100,Table1[[#This Row],[Q1]]&gt;6,0,Table1[[#This Row],[Q1]]&lt;7,-100)</f>
        <v>100</v>
      </c>
      <c r="J53">
        <f>IF(Table1[[#This Row],[NPS]]=100,1,0)</f>
        <v>1</v>
      </c>
      <c r="K53">
        <f>IF(Table1[[#This Row],[NPS]]=0,1,0)</f>
        <v>0</v>
      </c>
      <c r="L53">
        <f>IF(Table1[[#This Row],[NPS]]=-100,1,0)</f>
        <v>0</v>
      </c>
      <c r="M53" t="str">
        <f>TEXT(Table1[[#This Row],[Call Date]],"mmmm")</f>
        <v>October</v>
      </c>
      <c r="N53" s="1">
        <f>Table1[[#This Row],[Call Date]]</f>
        <v>45202</v>
      </c>
    </row>
    <row r="54" spans="2:14" x14ac:dyDescent="0.25">
      <c r="B54" s="1">
        <v>45202</v>
      </c>
      <c r="C54" t="s">
        <v>10</v>
      </c>
      <c r="D54" t="s">
        <v>58</v>
      </c>
      <c r="E54">
        <v>10</v>
      </c>
      <c r="F54">
        <v>9</v>
      </c>
      <c r="G54">
        <v>9</v>
      </c>
      <c r="H54" s="3">
        <f>(Table1[[#This Row],[Q1]]*0.2+Table1[[#This Row],[Q2]]*0.4+Table1[[#This Row],[Q3]]*0.4)/10</f>
        <v>0.91999999999999993</v>
      </c>
      <c r="I54" cm="1">
        <f t="array" ref="I54">_xlfn.IFS(Table1[[#This Row],[Q1]]&gt;8,100,Table1[[#This Row],[Q1]]&gt;6,0,Table1[[#This Row],[Q1]]&lt;7,-100)</f>
        <v>100</v>
      </c>
      <c r="J54">
        <f>IF(Table1[[#This Row],[NPS]]=100,1,0)</f>
        <v>1</v>
      </c>
      <c r="K54">
        <f>IF(Table1[[#This Row],[NPS]]=0,1,0)</f>
        <v>0</v>
      </c>
      <c r="L54">
        <f>IF(Table1[[#This Row],[NPS]]=-100,1,0)</f>
        <v>0</v>
      </c>
      <c r="M54" t="str">
        <f>TEXT(Table1[[#This Row],[Call Date]],"mmmm")</f>
        <v>October</v>
      </c>
      <c r="N54" s="1">
        <f>Table1[[#This Row],[Call Date]]</f>
        <v>45202</v>
      </c>
    </row>
    <row r="55" spans="2:14" x14ac:dyDescent="0.25">
      <c r="B55" s="1">
        <v>45202</v>
      </c>
      <c r="C55" t="s">
        <v>8</v>
      </c>
      <c r="D55" t="s">
        <v>93</v>
      </c>
      <c r="E55">
        <v>10</v>
      </c>
      <c r="F55">
        <v>10</v>
      </c>
      <c r="G55">
        <v>10</v>
      </c>
      <c r="H55" s="3">
        <f>(Table1[[#This Row],[Q1]]*0.2+Table1[[#This Row],[Q2]]*0.4+Table1[[#This Row],[Q3]]*0.4)/10</f>
        <v>1</v>
      </c>
      <c r="I55" cm="1">
        <f t="array" ref="I55">_xlfn.IFS(Table1[[#This Row],[Q1]]&gt;8,100,Table1[[#This Row],[Q1]]&gt;6,0,Table1[[#This Row],[Q1]]&lt;7,-100)</f>
        <v>100</v>
      </c>
      <c r="J55">
        <f>IF(Table1[[#This Row],[NPS]]=100,1,0)</f>
        <v>1</v>
      </c>
      <c r="K55">
        <f>IF(Table1[[#This Row],[NPS]]=0,1,0)</f>
        <v>0</v>
      </c>
      <c r="L55">
        <f>IF(Table1[[#This Row],[NPS]]=-100,1,0)</f>
        <v>0</v>
      </c>
      <c r="M55" t="str">
        <f>TEXT(Table1[[#This Row],[Call Date]],"mmmm")</f>
        <v>October</v>
      </c>
      <c r="N55" s="1">
        <f>Table1[[#This Row],[Call Date]]</f>
        <v>45202</v>
      </c>
    </row>
    <row r="56" spans="2:14" x14ac:dyDescent="0.25">
      <c r="B56" s="1">
        <v>45202</v>
      </c>
      <c r="C56" t="s">
        <v>13</v>
      </c>
      <c r="D56" t="s">
        <v>87</v>
      </c>
      <c r="E56">
        <v>10</v>
      </c>
      <c r="F56">
        <v>10</v>
      </c>
      <c r="G56">
        <v>10</v>
      </c>
      <c r="H56" s="3">
        <f>(Table1[[#This Row],[Q1]]*0.2+Table1[[#This Row],[Q2]]*0.4+Table1[[#This Row],[Q3]]*0.4)/10</f>
        <v>1</v>
      </c>
      <c r="I56" cm="1">
        <f t="array" ref="I56">_xlfn.IFS(Table1[[#This Row],[Q1]]&gt;8,100,Table1[[#This Row],[Q1]]&gt;6,0,Table1[[#This Row],[Q1]]&lt;7,-100)</f>
        <v>100</v>
      </c>
      <c r="J56">
        <f>IF(Table1[[#This Row],[NPS]]=100,1,0)</f>
        <v>1</v>
      </c>
      <c r="K56">
        <f>IF(Table1[[#This Row],[NPS]]=0,1,0)</f>
        <v>0</v>
      </c>
      <c r="L56">
        <f>IF(Table1[[#This Row],[NPS]]=-100,1,0)</f>
        <v>0</v>
      </c>
      <c r="M56" t="str">
        <f>TEXT(Table1[[#This Row],[Call Date]],"mmmm")</f>
        <v>October</v>
      </c>
      <c r="N56" s="1">
        <f>Table1[[#This Row],[Call Date]]</f>
        <v>45202</v>
      </c>
    </row>
    <row r="57" spans="2:14" x14ac:dyDescent="0.25">
      <c r="B57" s="1">
        <v>45202</v>
      </c>
      <c r="C57" t="s">
        <v>8</v>
      </c>
      <c r="D57" t="s">
        <v>99</v>
      </c>
      <c r="E57">
        <v>10</v>
      </c>
      <c r="F57">
        <v>10</v>
      </c>
      <c r="G57">
        <v>10</v>
      </c>
      <c r="H57" s="3">
        <f>(Table1[[#This Row],[Q1]]*0.2+Table1[[#This Row],[Q2]]*0.4+Table1[[#This Row],[Q3]]*0.4)/10</f>
        <v>1</v>
      </c>
      <c r="I57" cm="1">
        <f t="array" ref="I57">_xlfn.IFS(Table1[[#This Row],[Q1]]&gt;8,100,Table1[[#This Row],[Q1]]&gt;6,0,Table1[[#This Row],[Q1]]&lt;7,-100)</f>
        <v>100</v>
      </c>
      <c r="J57">
        <f>IF(Table1[[#This Row],[NPS]]=100,1,0)</f>
        <v>1</v>
      </c>
      <c r="K57">
        <f>IF(Table1[[#This Row],[NPS]]=0,1,0)</f>
        <v>0</v>
      </c>
      <c r="L57">
        <f>IF(Table1[[#This Row],[NPS]]=-100,1,0)</f>
        <v>0</v>
      </c>
      <c r="M57" t="str">
        <f>TEXT(Table1[[#This Row],[Call Date]],"mmmm")</f>
        <v>October</v>
      </c>
      <c r="N57" s="1">
        <f>Table1[[#This Row],[Call Date]]</f>
        <v>45202</v>
      </c>
    </row>
    <row r="58" spans="2:14" x14ac:dyDescent="0.25">
      <c r="B58" s="1">
        <v>45202</v>
      </c>
      <c r="C58" t="s">
        <v>8</v>
      </c>
      <c r="D58" t="s">
        <v>85</v>
      </c>
      <c r="E58">
        <v>10</v>
      </c>
      <c r="F58">
        <v>10</v>
      </c>
      <c r="G58">
        <v>10</v>
      </c>
      <c r="H58" s="3">
        <f>(Table1[[#This Row],[Q1]]*0.2+Table1[[#This Row],[Q2]]*0.4+Table1[[#This Row],[Q3]]*0.4)/10</f>
        <v>1</v>
      </c>
      <c r="I58" cm="1">
        <f t="array" ref="I58">_xlfn.IFS(Table1[[#This Row],[Q1]]&gt;8,100,Table1[[#This Row],[Q1]]&gt;6,0,Table1[[#This Row],[Q1]]&lt;7,-100)</f>
        <v>100</v>
      </c>
      <c r="J58">
        <f>IF(Table1[[#This Row],[NPS]]=100,1,0)</f>
        <v>1</v>
      </c>
      <c r="K58">
        <f>IF(Table1[[#This Row],[NPS]]=0,1,0)</f>
        <v>0</v>
      </c>
      <c r="L58">
        <f>IF(Table1[[#This Row],[NPS]]=-100,1,0)</f>
        <v>0</v>
      </c>
      <c r="M58" t="str">
        <f>TEXT(Table1[[#This Row],[Call Date]],"mmmm")</f>
        <v>October</v>
      </c>
      <c r="N58" s="1">
        <f>Table1[[#This Row],[Call Date]]</f>
        <v>45202</v>
      </c>
    </row>
    <row r="59" spans="2:14" x14ac:dyDescent="0.25">
      <c r="B59" s="1">
        <v>45202</v>
      </c>
      <c r="C59" t="s">
        <v>8</v>
      </c>
      <c r="D59" t="s">
        <v>42</v>
      </c>
      <c r="E59">
        <v>10</v>
      </c>
      <c r="F59">
        <v>10</v>
      </c>
      <c r="G59">
        <v>10</v>
      </c>
      <c r="H59" s="3">
        <f>(Table1[[#This Row],[Q1]]*0.2+Table1[[#This Row],[Q2]]*0.4+Table1[[#This Row],[Q3]]*0.4)/10</f>
        <v>1</v>
      </c>
      <c r="I59" cm="1">
        <f t="array" ref="I59">_xlfn.IFS(Table1[[#This Row],[Q1]]&gt;8,100,Table1[[#This Row],[Q1]]&gt;6,0,Table1[[#This Row],[Q1]]&lt;7,-100)</f>
        <v>100</v>
      </c>
      <c r="J59">
        <f>IF(Table1[[#This Row],[NPS]]=100,1,0)</f>
        <v>1</v>
      </c>
      <c r="K59">
        <f>IF(Table1[[#This Row],[NPS]]=0,1,0)</f>
        <v>0</v>
      </c>
      <c r="L59">
        <f>IF(Table1[[#This Row],[NPS]]=-100,1,0)</f>
        <v>0</v>
      </c>
      <c r="M59" t="str">
        <f>TEXT(Table1[[#This Row],[Call Date]],"mmmm")</f>
        <v>October</v>
      </c>
      <c r="N59" s="1">
        <f>Table1[[#This Row],[Call Date]]</f>
        <v>45202</v>
      </c>
    </row>
    <row r="60" spans="2:14" x14ac:dyDescent="0.25">
      <c r="B60" s="1">
        <v>45202</v>
      </c>
      <c r="C60" t="s">
        <v>8</v>
      </c>
      <c r="D60" t="s">
        <v>129</v>
      </c>
      <c r="E60">
        <v>10</v>
      </c>
      <c r="F60">
        <v>10</v>
      </c>
      <c r="G60">
        <v>10</v>
      </c>
      <c r="H60" s="3">
        <f>(Table1[[#This Row],[Q1]]*0.2+Table1[[#This Row],[Q2]]*0.4+Table1[[#This Row],[Q3]]*0.4)/10</f>
        <v>1</v>
      </c>
      <c r="I60" cm="1">
        <f t="array" ref="I60">_xlfn.IFS(Table1[[#This Row],[Q1]]&gt;8,100,Table1[[#This Row],[Q1]]&gt;6,0,Table1[[#This Row],[Q1]]&lt;7,-100)</f>
        <v>100</v>
      </c>
      <c r="J60">
        <f>IF(Table1[[#This Row],[NPS]]=100,1,0)</f>
        <v>1</v>
      </c>
      <c r="K60">
        <f>IF(Table1[[#This Row],[NPS]]=0,1,0)</f>
        <v>0</v>
      </c>
      <c r="L60">
        <f>IF(Table1[[#This Row],[NPS]]=-100,1,0)</f>
        <v>0</v>
      </c>
      <c r="M60" t="str">
        <f>TEXT(Table1[[#This Row],[Call Date]],"mmmm")</f>
        <v>October</v>
      </c>
      <c r="N60" s="1">
        <f>Table1[[#This Row],[Call Date]]</f>
        <v>45202</v>
      </c>
    </row>
    <row r="61" spans="2:14" x14ac:dyDescent="0.25">
      <c r="B61" s="1">
        <v>45202</v>
      </c>
      <c r="C61" t="s">
        <v>10</v>
      </c>
      <c r="D61" t="s">
        <v>82</v>
      </c>
      <c r="E61">
        <v>10</v>
      </c>
      <c r="F61">
        <v>9</v>
      </c>
      <c r="G61">
        <v>10</v>
      </c>
      <c r="H61" s="3">
        <f>(Table1[[#This Row],[Q1]]*0.2+Table1[[#This Row],[Q2]]*0.4+Table1[[#This Row],[Q3]]*0.4)/10</f>
        <v>0.96</v>
      </c>
      <c r="I61" cm="1">
        <f t="array" ref="I61">_xlfn.IFS(Table1[[#This Row],[Q1]]&gt;8,100,Table1[[#This Row],[Q1]]&gt;6,0,Table1[[#This Row],[Q1]]&lt;7,-100)</f>
        <v>100</v>
      </c>
      <c r="J61">
        <f>IF(Table1[[#This Row],[NPS]]=100,1,0)</f>
        <v>1</v>
      </c>
      <c r="K61">
        <f>IF(Table1[[#This Row],[NPS]]=0,1,0)</f>
        <v>0</v>
      </c>
      <c r="L61">
        <f>IF(Table1[[#This Row],[NPS]]=-100,1,0)</f>
        <v>0</v>
      </c>
      <c r="M61" t="str">
        <f>TEXT(Table1[[#This Row],[Call Date]],"mmmm")</f>
        <v>October</v>
      </c>
      <c r="N61" s="1">
        <f>Table1[[#This Row],[Call Date]]</f>
        <v>45202</v>
      </c>
    </row>
    <row r="62" spans="2:14" x14ac:dyDescent="0.25">
      <c r="B62" s="1">
        <v>45202</v>
      </c>
      <c r="C62" t="s">
        <v>10</v>
      </c>
      <c r="D62" t="s">
        <v>120</v>
      </c>
      <c r="E62">
        <v>10</v>
      </c>
      <c r="F62">
        <v>10</v>
      </c>
      <c r="G62">
        <v>10</v>
      </c>
      <c r="H62" s="3">
        <f>(Table1[[#This Row],[Q1]]*0.2+Table1[[#This Row],[Q2]]*0.4+Table1[[#This Row],[Q3]]*0.4)/10</f>
        <v>1</v>
      </c>
      <c r="I62" cm="1">
        <f t="array" ref="I62">_xlfn.IFS(Table1[[#This Row],[Q1]]&gt;8,100,Table1[[#This Row],[Q1]]&gt;6,0,Table1[[#This Row],[Q1]]&lt;7,-100)</f>
        <v>100</v>
      </c>
      <c r="J62">
        <f>IF(Table1[[#This Row],[NPS]]=100,1,0)</f>
        <v>1</v>
      </c>
      <c r="K62">
        <f>IF(Table1[[#This Row],[NPS]]=0,1,0)</f>
        <v>0</v>
      </c>
      <c r="L62">
        <f>IF(Table1[[#This Row],[NPS]]=-100,1,0)</f>
        <v>0</v>
      </c>
      <c r="M62" t="str">
        <f>TEXT(Table1[[#This Row],[Call Date]],"mmmm")</f>
        <v>October</v>
      </c>
      <c r="N62" s="1">
        <f>Table1[[#This Row],[Call Date]]</f>
        <v>45202</v>
      </c>
    </row>
    <row r="63" spans="2:14" x14ac:dyDescent="0.25">
      <c r="B63" s="1">
        <v>45202</v>
      </c>
      <c r="C63" t="s">
        <v>10</v>
      </c>
      <c r="D63" t="s">
        <v>110</v>
      </c>
      <c r="E63">
        <v>10</v>
      </c>
      <c r="F63">
        <v>10</v>
      </c>
      <c r="G63">
        <v>10</v>
      </c>
      <c r="H63" s="3">
        <f>(Table1[[#This Row],[Q1]]*0.2+Table1[[#This Row],[Q2]]*0.4+Table1[[#This Row],[Q3]]*0.4)/10</f>
        <v>1</v>
      </c>
      <c r="I63" cm="1">
        <f t="array" ref="I63">_xlfn.IFS(Table1[[#This Row],[Q1]]&gt;8,100,Table1[[#This Row],[Q1]]&gt;6,0,Table1[[#This Row],[Q1]]&lt;7,-100)</f>
        <v>100</v>
      </c>
      <c r="J63">
        <f>IF(Table1[[#This Row],[NPS]]=100,1,0)</f>
        <v>1</v>
      </c>
      <c r="K63">
        <f>IF(Table1[[#This Row],[NPS]]=0,1,0)</f>
        <v>0</v>
      </c>
      <c r="L63">
        <f>IF(Table1[[#This Row],[NPS]]=-100,1,0)</f>
        <v>0</v>
      </c>
      <c r="M63" t="str">
        <f>TEXT(Table1[[#This Row],[Call Date]],"mmmm")</f>
        <v>October</v>
      </c>
      <c r="N63" s="1">
        <f>Table1[[#This Row],[Call Date]]</f>
        <v>45202</v>
      </c>
    </row>
    <row r="64" spans="2:14" x14ac:dyDescent="0.25">
      <c r="B64" s="1">
        <v>45202</v>
      </c>
      <c r="C64" t="s">
        <v>8</v>
      </c>
      <c r="D64" t="s">
        <v>132</v>
      </c>
      <c r="E64">
        <v>10</v>
      </c>
      <c r="F64">
        <v>10</v>
      </c>
      <c r="G64">
        <v>10</v>
      </c>
      <c r="H64" s="3">
        <f>(Table1[[#This Row],[Q1]]*0.2+Table1[[#This Row],[Q2]]*0.4+Table1[[#This Row],[Q3]]*0.4)/10</f>
        <v>1</v>
      </c>
      <c r="I64" cm="1">
        <f t="array" ref="I64">_xlfn.IFS(Table1[[#This Row],[Q1]]&gt;8,100,Table1[[#This Row],[Q1]]&gt;6,0,Table1[[#This Row],[Q1]]&lt;7,-100)</f>
        <v>100</v>
      </c>
      <c r="J64">
        <f>IF(Table1[[#This Row],[NPS]]=100,1,0)</f>
        <v>1</v>
      </c>
      <c r="K64">
        <f>IF(Table1[[#This Row],[NPS]]=0,1,0)</f>
        <v>0</v>
      </c>
      <c r="L64">
        <f>IF(Table1[[#This Row],[NPS]]=-100,1,0)</f>
        <v>0</v>
      </c>
      <c r="M64" t="str">
        <f>TEXT(Table1[[#This Row],[Call Date]],"mmmm")</f>
        <v>October</v>
      </c>
      <c r="N64" s="1">
        <f>Table1[[#This Row],[Call Date]]</f>
        <v>45202</v>
      </c>
    </row>
    <row r="65" spans="2:14" x14ac:dyDescent="0.25">
      <c r="B65" s="1">
        <v>45202</v>
      </c>
      <c r="C65" t="s">
        <v>13</v>
      </c>
      <c r="D65" t="s">
        <v>83</v>
      </c>
      <c r="E65">
        <v>0</v>
      </c>
      <c r="F65">
        <v>10</v>
      </c>
      <c r="G65">
        <v>0</v>
      </c>
      <c r="H65" s="3">
        <f>(Table1[[#This Row],[Q1]]*0.2+Table1[[#This Row],[Q2]]*0.4+Table1[[#This Row],[Q3]]*0.4)/10</f>
        <v>0.4</v>
      </c>
      <c r="I65" cm="1">
        <f t="array" ref="I65">_xlfn.IFS(Table1[[#This Row],[Q1]]&gt;8,100,Table1[[#This Row],[Q1]]&gt;6,0,Table1[[#This Row],[Q1]]&lt;7,-100)</f>
        <v>-100</v>
      </c>
      <c r="J65">
        <f>IF(Table1[[#This Row],[NPS]]=100,1,0)</f>
        <v>0</v>
      </c>
      <c r="K65">
        <f>IF(Table1[[#This Row],[NPS]]=0,1,0)</f>
        <v>0</v>
      </c>
      <c r="L65">
        <f>IF(Table1[[#This Row],[NPS]]=-100,1,0)</f>
        <v>1</v>
      </c>
      <c r="M65" t="str">
        <f>TEXT(Table1[[#This Row],[Call Date]],"mmmm")</f>
        <v>October</v>
      </c>
      <c r="N65" s="1">
        <f>Table1[[#This Row],[Call Date]]</f>
        <v>45202</v>
      </c>
    </row>
    <row r="66" spans="2:14" x14ac:dyDescent="0.25">
      <c r="B66" s="1">
        <v>45202</v>
      </c>
      <c r="C66" t="s">
        <v>8</v>
      </c>
      <c r="D66" t="s">
        <v>98</v>
      </c>
      <c r="E66">
        <v>10</v>
      </c>
      <c r="F66">
        <v>10</v>
      </c>
      <c r="G66">
        <v>10</v>
      </c>
      <c r="H66" s="3">
        <f>(Table1[[#This Row],[Q1]]*0.2+Table1[[#This Row],[Q2]]*0.4+Table1[[#This Row],[Q3]]*0.4)/10</f>
        <v>1</v>
      </c>
      <c r="I66" cm="1">
        <f t="array" ref="I66">_xlfn.IFS(Table1[[#This Row],[Q1]]&gt;8,100,Table1[[#This Row],[Q1]]&gt;6,0,Table1[[#This Row],[Q1]]&lt;7,-100)</f>
        <v>100</v>
      </c>
      <c r="J66">
        <f>IF(Table1[[#This Row],[NPS]]=100,1,0)</f>
        <v>1</v>
      </c>
      <c r="K66">
        <f>IF(Table1[[#This Row],[NPS]]=0,1,0)</f>
        <v>0</v>
      </c>
      <c r="L66">
        <f>IF(Table1[[#This Row],[NPS]]=-100,1,0)</f>
        <v>0</v>
      </c>
      <c r="M66" t="str">
        <f>TEXT(Table1[[#This Row],[Call Date]],"mmmm")</f>
        <v>October</v>
      </c>
      <c r="N66" s="1">
        <f>Table1[[#This Row],[Call Date]]</f>
        <v>45202</v>
      </c>
    </row>
    <row r="67" spans="2:14" x14ac:dyDescent="0.25">
      <c r="B67" s="1">
        <v>45202</v>
      </c>
      <c r="C67" t="s">
        <v>10</v>
      </c>
      <c r="D67" t="s">
        <v>47</v>
      </c>
      <c r="E67">
        <v>9</v>
      </c>
      <c r="F67">
        <v>8</v>
      </c>
      <c r="G67">
        <v>9</v>
      </c>
      <c r="H67" s="3">
        <f>(Table1[[#This Row],[Q1]]*0.2+Table1[[#This Row],[Q2]]*0.4+Table1[[#This Row],[Q3]]*0.4)/10</f>
        <v>0.86</v>
      </c>
      <c r="I67" cm="1">
        <f t="array" ref="I67">_xlfn.IFS(Table1[[#This Row],[Q1]]&gt;8,100,Table1[[#This Row],[Q1]]&gt;6,0,Table1[[#This Row],[Q1]]&lt;7,-100)</f>
        <v>100</v>
      </c>
      <c r="J67">
        <f>IF(Table1[[#This Row],[NPS]]=100,1,0)</f>
        <v>1</v>
      </c>
      <c r="K67">
        <f>IF(Table1[[#This Row],[NPS]]=0,1,0)</f>
        <v>0</v>
      </c>
      <c r="L67">
        <f>IF(Table1[[#This Row],[NPS]]=-100,1,0)</f>
        <v>0</v>
      </c>
      <c r="M67" t="str">
        <f>TEXT(Table1[[#This Row],[Call Date]],"mmmm")</f>
        <v>October</v>
      </c>
      <c r="N67" s="1">
        <f>Table1[[#This Row],[Call Date]]</f>
        <v>45202</v>
      </c>
    </row>
    <row r="68" spans="2:14" x14ac:dyDescent="0.25">
      <c r="B68" s="1">
        <v>45202</v>
      </c>
      <c r="C68" t="s">
        <v>10</v>
      </c>
      <c r="D68" t="s">
        <v>58</v>
      </c>
      <c r="E68">
        <v>10</v>
      </c>
      <c r="F68">
        <v>10</v>
      </c>
      <c r="G68">
        <v>10</v>
      </c>
      <c r="H68" s="3">
        <f>(Table1[[#This Row],[Q1]]*0.2+Table1[[#This Row],[Q2]]*0.4+Table1[[#This Row],[Q3]]*0.4)/10</f>
        <v>1</v>
      </c>
      <c r="I68" cm="1">
        <f t="array" ref="I68">_xlfn.IFS(Table1[[#This Row],[Q1]]&gt;8,100,Table1[[#This Row],[Q1]]&gt;6,0,Table1[[#This Row],[Q1]]&lt;7,-100)</f>
        <v>100</v>
      </c>
      <c r="J68">
        <f>IF(Table1[[#This Row],[NPS]]=100,1,0)</f>
        <v>1</v>
      </c>
      <c r="K68">
        <f>IF(Table1[[#This Row],[NPS]]=0,1,0)</f>
        <v>0</v>
      </c>
      <c r="L68">
        <f>IF(Table1[[#This Row],[NPS]]=-100,1,0)</f>
        <v>0</v>
      </c>
      <c r="M68" t="str">
        <f>TEXT(Table1[[#This Row],[Call Date]],"mmmm")</f>
        <v>October</v>
      </c>
      <c r="N68" s="1">
        <f>Table1[[#This Row],[Call Date]]</f>
        <v>45202</v>
      </c>
    </row>
    <row r="69" spans="2:14" x14ac:dyDescent="0.25">
      <c r="B69" s="1">
        <v>45202</v>
      </c>
      <c r="C69" t="s">
        <v>13</v>
      </c>
      <c r="D69" t="s">
        <v>77</v>
      </c>
      <c r="E69">
        <v>9</v>
      </c>
      <c r="F69">
        <v>9</v>
      </c>
      <c r="G69">
        <v>9</v>
      </c>
      <c r="H69" s="3">
        <f>(Table1[[#This Row],[Q1]]*0.2+Table1[[#This Row],[Q2]]*0.4+Table1[[#This Row],[Q3]]*0.4)/10</f>
        <v>0.9</v>
      </c>
      <c r="I69" cm="1">
        <f t="array" ref="I69">_xlfn.IFS(Table1[[#This Row],[Q1]]&gt;8,100,Table1[[#This Row],[Q1]]&gt;6,0,Table1[[#This Row],[Q1]]&lt;7,-100)</f>
        <v>100</v>
      </c>
      <c r="J69">
        <f>IF(Table1[[#This Row],[NPS]]=100,1,0)</f>
        <v>1</v>
      </c>
      <c r="K69">
        <f>IF(Table1[[#This Row],[NPS]]=0,1,0)</f>
        <v>0</v>
      </c>
      <c r="L69">
        <f>IF(Table1[[#This Row],[NPS]]=-100,1,0)</f>
        <v>0</v>
      </c>
      <c r="M69" t="str">
        <f>TEXT(Table1[[#This Row],[Call Date]],"mmmm")</f>
        <v>October</v>
      </c>
      <c r="N69" s="1">
        <f>Table1[[#This Row],[Call Date]]</f>
        <v>45202</v>
      </c>
    </row>
    <row r="70" spans="2:14" x14ac:dyDescent="0.25">
      <c r="B70" s="1">
        <v>45202</v>
      </c>
      <c r="C70" t="s">
        <v>13</v>
      </c>
      <c r="D70" t="s">
        <v>87</v>
      </c>
      <c r="E70">
        <v>10</v>
      </c>
      <c r="F70">
        <v>10</v>
      </c>
      <c r="G70">
        <v>10</v>
      </c>
      <c r="H70" s="3">
        <f>(Table1[[#This Row],[Q1]]*0.2+Table1[[#This Row],[Q2]]*0.4+Table1[[#This Row],[Q3]]*0.4)/10</f>
        <v>1</v>
      </c>
      <c r="I70" cm="1">
        <f t="array" ref="I70">_xlfn.IFS(Table1[[#This Row],[Q1]]&gt;8,100,Table1[[#This Row],[Q1]]&gt;6,0,Table1[[#This Row],[Q1]]&lt;7,-100)</f>
        <v>100</v>
      </c>
      <c r="J70">
        <f>IF(Table1[[#This Row],[NPS]]=100,1,0)</f>
        <v>1</v>
      </c>
      <c r="K70">
        <f>IF(Table1[[#This Row],[NPS]]=0,1,0)</f>
        <v>0</v>
      </c>
      <c r="L70">
        <f>IF(Table1[[#This Row],[NPS]]=-100,1,0)</f>
        <v>0</v>
      </c>
      <c r="M70" t="str">
        <f>TEXT(Table1[[#This Row],[Call Date]],"mmmm")</f>
        <v>October</v>
      </c>
      <c r="N70" s="1">
        <f>Table1[[#This Row],[Call Date]]</f>
        <v>45202</v>
      </c>
    </row>
    <row r="71" spans="2:14" x14ac:dyDescent="0.25">
      <c r="B71" s="1">
        <v>45202</v>
      </c>
      <c r="C71" t="s">
        <v>13</v>
      </c>
      <c r="D71" t="s">
        <v>111</v>
      </c>
      <c r="E71">
        <v>10</v>
      </c>
      <c r="F71">
        <v>10</v>
      </c>
      <c r="G71">
        <v>10</v>
      </c>
      <c r="H71" s="3">
        <f>(Table1[[#This Row],[Q1]]*0.2+Table1[[#This Row],[Q2]]*0.4+Table1[[#This Row],[Q3]]*0.4)/10</f>
        <v>1</v>
      </c>
      <c r="I71" cm="1">
        <f t="array" ref="I71">_xlfn.IFS(Table1[[#This Row],[Q1]]&gt;8,100,Table1[[#This Row],[Q1]]&gt;6,0,Table1[[#This Row],[Q1]]&lt;7,-100)</f>
        <v>100</v>
      </c>
      <c r="J71">
        <f>IF(Table1[[#This Row],[NPS]]=100,1,0)</f>
        <v>1</v>
      </c>
      <c r="K71">
        <f>IF(Table1[[#This Row],[NPS]]=0,1,0)</f>
        <v>0</v>
      </c>
      <c r="L71">
        <f>IF(Table1[[#This Row],[NPS]]=-100,1,0)</f>
        <v>0</v>
      </c>
      <c r="M71" t="str">
        <f>TEXT(Table1[[#This Row],[Call Date]],"mmmm")</f>
        <v>October</v>
      </c>
      <c r="N71" s="1">
        <f>Table1[[#This Row],[Call Date]]</f>
        <v>45202</v>
      </c>
    </row>
    <row r="72" spans="2:14" x14ac:dyDescent="0.25">
      <c r="B72" s="1">
        <v>45202</v>
      </c>
      <c r="C72" t="s">
        <v>8</v>
      </c>
      <c r="D72" t="s">
        <v>71</v>
      </c>
      <c r="E72">
        <v>8</v>
      </c>
      <c r="F72">
        <v>10</v>
      </c>
      <c r="G72">
        <v>10</v>
      </c>
      <c r="H72" s="3">
        <f>(Table1[[#This Row],[Q1]]*0.2+Table1[[#This Row],[Q2]]*0.4+Table1[[#This Row],[Q3]]*0.4)/10</f>
        <v>0.96</v>
      </c>
      <c r="I72" cm="1">
        <f t="array" ref="I72">_xlfn.IFS(Table1[[#This Row],[Q1]]&gt;8,100,Table1[[#This Row],[Q1]]&gt;6,0,Table1[[#This Row],[Q1]]&lt;7,-100)</f>
        <v>0</v>
      </c>
      <c r="J72">
        <f>IF(Table1[[#This Row],[NPS]]=100,1,0)</f>
        <v>0</v>
      </c>
      <c r="K72">
        <f>IF(Table1[[#This Row],[NPS]]=0,1,0)</f>
        <v>1</v>
      </c>
      <c r="L72">
        <f>IF(Table1[[#This Row],[NPS]]=-100,1,0)</f>
        <v>0</v>
      </c>
      <c r="M72" t="str">
        <f>TEXT(Table1[[#This Row],[Call Date]],"mmmm")</f>
        <v>October</v>
      </c>
      <c r="N72" s="1">
        <f>Table1[[#This Row],[Call Date]]</f>
        <v>45202</v>
      </c>
    </row>
    <row r="73" spans="2:14" x14ac:dyDescent="0.25">
      <c r="B73" s="1">
        <v>45202</v>
      </c>
      <c r="C73" t="s">
        <v>13</v>
      </c>
      <c r="D73" t="s">
        <v>77</v>
      </c>
      <c r="E73">
        <v>10</v>
      </c>
      <c r="F73">
        <v>10</v>
      </c>
      <c r="G73">
        <v>10</v>
      </c>
      <c r="H73" s="3">
        <f>(Table1[[#This Row],[Q1]]*0.2+Table1[[#This Row],[Q2]]*0.4+Table1[[#This Row],[Q3]]*0.4)/10</f>
        <v>1</v>
      </c>
      <c r="I73" cm="1">
        <f t="array" ref="I73">_xlfn.IFS(Table1[[#This Row],[Q1]]&gt;8,100,Table1[[#This Row],[Q1]]&gt;6,0,Table1[[#This Row],[Q1]]&lt;7,-100)</f>
        <v>100</v>
      </c>
      <c r="J73">
        <f>IF(Table1[[#This Row],[NPS]]=100,1,0)</f>
        <v>1</v>
      </c>
      <c r="K73">
        <f>IF(Table1[[#This Row],[NPS]]=0,1,0)</f>
        <v>0</v>
      </c>
      <c r="L73">
        <f>IF(Table1[[#This Row],[NPS]]=-100,1,0)</f>
        <v>0</v>
      </c>
      <c r="M73" t="str">
        <f>TEXT(Table1[[#This Row],[Call Date]],"mmmm")</f>
        <v>October</v>
      </c>
      <c r="N73" s="1">
        <f>Table1[[#This Row],[Call Date]]</f>
        <v>45202</v>
      </c>
    </row>
    <row r="74" spans="2:14" x14ac:dyDescent="0.25">
      <c r="B74" s="1">
        <v>45202</v>
      </c>
      <c r="C74" t="s">
        <v>10</v>
      </c>
      <c r="D74" t="s">
        <v>86</v>
      </c>
      <c r="E74">
        <v>10</v>
      </c>
      <c r="F74">
        <v>10</v>
      </c>
      <c r="G74">
        <v>10</v>
      </c>
      <c r="H74" s="3">
        <f>(Table1[[#This Row],[Q1]]*0.2+Table1[[#This Row],[Q2]]*0.4+Table1[[#This Row],[Q3]]*0.4)/10</f>
        <v>1</v>
      </c>
      <c r="I74" cm="1">
        <f t="array" ref="I74">_xlfn.IFS(Table1[[#This Row],[Q1]]&gt;8,100,Table1[[#This Row],[Q1]]&gt;6,0,Table1[[#This Row],[Q1]]&lt;7,-100)</f>
        <v>100</v>
      </c>
      <c r="J74">
        <f>IF(Table1[[#This Row],[NPS]]=100,1,0)</f>
        <v>1</v>
      </c>
      <c r="K74">
        <f>IF(Table1[[#This Row],[NPS]]=0,1,0)</f>
        <v>0</v>
      </c>
      <c r="L74">
        <f>IF(Table1[[#This Row],[NPS]]=-100,1,0)</f>
        <v>0</v>
      </c>
      <c r="M74" t="str">
        <f>TEXT(Table1[[#This Row],[Call Date]],"mmmm")</f>
        <v>October</v>
      </c>
      <c r="N74" s="1">
        <f>Table1[[#This Row],[Call Date]]</f>
        <v>45202</v>
      </c>
    </row>
    <row r="75" spans="2:14" x14ac:dyDescent="0.25">
      <c r="B75" s="1">
        <v>45202</v>
      </c>
      <c r="C75" t="s">
        <v>13</v>
      </c>
      <c r="D75" t="s">
        <v>111</v>
      </c>
      <c r="E75">
        <v>10</v>
      </c>
      <c r="F75">
        <v>10</v>
      </c>
      <c r="G75">
        <v>10</v>
      </c>
      <c r="H75" s="3">
        <f>(Table1[[#This Row],[Q1]]*0.2+Table1[[#This Row],[Q2]]*0.4+Table1[[#This Row],[Q3]]*0.4)/10</f>
        <v>1</v>
      </c>
      <c r="I75" cm="1">
        <f t="array" ref="I75">_xlfn.IFS(Table1[[#This Row],[Q1]]&gt;8,100,Table1[[#This Row],[Q1]]&gt;6,0,Table1[[#This Row],[Q1]]&lt;7,-100)</f>
        <v>100</v>
      </c>
      <c r="J75">
        <f>IF(Table1[[#This Row],[NPS]]=100,1,0)</f>
        <v>1</v>
      </c>
      <c r="K75">
        <f>IF(Table1[[#This Row],[NPS]]=0,1,0)</f>
        <v>0</v>
      </c>
      <c r="L75">
        <f>IF(Table1[[#This Row],[NPS]]=-100,1,0)</f>
        <v>0</v>
      </c>
      <c r="M75" t="str">
        <f>TEXT(Table1[[#This Row],[Call Date]],"mmmm")</f>
        <v>October</v>
      </c>
      <c r="N75" s="1">
        <f>Table1[[#This Row],[Call Date]]</f>
        <v>45202</v>
      </c>
    </row>
    <row r="76" spans="2:14" x14ac:dyDescent="0.25">
      <c r="B76" s="1">
        <v>45202</v>
      </c>
      <c r="C76" t="s">
        <v>13</v>
      </c>
      <c r="D76" t="s">
        <v>116</v>
      </c>
      <c r="E76">
        <v>10</v>
      </c>
      <c r="F76">
        <v>10</v>
      </c>
      <c r="G76">
        <v>10</v>
      </c>
      <c r="H76" s="3">
        <f>(Table1[[#This Row],[Q1]]*0.2+Table1[[#This Row],[Q2]]*0.4+Table1[[#This Row],[Q3]]*0.4)/10</f>
        <v>1</v>
      </c>
      <c r="I76" cm="1">
        <f t="array" ref="I76">_xlfn.IFS(Table1[[#This Row],[Q1]]&gt;8,100,Table1[[#This Row],[Q1]]&gt;6,0,Table1[[#This Row],[Q1]]&lt;7,-100)</f>
        <v>100</v>
      </c>
      <c r="J76">
        <f>IF(Table1[[#This Row],[NPS]]=100,1,0)</f>
        <v>1</v>
      </c>
      <c r="K76">
        <f>IF(Table1[[#This Row],[NPS]]=0,1,0)</f>
        <v>0</v>
      </c>
      <c r="L76">
        <f>IF(Table1[[#This Row],[NPS]]=-100,1,0)</f>
        <v>0</v>
      </c>
      <c r="M76" t="str">
        <f>TEXT(Table1[[#This Row],[Call Date]],"mmmm")</f>
        <v>October</v>
      </c>
      <c r="N76" s="1">
        <f>Table1[[#This Row],[Call Date]]</f>
        <v>45202</v>
      </c>
    </row>
    <row r="77" spans="2:14" x14ac:dyDescent="0.25">
      <c r="B77" s="1">
        <v>45202</v>
      </c>
      <c r="C77" t="s">
        <v>10</v>
      </c>
      <c r="D77" t="s">
        <v>47</v>
      </c>
      <c r="E77">
        <v>10</v>
      </c>
      <c r="F77">
        <v>10</v>
      </c>
      <c r="G77">
        <v>10</v>
      </c>
      <c r="H77" s="3">
        <f>(Table1[[#This Row],[Q1]]*0.2+Table1[[#This Row],[Q2]]*0.4+Table1[[#This Row],[Q3]]*0.4)/10</f>
        <v>1</v>
      </c>
      <c r="I77" cm="1">
        <f t="array" ref="I77">_xlfn.IFS(Table1[[#This Row],[Q1]]&gt;8,100,Table1[[#This Row],[Q1]]&gt;6,0,Table1[[#This Row],[Q1]]&lt;7,-100)</f>
        <v>100</v>
      </c>
      <c r="J77">
        <f>IF(Table1[[#This Row],[NPS]]=100,1,0)</f>
        <v>1</v>
      </c>
      <c r="K77">
        <f>IF(Table1[[#This Row],[NPS]]=0,1,0)</f>
        <v>0</v>
      </c>
      <c r="L77">
        <f>IF(Table1[[#This Row],[NPS]]=-100,1,0)</f>
        <v>0</v>
      </c>
      <c r="M77" t="str">
        <f>TEXT(Table1[[#This Row],[Call Date]],"mmmm")</f>
        <v>October</v>
      </c>
      <c r="N77" s="1">
        <f>Table1[[#This Row],[Call Date]]</f>
        <v>45202</v>
      </c>
    </row>
    <row r="78" spans="2:14" x14ac:dyDescent="0.25">
      <c r="B78" s="1">
        <v>45202</v>
      </c>
      <c r="C78" t="s">
        <v>10</v>
      </c>
      <c r="D78" t="s">
        <v>74</v>
      </c>
      <c r="E78">
        <v>9</v>
      </c>
      <c r="F78">
        <v>9</v>
      </c>
      <c r="G78">
        <v>9</v>
      </c>
      <c r="H78" s="3">
        <f>(Table1[[#This Row],[Q1]]*0.2+Table1[[#This Row],[Q2]]*0.4+Table1[[#This Row],[Q3]]*0.4)/10</f>
        <v>0.9</v>
      </c>
      <c r="I78" cm="1">
        <f t="array" ref="I78">_xlfn.IFS(Table1[[#This Row],[Q1]]&gt;8,100,Table1[[#This Row],[Q1]]&gt;6,0,Table1[[#This Row],[Q1]]&lt;7,-100)</f>
        <v>100</v>
      </c>
      <c r="J78">
        <f>IF(Table1[[#This Row],[NPS]]=100,1,0)</f>
        <v>1</v>
      </c>
      <c r="K78">
        <f>IF(Table1[[#This Row],[NPS]]=0,1,0)</f>
        <v>0</v>
      </c>
      <c r="L78">
        <f>IF(Table1[[#This Row],[NPS]]=-100,1,0)</f>
        <v>0</v>
      </c>
      <c r="M78" t="str">
        <f>TEXT(Table1[[#This Row],[Call Date]],"mmmm")</f>
        <v>October</v>
      </c>
      <c r="N78" s="1">
        <f>Table1[[#This Row],[Call Date]]</f>
        <v>45202</v>
      </c>
    </row>
    <row r="79" spans="2:14" x14ac:dyDescent="0.25">
      <c r="B79" s="1">
        <v>45202</v>
      </c>
      <c r="C79" t="s">
        <v>10</v>
      </c>
      <c r="D79" t="s">
        <v>59</v>
      </c>
      <c r="E79">
        <v>10</v>
      </c>
      <c r="F79">
        <v>10</v>
      </c>
      <c r="G79">
        <v>10</v>
      </c>
      <c r="H79" s="3">
        <f>(Table1[[#This Row],[Q1]]*0.2+Table1[[#This Row],[Q2]]*0.4+Table1[[#This Row],[Q3]]*0.4)/10</f>
        <v>1</v>
      </c>
      <c r="I79" cm="1">
        <f t="array" ref="I79">_xlfn.IFS(Table1[[#This Row],[Q1]]&gt;8,100,Table1[[#This Row],[Q1]]&gt;6,0,Table1[[#This Row],[Q1]]&lt;7,-100)</f>
        <v>100</v>
      </c>
      <c r="J79">
        <f>IF(Table1[[#This Row],[NPS]]=100,1,0)</f>
        <v>1</v>
      </c>
      <c r="K79">
        <f>IF(Table1[[#This Row],[NPS]]=0,1,0)</f>
        <v>0</v>
      </c>
      <c r="L79">
        <f>IF(Table1[[#This Row],[NPS]]=-100,1,0)</f>
        <v>0</v>
      </c>
      <c r="M79" t="str">
        <f>TEXT(Table1[[#This Row],[Call Date]],"mmmm")</f>
        <v>October</v>
      </c>
      <c r="N79" s="1">
        <f>Table1[[#This Row],[Call Date]]</f>
        <v>45202</v>
      </c>
    </row>
    <row r="80" spans="2:14" x14ac:dyDescent="0.25">
      <c r="B80" s="1">
        <v>45202</v>
      </c>
      <c r="C80" t="s">
        <v>10</v>
      </c>
      <c r="D80" t="s">
        <v>120</v>
      </c>
      <c r="E80">
        <v>10</v>
      </c>
      <c r="F80">
        <v>10</v>
      </c>
      <c r="G80">
        <v>10</v>
      </c>
      <c r="H80" s="3">
        <f>(Table1[[#This Row],[Q1]]*0.2+Table1[[#This Row],[Q2]]*0.4+Table1[[#This Row],[Q3]]*0.4)/10</f>
        <v>1</v>
      </c>
      <c r="I80" cm="1">
        <f t="array" ref="I80">_xlfn.IFS(Table1[[#This Row],[Q1]]&gt;8,100,Table1[[#This Row],[Q1]]&gt;6,0,Table1[[#This Row],[Q1]]&lt;7,-100)</f>
        <v>100</v>
      </c>
      <c r="J80">
        <f>IF(Table1[[#This Row],[NPS]]=100,1,0)</f>
        <v>1</v>
      </c>
      <c r="K80">
        <f>IF(Table1[[#This Row],[NPS]]=0,1,0)</f>
        <v>0</v>
      </c>
      <c r="L80">
        <f>IF(Table1[[#This Row],[NPS]]=-100,1,0)</f>
        <v>0</v>
      </c>
      <c r="M80" t="str">
        <f>TEXT(Table1[[#This Row],[Call Date]],"mmmm")</f>
        <v>October</v>
      </c>
      <c r="N80" s="1">
        <f>Table1[[#This Row],[Call Date]]</f>
        <v>45202</v>
      </c>
    </row>
    <row r="81" spans="2:14" x14ac:dyDescent="0.25">
      <c r="B81" s="1">
        <v>45202</v>
      </c>
      <c r="C81" t="s">
        <v>10</v>
      </c>
      <c r="D81" t="s">
        <v>121</v>
      </c>
      <c r="E81">
        <v>10</v>
      </c>
      <c r="F81">
        <v>10</v>
      </c>
      <c r="G81">
        <v>10</v>
      </c>
      <c r="H81" s="3">
        <f>(Table1[[#This Row],[Q1]]*0.2+Table1[[#This Row],[Q2]]*0.4+Table1[[#This Row],[Q3]]*0.4)/10</f>
        <v>1</v>
      </c>
      <c r="I81" cm="1">
        <f t="array" ref="I81">_xlfn.IFS(Table1[[#This Row],[Q1]]&gt;8,100,Table1[[#This Row],[Q1]]&gt;6,0,Table1[[#This Row],[Q1]]&lt;7,-100)</f>
        <v>100</v>
      </c>
      <c r="J81">
        <f>IF(Table1[[#This Row],[NPS]]=100,1,0)</f>
        <v>1</v>
      </c>
      <c r="K81">
        <f>IF(Table1[[#This Row],[NPS]]=0,1,0)</f>
        <v>0</v>
      </c>
      <c r="L81">
        <f>IF(Table1[[#This Row],[NPS]]=-100,1,0)</f>
        <v>0</v>
      </c>
      <c r="M81" t="str">
        <f>TEXT(Table1[[#This Row],[Call Date]],"mmmm")</f>
        <v>October</v>
      </c>
      <c r="N81" s="1">
        <f>Table1[[#This Row],[Call Date]]</f>
        <v>45202</v>
      </c>
    </row>
    <row r="82" spans="2:14" x14ac:dyDescent="0.25">
      <c r="B82" s="1">
        <v>45202</v>
      </c>
      <c r="C82" t="s">
        <v>13</v>
      </c>
      <c r="D82" t="s">
        <v>116</v>
      </c>
      <c r="E82">
        <v>10</v>
      </c>
      <c r="F82">
        <v>10</v>
      </c>
      <c r="G82">
        <v>10</v>
      </c>
      <c r="H82" s="3">
        <f>(Table1[[#This Row],[Q1]]*0.2+Table1[[#This Row],[Q2]]*0.4+Table1[[#This Row],[Q3]]*0.4)/10</f>
        <v>1</v>
      </c>
      <c r="I82" cm="1">
        <f t="array" ref="I82">_xlfn.IFS(Table1[[#This Row],[Q1]]&gt;8,100,Table1[[#This Row],[Q1]]&gt;6,0,Table1[[#This Row],[Q1]]&lt;7,-100)</f>
        <v>100</v>
      </c>
      <c r="J82">
        <f>IF(Table1[[#This Row],[NPS]]=100,1,0)</f>
        <v>1</v>
      </c>
      <c r="K82">
        <f>IF(Table1[[#This Row],[NPS]]=0,1,0)</f>
        <v>0</v>
      </c>
      <c r="L82">
        <f>IF(Table1[[#This Row],[NPS]]=-100,1,0)</f>
        <v>0</v>
      </c>
      <c r="M82" t="str">
        <f>TEXT(Table1[[#This Row],[Call Date]],"mmmm")</f>
        <v>October</v>
      </c>
      <c r="N82" s="1">
        <f>Table1[[#This Row],[Call Date]]</f>
        <v>45202</v>
      </c>
    </row>
    <row r="83" spans="2:14" x14ac:dyDescent="0.25">
      <c r="B83" s="1">
        <v>45202</v>
      </c>
      <c r="C83" t="s">
        <v>10</v>
      </c>
      <c r="D83" t="s">
        <v>104</v>
      </c>
      <c r="E83">
        <v>10</v>
      </c>
      <c r="F83">
        <v>10</v>
      </c>
      <c r="G83">
        <v>10</v>
      </c>
      <c r="H83" s="3">
        <f>(Table1[[#This Row],[Q1]]*0.2+Table1[[#This Row],[Q2]]*0.4+Table1[[#This Row],[Q3]]*0.4)/10</f>
        <v>1</v>
      </c>
      <c r="I83" cm="1">
        <f t="array" ref="I83">_xlfn.IFS(Table1[[#This Row],[Q1]]&gt;8,100,Table1[[#This Row],[Q1]]&gt;6,0,Table1[[#This Row],[Q1]]&lt;7,-100)</f>
        <v>100</v>
      </c>
      <c r="J83">
        <f>IF(Table1[[#This Row],[NPS]]=100,1,0)</f>
        <v>1</v>
      </c>
      <c r="K83">
        <f>IF(Table1[[#This Row],[NPS]]=0,1,0)</f>
        <v>0</v>
      </c>
      <c r="L83">
        <f>IF(Table1[[#This Row],[NPS]]=-100,1,0)</f>
        <v>0</v>
      </c>
      <c r="M83" t="str">
        <f>TEXT(Table1[[#This Row],[Call Date]],"mmmm")</f>
        <v>October</v>
      </c>
      <c r="N83" s="1">
        <f>Table1[[#This Row],[Call Date]]</f>
        <v>45202</v>
      </c>
    </row>
    <row r="84" spans="2:14" x14ac:dyDescent="0.25">
      <c r="B84" s="1">
        <v>45202</v>
      </c>
      <c r="C84" t="s">
        <v>10</v>
      </c>
      <c r="D84" t="s">
        <v>82</v>
      </c>
      <c r="E84">
        <v>10</v>
      </c>
      <c r="F84">
        <v>10</v>
      </c>
      <c r="G84">
        <v>10</v>
      </c>
      <c r="H84" s="3">
        <f>(Table1[[#This Row],[Q1]]*0.2+Table1[[#This Row],[Q2]]*0.4+Table1[[#This Row],[Q3]]*0.4)/10</f>
        <v>1</v>
      </c>
      <c r="I84" cm="1">
        <f t="array" ref="I84">_xlfn.IFS(Table1[[#This Row],[Q1]]&gt;8,100,Table1[[#This Row],[Q1]]&gt;6,0,Table1[[#This Row],[Q1]]&lt;7,-100)</f>
        <v>100</v>
      </c>
      <c r="J84">
        <f>IF(Table1[[#This Row],[NPS]]=100,1,0)</f>
        <v>1</v>
      </c>
      <c r="K84">
        <f>IF(Table1[[#This Row],[NPS]]=0,1,0)</f>
        <v>0</v>
      </c>
      <c r="L84">
        <f>IF(Table1[[#This Row],[NPS]]=-100,1,0)</f>
        <v>0</v>
      </c>
      <c r="M84" t="str">
        <f>TEXT(Table1[[#This Row],[Call Date]],"mmmm")</f>
        <v>October</v>
      </c>
      <c r="N84" s="1">
        <f>Table1[[#This Row],[Call Date]]</f>
        <v>45202</v>
      </c>
    </row>
    <row r="85" spans="2:14" x14ac:dyDescent="0.25">
      <c r="B85" s="1">
        <v>45202</v>
      </c>
      <c r="C85" t="s">
        <v>13</v>
      </c>
      <c r="D85" t="s">
        <v>97</v>
      </c>
      <c r="E85">
        <v>9</v>
      </c>
      <c r="F85">
        <v>9</v>
      </c>
      <c r="G85">
        <v>9</v>
      </c>
      <c r="H85" s="3">
        <f>(Table1[[#This Row],[Q1]]*0.2+Table1[[#This Row],[Q2]]*0.4+Table1[[#This Row],[Q3]]*0.4)/10</f>
        <v>0.9</v>
      </c>
      <c r="I85" cm="1">
        <f t="array" ref="I85">_xlfn.IFS(Table1[[#This Row],[Q1]]&gt;8,100,Table1[[#This Row],[Q1]]&gt;6,0,Table1[[#This Row],[Q1]]&lt;7,-100)</f>
        <v>100</v>
      </c>
      <c r="J85">
        <f>IF(Table1[[#This Row],[NPS]]=100,1,0)</f>
        <v>1</v>
      </c>
      <c r="K85">
        <f>IF(Table1[[#This Row],[NPS]]=0,1,0)</f>
        <v>0</v>
      </c>
      <c r="L85">
        <f>IF(Table1[[#This Row],[NPS]]=-100,1,0)</f>
        <v>0</v>
      </c>
      <c r="M85" t="str">
        <f>TEXT(Table1[[#This Row],[Call Date]],"mmmm")</f>
        <v>October</v>
      </c>
      <c r="N85" s="1">
        <f>Table1[[#This Row],[Call Date]]</f>
        <v>45202</v>
      </c>
    </row>
    <row r="86" spans="2:14" x14ac:dyDescent="0.25">
      <c r="B86" s="1">
        <v>45202</v>
      </c>
      <c r="C86" t="s">
        <v>13</v>
      </c>
      <c r="D86" t="s">
        <v>77</v>
      </c>
      <c r="E86">
        <v>10</v>
      </c>
      <c r="F86">
        <v>10</v>
      </c>
      <c r="G86">
        <v>10</v>
      </c>
      <c r="H86" s="3">
        <f>(Table1[[#This Row],[Q1]]*0.2+Table1[[#This Row],[Q2]]*0.4+Table1[[#This Row],[Q3]]*0.4)/10</f>
        <v>1</v>
      </c>
      <c r="I86" cm="1">
        <f t="array" ref="I86">_xlfn.IFS(Table1[[#This Row],[Q1]]&gt;8,100,Table1[[#This Row],[Q1]]&gt;6,0,Table1[[#This Row],[Q1]]&lt;7,-100)</f>
        <v>100</v>
      </c>
      <c r="J86">
        <f>IF(Table1[[#This Row],[NPS]]=100,1,0)</f>
        <v>1</v>
      </c>
      <c r="K86">
        <f>IF(Table1[[#This Row],[NPS]]=0,1,0)</f>
        <v>0</v>
      </c>
      <c r="L86">
        <f>IF(Table1[[#This Row],[NPS]]=-100,1,0)</f>
        <v>0</v>
      </c>
      <c r="M86" t="str">
        <f>TEXT(Table1[[#This Row],[Call Date]],"mmmm")</f>
        <v>October</v>
      </c>
      <c r="N86" s="1">
        <f>Table1[[#This Row],[Call Date]]</f>
        <v>45202</v>
      </c>
    </row>
    <row r="87" spans="2:14" x14ac:dyDescent="0.25">
      <c r="B87" s="1">
        <v>45202</v>
      </c>
      <c r="C87" t="s">
        <v>13</v>
      </c>
      <c r="D87" t="s">
        <v>41</v>
      </c>
      <c r="E87">
        <v>2</v>
      </c>
      <c r="F87">
        <v>10</v>
      </c>
      <c r="G87">
        <v>10</v>
      </c>
      <c r="H87" s="3">
        <f>(Table1[[#This Row],[Q1]]*0.2+Table1[[#This Row],[Q2]]*0.4+Table1[[#This Row],[Q3]]*0.4)/10</f>
        <v>0.84000000000000008</v>
      </c>
      <c r="I87" cm="1">
        <f t="array" ref="I87">_xlfn.IFS(Table1[[#This Row],[Q1]]&gt;8,100,Table1[[#This Row],[Q1]]&gt;6,0,Table1[[#This Row],[Q1]]&lt;7,-100)</f>
        <v>-100</v>
      </c>
      <c r="J87">
        <f>IF(Table1[[#This Row],[NPS]]=100,1,0)</f>
        <v>0</v>
      </c>
      <c r="K87">
        <f>IF(Table1[[#This Row],[NPS]]=0,1,0)</f>
        <v>0</v>
      </c>
      <c r="L87">
        <f>IF(Table1[[#This Row],[NPS]]=-100,1,0)</f>
        <v>1</v>
      </c>
      <c r="M87" t="str">
        <f>TEXT(Table1[[#This Row],[Call Date]],"mmmm")</f>
        <v>October</v>
      </c>
      <c r="N87" s="1">
        <f>Table1[[#This Row],[Call Date]]</f>
        <v>45202</v>
      </c>
    </row>
    <row r="88" spans="2:14" x14ac:dyDescent="0.25">
      <c r="B88" s="1">
        <v>45202</v>
      </c>
      <c r="C88" t="s">
        <v>13</v>
      </c>
      <c r="D88" t="s">
        <v>77</v>
      </c>
      <c r="E88">
        <v>10</v>
      </c>
      <c r="F88">
        <v>10</v>
      </c>
      <c r="G88">
        <v>10</v>
      </c>
      <c r="H88" s="3">
        <f>(Table1[[#This Row],[Q1]]*0.2+Table1[[#This Row],[Q2]]*0.4+Table1[[#This Row],[Q3]]*0.4)/10</f>
        <v>1</v>
      </c>
      <c r="I88" cm="1">
        <f t="array" ref="I88">_xlfn.IFS(Table1[[#This Row],[Q1]]&gt;8,100,Table1[[#This Row],[Q1]]&gt;6,0,Table1[[#This Row],[Q1]]&lt;7,-100)</f>
        <v>100</v>
      </c>
      <c r="J88">
        <f>IF(Table1[[#This Row],[NPS]]=100,1,0)</f>
        <v>1</v>
      </c>
      <c r="K88">
        <f>IF(Table1[[#This Row],[NPS]]=0,1,0)</f>
        <v>0</v>
      </c>
      <c r="L88">
        <f>IF(Table1[[#This Row],[NPS]]=-100,1,0)</f>
        <v>0</v>
      </c>
      <c r="M88" t="str">
        <f>TEXT(Table1[[#This Row],[Call Date]],"mmmm")</f>
        <v>October</v>
      </c>
      <c r="N88" s="1">
        <f>Table1[[#This Row],[Call Date]]</f>
        <v>45202</v>
      </c>
    </row>
    <row r="89" spans="2:14" x14ac:dyDescent="0.25">
      <c r="B89" s="1">
        <v>45202</v>
      </c>
      <c r="C89" t="s">
        <v>13</v>
      </c>
      <c r="D89" t="s">
        <v>100</v>
      </c>
      <c r="E89">
        <v>10</v>
      </c>
      <c r="F89">
        <v>9</v>
      </c>
      <c r="G89">
        <v>10</v>
      </c>
      <c r="H89" s="3">
        <f>(Table1[[#This Row],[Q1]]*0.2+Table1[[#This Row],[Q2]]*0.4+Table1[[#This Row],[Q3]]*0.4)/10</f>
        <v>0.96</v>
      </c>
      <c r="I89" cm="1">
        <f t="array" ref="I89">_xlfn.IFS(Table1[[#This Row],[Q1]]&gt;8,100,Table1[[#This Row],[Q1]]&gt;6,0,Table1[[#This Row],[Q1]]&lt;7,-100)</f>
        <v>100</v>
      </c>
      <c r="J89">
        <f>IF(Table1[[#This Row],[NPS]]=100,1,0)</f>
        <v>1</v>
      </c>
      <c r="K89">
        <f>IF(Table1[[#This Row],[NPS]]=0,1,0)</f>
        <v>0</v>
      </c>
      <c r="L89">
        <f>IF(Table1[[#This Row],[NPS]]=-100,1,0)</f>
        <v>0</v>
      </c>
      <c r="M89" t="str">
        <f>TEXT(Table1[[#This Row],[Call Date]],"mmmm")</f>
        <v>October</v>
      </c>
      <c r="N89" s="1">
        <f>Table1[[#This Row],[Call Date]]</f>
        <v>45202</v>
      </c>
    </row>
    <row r="90" spans="2:14" x14ac:dyDescent="0.25">
      <c r="B90" s="1">
        <v>45202</v>
      </c>
      <c r="C90" t="s">
        <v>13</v>
      </c>
      <c r="D90" t="s">
        <v>97</v>
      </c>
      <c r="E90">
        <v>10</v>
      </c>
      <c r="F90">
        <v>10</v>
      </c>
      <c r="G90">
        <v>10</v>
      </c>
      <c r="H90" s="3">
        <f>(Table1[[#This Row],[Q1]]*0.2+Table1[[#This Row],[Q2]]*0.4+Table1[[#This Row],[Q3]]*0.4)/10</f>
        <v>1</v>
      </c>
      <c r="I90" cm="1">
        <f t="array" ref="I90">_xlfn.IFS(Table1[[#This Row],[Q1]]&gt;8,100,Table1[[#This Row],[Q1]]&gt;6,0,Table1[[#This Row],[Q1]]&lt;7,-100)</f>
        <v>100</v>
      </c>
      <c r="J90">
        <f>IF(Table1[[#This Row],[NPS]]=100,1,0)</f>
        <v>1</v>
      </c>
      <c r="K90">
        <f>IF(Table1[[#This Row],[NPS]]=0,1,0)</f>
        <v>0</v>
      </c>
      <c r="L90">
        <f>IF(Table1[[#This Row],[NPS]]=-100,1,0)</f>
        <v>0</v>
      </c>
      <c r="M90" t="str">
        <f>TEXT(Table1[[#This Row],[Call Date]],"mmmm")</f>
        <v>October</v>
      </c>
      <c r="N90" s="1">
        <f>Table1[[#This Row],[Call Date]]</f>
        <v>45202</v>
      </c>
    </row>
    <row r="91" spans="2:14" x14ac:dyDescent="0.25">
      <c r="B91" s="1">
        <v>45202</v>
      </c>
      <c r="C91" t="s">
        <v>13</v>
      </c>
      <c r="D91" t="s">
        <v>97</v>
      </c>
      <c r="E91">
        <v>10</v>
      </c>
      <c r="F91">
        <v>10</v>
      </c>
      <c r="G91">
        <v>10</v>
      </c>
      <c r="H91" s="3">
        <f>(Table1[[#This Row],[Q1]]*0.2+Table1[[#This Row],[Q2]]*0.4+Table1[[#This Row],[Q3]]*0.4)/10</f>
        <v>1</v>
      </c>
      <c r="I91" cm="1">
        <f t="array" ref="I91">_xlfn.IFS(Table1[[#This Row],[Q1]]&gt;8,100,Table1[[#This Row],[Q1]]&gt;6,0,Table1[[#This Row],[Q1]]&lt;7,-100)</f>
        <v>100</v>
      </c>
      <c r="J91">
        <f>IF(Table1[[#This Row],[NPS]]=100,1,0)</f>
        <v>1</v>
      </c>
      <c r="K91">
        <f>IF(Table1[[#This Row],[NPS]]=0,1,0)</f>
        <v>0</v>
      </c>
      <c r="L91">
        <f>IF(Table1[[#This Row],[NPS]]=-100,1,0)</f>
        <v>0</v>
      </c>
      <c r="M91" t="str">
        <f>TEXT(Table1[[#This Row],[Call Date]],"mmmm")</f>
        <v>October</v>
      </c>
      <c r="N91" s="1">
        <f>Table1[[#This Row],[Call Date]]</f>
        <v>45202</v>
      </c>
    </row>
    <row r="92" spans="2:14" x14ac:dyDescent="0.25">
      <c r="B92" s="1">
        <v>45203</v>
      </c>
      <c r="C92" t="s">
        <v>10</v>
      </c>
      <c r="D92" t="s">
        <v>58</v>
      </c>
      <c r="E92">
        <v>10</v>
      </c>
      <c r="F92">
        <v>10</v>
      </c>
      <c r="G92">
        <v>10</v>
      </c>
      <c r="H92" s="3">
        <f>(Table1[[#This Row],[Q1]]*0.2+Table1[[#This Row],[Q2]]*0.4+Table1[[#This Row],[Q3]]*0.4)/10</f>
        <v>1</v>
      </c>
      <c r="I92" cm="1">
        <f t="array" ref="I92">_xlfn.IFS(Table1[[#This Row],[Q1]]&gt;8,100,Table1[[#This Row],[Q1]]&gt;6,0,Table1[[#This Row],[Q1]]&lt;7,-100)</f>
        <v>100</v>
      </c>
      <c r="J92">
        <f>IF(Table1[[#This Row],[NPS]]=100,1,0)</f>
        <v>1</v>
      </c>
      <c r="K92">
        <f>IF(Table1[[#This Row],[NPS]]=0,1,0)</f>
        <v>0</v>
      </c>
      <c r="L92">
        <f>IF(Table1[[#This Row],[NPS]]=-100,1,0)</f>
        <v>0</v>
      </c>
      <c r="M92" t="str">
        <f>TEXT(Table1[[#This Row],[Call Date]],"mmmm")</f>
        <v>October</v>
      </c>
      <c r="N92" s="1">
        <f>Table1[[#This Row],[Call Date]]</f>
        <v>45203</v>
      </c>
    </row>
    <row r="93" spans="2:14" x14ac:dyDescent="0.25">
      <c r="B93" s="1">
        <v>45203</v>
      </c>
      <c r="C93" t="s">
        <v>10</v>
      </c>
      <c r="D93" t="s">
        <v>67</v>
      </c>
      <c r="E93">
        <v>10</v>
      </c>
      <c r="F93">
        <v>10</v>
      </c>
      <c r="G93">
        <v>10</v>
      </c>
      <c r="H93" s="3">
        <f>(Table1[[#This Row],[Q1]]*0.2+Table1[[#This Row],[Q2]]*0.4+Table1[[#This Row],[Q3]]*0.4)/10</f>
        <v>1</v>
      </c>
      <c r="I93" cm="1">
        <f t="array" ref="I93">_xlfn.IFS(Table1[[#This Row],[Q1]]&gt;8,100,Table1[[#This Row],[Q1]]&gt;6,0,Table1[[#This Row],[Q1]]&lt;7,-100)</f>
        <v>100</v>
      </c>
      <c r="J93">
        <f>IF(Table1[[#This Row],[NPS]]=100,1,0)</f>
        <v>1</v>
      </c>
      <c r="K93">
        <f>IF(Table1[[#This Row],[NPS]]=0,1,0)</f>
        <v>0</v>
      </c>
      <c r="L93">
        <f>IF(Table1[[#This Row],[NPS]]=-100,1,0)</f>
        <v>0</v>
      </c>
      <c r="M93" t="str">
        <f>TEXT(Table1[[#This Row],[Call Date]],"mmmm")</f>
        <v>October</v>
      </c>
      <c r="N93" s="1">
        <f>Table1[[#This Row],[Call Date]]</f>
        <v>45203</v>
      </c>
    </row>
    <row r="94" spans="2:14" x14ac:dyDescent="0.25">
      <c r="B94" s="1">
        <v>45203</v>
      </c>
      <c r="C94" t="s">
        <v>8</v>
      </c>
      <c r="D94" t="s">
        <v>56</v>
      </c>
      <c r="E94">
        <v>10</v>
      </c>
      <c r="F94">
        <v>0</v>
      </c>
      <c r="G94">
        <v>10</v>
      </c>
      <c r="H94" s="3">
        <f>(Table1[[#This Row],[Q1]]*0.2+Table1[[#This Row],[Q2]]*0.4+Table1[[#This Row],[Q3]]*0.4)/10</f>
        <v>0.6</v>
      </c>
      <c r="I94" cm="1">
        <f t="array" ref="I94">_xlfn.IFS(Table1[[#This Row],[Q1]]&gt;8,100,Table1[[#This Row],[Q1]]&gt;6,0,Table1[[#This Row],[Q1]]&lt;7,-100)</f>
        <v>100</v>
      </c>
      <c r="J94">
        <f>IF(Table1[[#This Row],[NPS]]=100,1,0)</f>
        <v>1</v>
      </c>
      <c r="K94">
        <f>IF(Table1[[#This Row],[NPS]]=0,1,0)</f>
        <v>0</v>
      </c>
      <c r="L94">
        <f>IF(Table1[[#This Row],[NPS]]=-100,1,0)</f>
        <v>0</v>
      </c>
      <c r="M94" t="str">
        <f>TEXT(Table1[[#This Row],[Call Date]],"mmmm")</f>
        <v>October</v>
      </c>
      <c r="N94" s="1">
        <f>Table1[[#This Row],[Call Date]]</f>
        <v>45203</v>
      </c>
    </row>
    <row r="95" spans="2:14" x14ac:dyDescent="0.25">
      <c r="B95" s="1">
        <v>45203</v>
      </c>
      <c r="C95" t="s">
        <v>10</v>
      </c>
      <c r="D95" t="s">
        <v>104</v>
      </c>
      <c r="E95">
        <v>10</v>
      </c>
      <c r="F95">
        <v>10</v>
      </c>
      <c r="G95">
        <v>10</v>
      </c>
      <c r="H95" s="3">
        <f>(Table1[[#This Row],[Q1]]*0.2+Table1[[#This Row],[Q2]]*0.4+Table1[[#This Row],[Q3]]*0.4)/10</f>
        <v>1</v>
      </c>
      <c r="I95" cm="1">
        <f t="array" ref="I95">_xlfn.IFS(Table1[[#This Row],[Q1]]&gt;8,100,Table1[[#This Row],[Q1]]&gt;6,0,Table1[[#This Row],[Q1]]&lt;7,-100)</f>
        <v>100</v>
      </c>
      <c r="J95">
        <f>IF(Table1[[#This Row],[NPS]]=100,1,0)</f>
        <v>1</v>
      </c>
      <c r="K95">
        <f>IF(Table1[[#This Row],[NPS]]=0,1,0)</f>
        <v>0</v>
      </c>
      <c r="L95">
        <f>IF(Table1[[#This Row],[NPS]]=-100,1,0)</f>
        <v>0</v>
      </c>
      <c r="M95" t="str">
        <f>TEXT(Table1[[#This Row],[Call Date]],"mmmm")</f>
        <v>October</v>
      </c>
      <c r="N95" s="1">
        <f>Table1[[#This Row],[Call Date]]</f>
        <v>45203</v>
      </c>
    </row>
    <row r="96" spans="2:14" x14ac:dyDescent="0.25">
      <c r="B96" s="1">
        <v>45203</v>
      </c>
      <c r="C96" t="s">
        <v>8</v>
      </c>
      <c r="D96" t="s">
        <v>99</v>
      </c>
      <c r="E96">
        <v>10</v>
      </c>
      <c r="F96">
        <v>10</v>
      </c>
      <c r="G96">
        <v>10</v>
      </c>
      <c r="H96" s="3">
        <f>(Table1[[#This Row],[Q1]]*0.2+Table1[[#This Row],[Q2]]*0.4+Table1[[#This Row],[Q3]]*0.4)/10</f>
        <v>1</v>
      </c>
      <c r="I96" cm="1">
        <f t="array" ref="I96">_xlfn.IFS(Table1[[#This Row],[Q1]]&gt;8,100,Table1[[#This Row],[Q1]]&gt;6,0,Table1[[#This Row],[Q1]]&lt;7,-100)</f>
        <v>100</v>
      </c>
      <c r="J96">
        <f>IF(Table1[[#This Row],[NPS]]=100,1,0)</f>
        <v>1</v>
      </c>
      <c r="K96">
        <f>IF(Table1[[#This Row],[NPS]]=0,1,0)</f>
        <v>0</v>
      </c>
      <c r="L96">
        <f>IF(Table1[[#This Row],[NPS]]=-100,1,0)</f>
        <v>0</v>
      </c>
      <c r="M96" t="str">
        <f>TEXT(Table1[[#This Row],[Call Date]],"mmmm")</f>
        <v>October</v>
      </c>
      <c r="N96" s="1">
        <f>Table1[[#This Row],[Call Date]]</f>
        <v>45203</v>
      </c>
    </row>
    <row r="97" spans="2:14" x14ac:dyDescent="0.25">
      <c r="B97" s="1">
        <v>45203</v>
      </c>
      <c r="C97" t="s">
        <v>10</v>
      </c>
      <c r="D97" t="s">
        <v>86</v>
      </c>
      <c r="E97">
        <v>10</v>
      </c>
      <c r="F97">
        <v>10</v>
      </c>
      <c r="G97">
        <v>10</v>
      </c>
      <c r="H97" s="3">
        <f>(Table1[[#This Row],[Q1]]*0.2+Table1[[#This Row],[Q2]]*0.4+Table1[[#This Row],[Q3]]*0.4)/10</f>
        <v>1</v>
      </c>
      <c r="I97" cm="1">
        <f t="array" ref="I97">_xlfn.IFS(Table1[[#This Row],[Q1]]&gt;8,100,Table1[[#This Row],[Q1]]&gt;6,0,Table1[[#This Row],[Q1]]&lt;7,-100)</f>
        <v>100</v>
      </c>
      <c r="J97">
        <f>IF(Table1[[#This Row],[NPS]]=100,1,0)</f>
        <v>1</v>
      </c>
      <c r="K97">
        <f>IF(Table1[[#This Row],[NPS]]=0,1,0)</f>
        <v>0</v>
      </c>
      <c r="L97">
        <f>IF(Table1[[#This Row],[NPS]]=-100,1,0)</f>
        <v>0</v>
      </c>
      <c r="M97" t="str">
        <f>TEXT(Table1[[#This Row],[Call Date]],"mmmm")</f>
        <v>October</v>
      </c>
      <c r="N97" s="1">
        <f>Table1[[#This Row],[Call Date]]</f>
        <v>45203</v>
      </c>
    </row>
    <row r="98" spans="2:14" x14ac:dyDescent="0.25">
      <c r="B98" s="1">
        <v>45203</v>
      </c>
      <c r="C98" t="s">
        <v>8</v>
      </c>
      <c r="D98" t="s">
        <v>98</v>
      </c>
      <c r="E98">
        <v>10</v>
      </c>
      <c r="F98">
        <v>10</v>
      </c>
      <c r="G98">
        <v>10</v>
      </c>
      <c r="H98" s="3">
        <f>(Table1[[#This Row],[Q1]]*0.2+Table1[[#This Row],[Q2]]*0.4+Table1[[#This Row],[Q3]]*0.4)/10</f>
        <v>1</v>
      </c>
      <c r="I98" cm="1">
        <f t="array" ref="I98">_xlfn.IFS(Table1[[#This Row],[Q1]]&gt;8,100,Table1[[#This Row],[Q1]]&gt;6,0,Table1[[#This Row],[Q1]]&lt;7,-100)</f>
        <v>100</v>
      </c>
      <c r="J98">
        <f>IF(Table1[[#This Row],[NPS]]=100,1,0)</f>
        <v>1</v>
      </c>
      <c r="K98">
        <f>IF(Table1[[#This Row],[NPS]]=0,1,0)</f>
        <v>0</v>
      </c>
      <c r="L98">
        <f>IF(Table1[[#This Row],[NPS]]=-100,1,0)</f>
        <v>0</v>
      </c>
      <c r="M98" t="str">
        <f>TEXT(Table1[[#This Row],[Call Date]],"mmmm")</f>
        <v>October</v>
      </c>
      <c r="N98" s="1">
        <f>Table1[[#This Row],[Call Date]]</f>
        <v>45203</v>
      </c>
    </row>
    <row r="99" spans="2:14" x14ac:dyDescent="0.25">
      <c r="B99" s="1">
        <v>45203</v>
      </c>
      <c r="C99" t="s">
        <v>8</v>
      </c>
      <c r="D99" t="s">
        <v>56</v>
      </c>
      <c r="E99">
        <v>10</v>
      </c>
      <c r="F99">
        <v>10</v>
      </c>
      <c r="G99">
        <v>10</v>
      </c>
      <c r="H99" s="3">
        <f>(Table1[[#This Row],[Q1]]*0.2+Table1[[#This Row],[Q2]]*0.4+Table1[[#This Row],[Q3]]*0.4)/10</f>
        <v>1</v>
      </c>
      <c r="I99" cm="1">
        <f t="array" ref="I99">_xlfn.IFS(Table1[[#This Row],[Q1]]&gt;8,100,Table1[[#This Row],[Q1]]&gt;6,0,Table1[[#This Row],[Q1]]&lt;7,-100)</f>
        <v>100</v>
      </c>
      <c r="J99">
        <f>IF(Table1[[#This Row],[NPS]]=100,1,0)</f>
        <v>1</v>
      </c>
      <c r="K99">
        <f>IF(Table1[[#This Row],[NPS]]=0,1,0)</f>
        <v>0</v>
      </c>
      <c r="L99">
        <f>IF(Table1[[#This Row],[NPS]]=-100,1,0)</f>
        <v>0</v>
      </c>
      <c r="M99" t="str">
        <f>TEXT(Table1[[#This Row],[Call Date]],"mmmm")</f>
        <v>October</v>
      </c>
      <c r="N99" s="1">
        <f>Table1[[#This Row],[Call Date]]</f>
        <v>45203</v>
      </c>
    </row>
    <row r="100" spans="2:14" x14ac:dyDescent="0.25">
      <c r="B100" s="1">
        <v>45203</v>
      </c>
      <c r="C100" t="s">
        <v>10</v>
      </c>
      <c r="D100" t="s">
        <v>67</v>
      </c>
      <c r="E100">
        <v>10</v>
      </c>
      <c r="F100">
        <v>10</v>
      </c>
      <c r="G100">
        <v>10</v>
      </c>
      <c r="H100" s="3">
        <f>(Table1[[#This Row],[Q1]]*0.2+Table1[[#This Row],[Q2]]*0.4+Table1[[#This Row],[Q3]]*0.4)/10</f>
        <v>1</v>
      </c>
      <c r="I100" cm="1">
        <f t="array" ref="I100">_xlfn.IFS(Table1[[#This Row],[Q1]]&gt;8,100,Table1[[#This Row],[Q1]]&gt;6,0,Table1[[#This Row],[Q1]]&lt;7,-100)</f>
        <v>100</v>
      </c>
      <c r="J100">
        <f>IF(Table1[[#This Row],[NPS]]=100,1,0)</f>
        <v>1</v>
      </c>
      <c r="K100">
        <f>IF(Table1[[#This Row],[NPS]]=0,1,0)</f>
        <v>0</v>
      </c>
      <c r="L100">
        <f>IF(Table1[[#This Row],[NPS]]=-100,1,0)</f>
        <v>0</v>
      </c>
      <c r="M100" t="str">
        <f>TEXT(Table1[[#This Row],[Call Date]],"mmmm")</f>
        <v>October</v>
      </c>
      <c r="N100" s="1">
        <f>Table1[[#This Row],[Call Date]]</f>
        <v>45203</v>
      </c>
    </row>
    <row r="101" spans="2:14" x14ac:dyDescent="0.25">
      <c r="B101" s="1">
        <v>45203</v>
      </c>
      <c r="C101" t="s">
        <v>10</v>
      </c>
      <c r="D101" t="s">
        <v>104</v>
      </c>
      <c r="E101">
        <v>10</v>
      </c>
      <c r="F101">
        <v>10</v>
      </c>
      <c r="G101">
        <v>10</v>
      </c>
      <c r="H101" s="3">
        <f>(Table1[[#This Row],[Q1]]*0.2+Table1[[#This Row],[Q2]]*0.4+Table1[[#This Row],[Q3]]*0.4)/10</f>
        <v>1</v>
      </c>
      <c r="I101" cm="1">
        <f t="array" ref="I101">_xlfn.IFS(Table1[[#This Row],[Q1]]&gt;8,100,Table1[[#This Row],[Q1]]&gt;6,0,Table1[[#This Row],[Q1]]&lt;7,-100)</f>
        <v>100</v>
      </c>
      <c r="J101">
        <f>IF(Table1[[#This Row],[NPS]]=100,1,0)</f>
        <v>1</v>
      </c>
      <c r="K101">
        <f>IF(Table1[[#This Row],[NPS]]=0,1,0)</f>
        <v>0</v>
      </c>
      <c r="L101">
        <f>IF(Table1[[#This Row],[NPS]]=-100,1,0)</f>
        <v>0</v>
      </c>
      <c r="M101" t="str">
        <f>TEXT(Table1[[#This Row],[Call Date]],"mmmm")</f>
        <v>October</v>
      </c>
      <c r="N101" s="1">
        <f>Table1[[#This Row],[Call Date]]</f>
        <v>45203</v>
      </c>
    </row>
    <row r="102" spans="2:14" x14ac:dyDescent="0.25">
      <c r="B102" s="1">
        <v>45203</v>
      </c>
      <c r="C102" t="s">
        <v>10</v>
      </c>
      <c r="D102" t="s">
        <v>59</v>
      </c>
      <c r="E102">
        <v>10</v>
      </c>
      <c r="F102">
        <v>10</v>
      </c>
      <c r="G102">
        <v>10</v>
      </c>
      <c r="H102" s="3">
        <f>(Table1[[#This Row],[Q1]]*0.2+Table1[[#This Row],[Q2]]*0.4+Table1[[#This Row],[Q3]]*0.4)/10</f>
        <v>1</v>
      </c>
      <c r="I102" cm="1">
        <f t="array" ref="I102">_xlfn.IFS(Table1[[#This Row],[Q1]]&gt;8,100,Table1[[#This Row],[Q1]]&gt;6,0,Table1[[#This Row],[Q1]]&lt;7,-100)</f>
        <v>100</v>
      </c>
      <c r="J102">
        <f>IF(Table1[[#This Row],[NPS]]=100,1,0)</f>
        <v>1</v>
      </c>
      <c r="K102">
        <f>IF(Table1[[#This Row],[NPS]]=0,1,0)</f>
        <v>0</v>
      </c>
      <c r="L102">
        <f>IF(Table1[[#This Row],[NPS]]=-100,1,0)</f>
        <v>0</v>
      </c>
      <c r="M102" t="str">
        <f>TEXT(Table1[[#This Row],[Call Date]],"mmmm")</f>
        <v>October</v>
      </c>
      <c r="N102" s="1">
        <f>Table1[[#This Row],[Call Date]]</f>
        <v>45203</v>
      </c>
    </row>
    <row r="103" spans="2:14" x14ac:dyDescent="0.25">
      <c r="B103" s="1">
        <v>45203</v>
      </c>
      <c r="C103" t="s">
        <v>10</v>
      </c>
      <c r="D103" t="s">
        <v>110</v>
      </c>
      <c r="E103">
        <v>10</v>
      </c>
      <c r="F103">
        <v>10</v>
      </c>
      <c r="G103">
        <v>10</v>
      </c>
      <c r="H103" s="3">
        <f>(Table1[[#This Row],[Q1]]*0.2+Table1[[#This Row],[Q2]]*0.4+Table1[[#This Row],[Q3]]*0.4)/10</f>
        <v>1</v>
      </c>
      <c r="I103" cm="1">
        <f t="array" ref="I103">_xlfn.IFS(Table1[[#This Row],[Q1]]&gt;8,100,Table1[[#This Row],[Q1]]&gt;6,0,Table1[[#This Row],[Q1]]&lt;7,-100)</f>
        <v>100</v>
      </c>
      <c r="J103">
        <f>IF(Table1[[#This Row],[NPS]]=100,1,0)</f>
        <v>1</v>
      </c>
      <c r="K103">
        <f>IF(Table1[[#This Row],[NPS]]=0,1,0)</f>
        <v>0</v>
      </c>
      <c r="L103">
        <f>IF(Table1[[#This Row],[NPS]]=-100,1,0)</f>
        <v>0</v>
      </c>
      <c r="M103" t="str">
        <f>TEXT(Table1[[#This Row],[Call Date]],"mmmm")</f>
        <v>October</v>
      </c>
      <c r="N103" s="1">
        <f>Table1[[#This Row],[Call Date]]</f>
        <v>45203</v>
      </c>
    </row>
    <row r="104" spans="2:14" x14ac:dyDescent="0.25">
      <c r="B104" s="1">
        <v>45203</v>
      </c>
      <c r="C104" t="s">
        <v>8</v>
      </c>
      <c r="D104" t="s">
        <v>42</v>
      </c>
      <c r="E104">
        <v>10</v>
      </c>
      <c r="F104">
        <v>10</v>
      </c>
      <c r="G104">
        <v>10</v>
      </c>
      <c r="H104" s="3">
        <f>(Table1[[#This Row],[Q1]]*0.2+Table1[[#This Row],[Q2]]*0.4+Table1[[#This Row],[Q3]]*0.4)/10</f>
        <v>1</v>
      </c>
      <c r="I104" cm="1">
        <f t="array" ref="I104">_xlfn.IFS(Table1[[#This Row],[Q1]]&gt;8,100,Table1[[#This Row],[Q1]]&gt;6,0,Table1[[#This Row],[Q1]]&lt;7,-100)</f>
        <v>100</v>
      </c>
      <c r="J104">
        <f>IF(Table1[[#This Row],[NPS]]=100,1,0)</f>
        <v>1</v>
      </c>
      <c r="K104">
        <f>IF(Table1[[#This Row],[NPS]]=0,1,0)</f>
        <v>0</v>
      </c>
      <c r="L104">
        <f>IF(Table1[[#This Row],[NPS]]=-100,1,0)</f>
        <v>0</v>
      </c>
      <c r="M104" t="str">
        <f>TEXT(Table1[[#This Row],[Call Date]],"mmmm")</f>
        <v>October</v>
      </c>
      <c r="N104" s="1">
        <f>Table1[[#This Row],[Call Date]]</f>
        <v>45203</v>
      </c>
    </row>
    <row r="105" spans="2:14" x14ac:dyDescent="0.25">
      <c r="B105" s="1">
        <v>45203</v>
      </c>
      <c r="C105" t="s">
        <v>8</v>
      </c>
      <c r="D105" t="s">
        <v>129</v>
      </c>
      <c r="E105">
        <v>10</v>
      </c>
      <c r="F105">
        <v>10</v>
      </c>
      <c r="G105">
        <v>10</v>
      </c>
      <c r="H105" s="3">
        <f>(Table1[[#This Row],[Q1]]*0.2+Table1[[#This Row],[Q2]]*0.4+Table1[[#This Row],[Q3]]*0.4)/10</f>
        <v>1</v>
      </c>
      <c r="I105" cm="1">
        <f t="array" ref="I105">_xlfn.IFS(Table1[[#This Row],[Q1]]&gt;8,100,Table1[[#This Row],[Q1]]&gt;6,0,Table1[[#This Row],[Q1]]&lt;7,-100)</f>
        <v>100</v>
      </c>
      <c r="J105">
        <f>IF(Table1[[#This Row],[NPS]]=100,1,0)</f>
        <v>1</v>
      </c>
      <c r="K105">
        <f>IF(Table1[[#This Row],[NPS]]=0,1,0)</f>
        <v>0</v>
      </c>
      <c r="L105">
        <f>IF(Table1[[#This Row],[NPS]]=-100,1,0)</f>
        <v>0</v>
      </c>
      <c r="M105" t="str">
        <f>TEXT(Table1[[#This Row],[Call Date]],"mmmm")</f>
        <v>October</v>
      </c>
      <c r="N105" s="1">
        <f>Table1[[#This Row],[Call Date]]</f>
        <v>45203</v>
      </c>
    </row>
    <row r="106" spans="2:14" x14ac:dyDescent="0.25">
      <c r="B106" s="1">
        <v>45203</v>
      </c>
      <c r="C106" t="s">
        <v>8</v>
      </c>
      <c r="D106" t="s">
        <v>56</v>
      </c>
      <c r="E106">
        <v>10</v>
      </c>
      <c r="F106">
        <v>10</v>
      </c>
      <c r="G106">
        <v>10</v>
      </c>
      <c r="H106" s="3">
        <f>(Table1[[#This Row],[Q1]]*0.2+Table1[[#This Row],[Q2]]*0.4+Table1[[#This Row],[Q3]]*0.4)/10</f>
        <v>1</v>
      </c>
      <c r="I106" cm="1">
        <f t="array" ref="I106">_xlfn.IFS(Table1[[#This Row],[Q1]]&gt;8,100,Table1[[#This Row],[Q1]]&gt;6,0,Table1[[#This Row],[Q1]]&lt;7,-100)</f>
        <v>100</v>
      </c>
      <c r="J106">
        <f>IF(Table1[[#This Row],[NPS]]=100,1,0)</f>
        <v>1</v>
      </c>
      <c r="K106">
        <f>IF(Table1[[#This Row],[NPS]]=0,1,0)</f>
        <v>0</v>
      </c>
      <c r="L106">
        <f>IF(Table1[[#This Row],[NPS]]=-100,1,0)</f>
        <v>0</v>
      </c>
      <c r="M106" t="str">
        <f>TEXT(Table1[[#This Row],[Call Date]],"mmmm")</f>
        <v>October</v>
      </c>
      <c r="N106" s="1">
        <f>Table1[[#This Row],[Call Date]]</f>
        <v>45203</v>
      </c>
    </row>
    <row r="107" spans="2:14" x14ac:dyDescent="0.25">
      <c r="B107" s="1">
        <v>45203</v>
      </c>
      <c r="C107" t="s">
        <v>13</v>
      </c>
      <c r="D107" t="s">
        <v>124</v>
      </c>
      <c r="E107">
        <v>10</v>
      </c>
      <c r="F107">
        <v>10</v>
      </c>
      <c r="G107">
        <v>10</v>
      </c>
      <c r="H107" s="3">
        <f>(Table1[[#This Row],[Q1]]*0.2+Table1[[#This Row],[Q2]]*0.4+Table1[[#This Row],[Q3]]*0.4)/10</f>
        <v>1</v>
      </c>
      <c r="I107" cm="1">
        <f t="array" ref="I107">_xlfn.IFS(Table1[[#This Row],[Q1]]&gt;8,100,Table1[[#This Row],[Q1]]&gt;6,0,Table1[[#This Row],[Q1]]&lt;7,-100)</f>
        <v>100</v>
      </c>
      <c r="J107">
        <f>IF(Table1[[#This Row],[NPS]]=100,1,0)</f>
        <v>1</v>
      </c>
      <c r="K107">
        <f>IF(Table1[[#This Row],[NPS]]=0,1,0)</f>
        <v>0</v>
      </c>
      <c r="L107">
        <f>IF(Table1[[#This Row],[NPS]]=-100,1,0)</f>
        <v>0</v>
      </c>
      <c r="M107" t="str">
        <f>TEXT(Table1[[#This Row],[Call Date]],"mmmm")</f>
        <v>October</v>
      </c>
      <c r="N107" s="1">
        <f>Table1[[#This Row],[Call Date]]</f>
        <v>45203</v>
      </c>
    </row>
    <row r="108" spans="2:14" x14ac:dyDescent="0.25">
      <c r="B108" s="1">
        <v>45203</v>
      </c>
      <c r="C108" t="s">
        <v>13</v>
      </c>
      <c r="D108" t="s">
        <v>41</v>
      </c>
      <c r="E108">
        <v>10</v>
      </c>
      <c r="F108">
        <v>10</v>
      </c>
      <c r="G108">
        <v>10</v>
      </c>
      <c r="H108" s="3">
        <f>(Table1[[#This Row],[Q1]]*0.2+Table1[[#This Row],[Q2]]*0.4+Table1[[#This Row],[Q3]]*0.4)/10</f>
        <v>1</v>
      </c>
      <c r="I108" cm="1">
        <f t="array" ref="I108">_xlfn.IFS(Table1[[#This Row],[Q1]]&gt;8,100,Table1[[#This Row],[Q1]]&gt;6,0,Table1[[#This Row],[Q1]]&lt;7,-100)</f>
        <v>100</v>
      </c>
      <c r="J108">
        <f>IF(Table1[[#This Row],[NPS]]=100,1,0)</f>
        <v>1</v>
      </c>
      <c r="K108">
        <f>IF(Table1[[#This Row],[NPS]]=0,1,0)</f>
        <v>0</v>
      </c>
      <c r="L108">
        <f>IF(Table1[[#This Row],[NPS]]=-100,1,0)</f>
        <v>0</v>
      </c>
      <c r="M108" t="str">
        <f>TEXT(Table1[[#This Row],[Call Date]],"mmmm")</f>
        <v>October</v>
      </c>
      <c r="N108" s="1">
        <f>Table1[[#This Row],[Call Date]]</f>
        <v>45203</v>
      </c>
    </row>
    <row r="109" spans="2:14" x14ac:dyDescent="0.25">
      <c r="B109" s="1">
        <v>45203</v>
      </c>
      <c r="C109" t="s">
        <v>10</v>
      </c>
      <c r="D109" t="s">
        <v>86</v>
      </c>
      <c r="E109">
        <v>10</v>
      </c>
      <c r="F109">
        <v>10</v>
      </c>
      <c r="G109">
        <v>10</v>
      </c>
      <c r="H109" s="3">
        <f>(Table1[[#This Row],[Q1]]*0.2+Table1[[#This Row],[Q2]]*0.4+Table1[[#This Row],[Q3]]*0.4)/10</f>
        <v>1</v>
      </c>
      <c r="I109" cm="1">
        <f t="array" ref="I109">_xlfn.IFS(Table1[[#This Row],[Q1]]&gt;8,100,Table1[[#This Row],[Q1]]&gt;6,0,Table1[[#This Row],[Q1]]&lt;7,-100)</f>
        <v>100</v>
      </c>
      <c r="J109">
        <f>IF(Table1[[#This Row],[NPS]]=100,1,0)</f>
        <v>1</v>
      </c>
      <c r="K109">
        <f>IF(Table1[[#This Row],[NPS]]=0,1,0)</f>
        <v>0</v>
      </c>
      <c r="L109">
        <f>IF(Table1[[#This Row],[NPS]]=-100,1,0)</f>
        <v>0</v>
      </c>
      <c r="M109" t="str">
        <f>TEXT(Table1[[#This Row],[Call Date]],"mmmm")</f>
        <v>October</v>
      </c>
      <c r="N109" s="1">
        <f>Table1[[#This Row],[Call Date]]</f>
        <v>45203</v>
      </c>
    </row>
    <row r="110" spans="2:14" x14ac:dyDescent="0.25">
      <c r="B110" s="1">
        <v>45203</v>
      </c>
      <c r="C110" t="s">
        <v>8</v>
      </c>
      <c r="D110" t="s">
        <v>98</v>
      </c>
      <c r="E110">
        <v>10</v>
      </c>
      <c r="F110">
        <v>10</v>
      </c>
      <c r="G110">
        <v>9</v>
      </c>
      <c r="H110" s="3">
        <f>(Table1[[#This Row],[Q1]]*0.2+Table1[[#This Row],[Q2]]*0.4+Table1[[#This Row],[Q3]]*0.4)/10</f>
        <v>0.96</v>
      </c>
      <c r="I110" cm="1">
        <f t="array" ref="I110">_xlfn.IFS(Table1[[#This Row],[Q1]]&gt;8,100,Table1[[#This Row],[Q1]]&gt;6,0,Table1[[#This Row],[Q1]]&lt;7,-100)</f>
        <v>100</v>
      </c>
      <c r="J110">
        <f>IF(Table1[[#This Row],[NPS]]=100,1,0)</f>
        <v>1</v>
      </c>
      <c r="K110">
        <f>IF(Table1[[#This Row],[NPS]]=0,1,0)</f>
        <v>0</v>
      </c>
      <c r="L110">
        <f>IF(Table1[[#This Row],[NPS]]=-100,1,0)</f>
        <v>0</v>
      </c>
      <c r="M110" t="str">
        <f>TEXT(Table1[[#This Row],[Call Date]],"mmmm")</f>
        <v>October</v>
      </c>
      <c r="N110" s="1">
        <f>Table1[[#This Row],[Call Date]]</f>
        <v>45203</v>
      </c>
    </row>
    <row r="111" spans="2:14" x14ac:dyDescent="0.25">
      <c r="B111" s="1">
        <v>45203</v>
      </c>
      <c r="C111" t="s">
        <v>8</v>
      </c>
      <c r="D111" t="s">
        <v>88</v>
      </c>
      <c r="E111">
        <v>9</v>
      </c>
      <c r="F111">
        <v>9</v>
      </c>
      <c r="G111">
        <v>9</v>
      </c>
      <c r="H111" s="3">
        <f>(Table1[[#This Row],[Q1]]*0.2+Table1[[#This Row],[Q2]]*0.4+Table1[[#This Row],[Q3]]*0.4)/10</f>
        <v>0.9</v>
      </c>
      <c r="I111" cm="1">
        <f t="array" ref="I111">_xlfn.IFS(Table1[[#This Row],[Q1]]&gt;8,100,Table1[[#This Row],[Q1]]&gt;6,0,Table1[[#This Row],[Q1]]&lt;7,-100)</f>
        <v>100</v>
      </c>
      <c r="J111">
        <f>IF(Table1[[#This Row],[NPS]]=100,1,0)</f>
        <v>1</v>
      </c>
      <c r="K111">
        <f>IF(Table1[[#This Row],[NPS]]=0,1,0)</f>
        <v>0</v>
      </c>
      <c r="L111">
        <f>IF(Table1[[#This Row],[NPS]]=-100,1,0)</f>
        <v>0</v>
      </c>
      <c r="M111" t="str">
        <f>TEXT(Table1[[#This Row],[Call Date]],"mmmm")</f>
        <v>October</v>
      </c>
      <c r="N111" s="1">
        <f>Table1[[#This Row],[Call Date]]</f>
        <v>45203</v>
      </c>
    </row>
    <row r="112" spans="2:14" x14ac:dyDescent="0.25">
      <c r="B112" s="1">
        <v>45203</v>
      </c>
      <c r="C112" t="s">
        <v>8</v>
      </c>
      <c r="D112" t="s">
        <v>132</v>
      </c>
      <c r="E112">
        <v>7</v>
      </c>
      <c r="F112">
        <v>8</v>
      </c>
      <c r="G112">
        <v>9</v>
      </c>
      <c r="H112" s="3">
        <f>(Table1[[#This Row],[Q1]]*0.2+Table1[[#This Row],[Q2]]*0.4+Table1[[#This Row],[Q3]]*0.4)/10</f>
        <v>0.82000000000000006</v>
      </c>
      <c r="I112" cm="1">
        <f t="array" ref="I112">_xlfn.IFS(Table1[[#This Row],[Q1]]&gt;8,100,Table1[[#This Row],[Q1]]&gt;6,0,Table1[[#This Row],[Q1]]&lt;7,-100)</f>
        <v>0</v>
      </c>
      <c r="J112">
        <f>IF(Table1[[#This Row],[NPS]]=100,1,0)</f>
        <v>0</v>
      </c>
      <c r="K112">
        <f>IF(Table1[[#This Row],[NPS]]=0,1,0)</f>
        <v>1</v>
      </c>
      <c r="L112">
        <f>IF(Table1[[#This Row],[NPS]]=-100,1,0)</f>
        <v>0</v>
      </c>
      <c r="M112" t="str">
        <f>TEXT(Table1[[#This Row],[Call Date]],"mmmm")</f>
        <v>October</v>
      </c>
      <c r="N112" s="1">
        <f>Table1[[#This Row],[Call Date]]</f>
        <v>45203</v>
      </c>
    </row>
    <row r="113" spans="2:14" x14ac:dyDescent="0.25">
      <c r="B113" s="1">
        <v>45203</v>
      </c>
      <c r="C113" t="s">
        <v>10</v>
      </c>
      <c r="D113" t="s">
        <v>120</v>
      </c>
      <c r="E113">
        <v>10</v>
      </c>
      <c r="F113">
        <v>10</v>
      </c>
      <c r="G113">
        <v>10</v>
      </c>
      <c r="H113" s="3">
        <f>(Table1[[#This Row],[Q1]]*0.2+Table1[[#This Row],[Q2]]*0.4+Table1[[#This Row],[Q3]]*0.4)/10</f>
        <v>1</v>
      </c>
      <c r="I113" cm="1">
        <f t="array" ref="I113">_xlfn.IFS(Table1[[#This Row],[Q1]]&gt;8,100,Table1[[#This Row],[Q1]]&gt;6,0,Table1[[#This Row],[Q1]]&lt;7,-100)</f>
        <v>100</v>
      </c>
      <c r="J113">
        <f>IF(Table1[[#This Row],[NPS]]=100,1,0)</f>
        <v>1</v>
      </c>
      <c r="K113">
        <f>IF(Table1[[#This Row],[NPS]]=0,1,0)</f>
        <v>0</v>
      </c>
      <c r="L113">
        <f>IF(Table1[[#This Row],[NPS]]=-100,1,0)</f>
        <v>0</v>
      </c>
      <c r="M113" t="str">
        <f>TEXT(Table1[[#This Row],[Call Date]],"mmmm")</f>
        <v>October</v>
      </c>
      <c r="N113" s="1">
        <f>Table1[[#This Row],[Call Date]]</f>
        <v>45203</v>
      </c>
    </row>
    <row r="114" spans="2:14" x14ac:dyDescent="0.25">
      <c r="B114" s="1">
        <v>45203</v>
      </c>
      <c r="C114" t="s">
        <v>10</v>
      </c>
      <c r="D114" t="s">
        <v>58</v>
      </c>
      <c r="E114">
        <v>10</v>
      </c>
      <c r="F114">
        <v>10</v>
      </c>
      <c r="G114">
        <v>10</v>
      </c>
      <c r="H114" s="3">
        <f>(Table1[[#This Row],[Q1]]*0.2+Table1[[#This Row],[Q2]]*0.4+Table1[[#This Row],[Q3]]*0.4)/10</f>
        <v>1</v>
      </c>
      <c r="I114" cm="1">
        <f t="array" ref="I114">_xlfn.IFS(Table1[[#This Row],[Q1]]&gt;8,100,Table1[[#This Row],[Q1]]&gt;6,0,Table1[[#This Row],[Q1]]&lt;7,-100)</f>
        <v>100</v>
      </c>
      <c r="J114">
        <f>IF(Table1[[#This Row],[NPS]]=100,1,0)</f>
        <v>1</v>
      </c>
      <c r="K114">
        <f>IF(Table1[[#This Row],[NPS]]=0,1,0)</f>
        <v>0</v>
      </c>
      <c r="L114">
        <f>IF(Table1[[#This Row],[NPS]]=-100,1,0)</f>
        <v>0</v>
      </c>
      <c r="M114" t="str">
        <f>TEXT(Table1[[#This Row],[Call Date]],"mmmm")</f>
        <v>October</v>
      </c>
      <c r="N114" s="1">
        <f>Table1[[#This Row],[Call Date]]</f>
        <v>45203</v>
      </c>
    </row>
    <row r="115" spans="2:14" x14ac:dyDescent="0.25">
      <c r="B115" s="1">
        <v>45203</v>
      </c>
      <c r="C115" t="s">
        <v>10</v>
      </c>
      <c r="D115" t="s">
        <v>86</v>
      </c>
      <c r="E115">
        <v>10</v>
      </c>
      <c r="F115">
        <v>10</v>
      </c>
      <c r="G115">
        <v>10</v>
      </c>
      <c r="H115" s="3">
        <f>(Table1[[#This Row],[Q1]]*0.2+Table1[[#This Row],[Q2]]*0.4+Table1[[#This Row],[Q3]]*0.4)/10</f>
        <v>1</v>
      </c>
      <c r="I115" cm="1">
        <f t="array" ref="I115">_xlfn.IFS(Table1[[#This Row],[Q1]]&gt;8,100,Table1[[#This Row],[Q1]]&gt;6,0,Table1[[#This Row],[Q1]]&lt;7,-100)</f>
        <v>100</v>
      </c>
      <c r="J115">
        <f>IF(Table1[[#This Row],[NPS]]=100,1,0)</f>
        <v>1</v>
      </c>
      <c r="K115">
        <f>IF(Table1[[#This Row],[NPS]]=0,1,0)</f>
        <v>0</v>
      </c>
      <c r="L115">
        <f>IF(Table1[[#This Row],[NPS]]=-100,1,0)</f>
        <v>0</v>
      </c>
      <c r="M115" t="str">
        <f>TEXT(Table1[[#This Row],[Call Date]],"mmmm")</f>
        <v>October</v>
      </c>
      <c r="N115" s="1">
        <f>Table1[[#This Row],[Call Date]]</f>
        <v>45203</v>
      </c>
    </row>
    <row r="116" spans="2:14" x14ac:dyDescent="0.25">
      <c r="B116" s="1">
        <v>45203</v>
      </c>
      <c r="C116" t="s">
        <v>13</v>
      </c>
      <c r="D116" t="s">
        <v>77</v>
      </c>
      <c r="E116">
        <v>8</v>
      </c>
      <c r="F116">
        <v>6</v>
      </c>
      <c r="G116">
        <v>0</v>
      </c>
      <c r="H116" s="3">
        <f>(Table1[[#This Row],[Q1]]*0.2+Table1[[#This Row],[Q2]]*0.4+Table1[[#This Row],[Q3]]*0.4)/10</f>
        <v>0.4</v>
      </c>
      <c r="I116" cm="1">
        <f t="array" ref="I116">_xlfn.IFS(Table1[[#This Row],[Q1]]&gt;8,100,Table1[[#This Row],[Q1]]&gt;6,0,Table1[[#This Row],[Q1]]&lt;7,-100)</f>
        <v>0</v>
      </c>
      <c r="J116">
        <f>IF(Table1[[#This Row],[NPS]]=100,1,0)</f>
        <v>0</v>
      </c>
      <c r="K116">
        <f>IF(Table1[[#This Row],[NPS]]=0,1,0)</f>
        <v>1</v>
      </c>
      <c r="L116">
        <f>IF(Table1[[#This Row],[NPS]]=-100,1,0)</f>
        <v>0</v>
      </c>
      <c r="M116" t="str">
        <f>TEXT(Table1[[#This Row],[Call Date]],"mmmm")</f>
        <v>October</v>
      </c>
      <c r="N116" s="1">
        <f>Table1[[#This Row],[Call Date]]</f>
        <v>45203</v>
      </c>
    </row>
    <row r="117" spans="2:14" x14ac:dyDescent="0.25">
      <c r="B117" s="1">
        <v>45203</v>
      </c>
      <c r="C117" t="s">
        <v>13</v>
      </c>
      <c r="D117" t="s">
        <v>124</v>
      </c>
      <c r="E117">
        <v>10</v>
      </c>
      <c r="F117">
        <v>10</v>
      </c>
      <c r="G117">
        <v>10</v>
      </c>
      <c r="H117" s="3">
        <f>(Table1[[#This Row],[Q1]]*0.2+Table1[[#This Row],[Q2]]*0.4+Table1[[#This Row],[Q3]]*0.4)/10</f>
        <v>1</v>
      </c>
      <c r="I117" cm="1">
        <f t="array" ref="I117">_xlfn.IFS(Table1[[#This Row],[Q1]]&gt;8,100,Table1[[#This Row],[Q1]]&gt;6,0,Table1[[#This Row],[Q1]]&lt;7,-100)</f>
        <v>100</v>
      </c>
      <c r="J117">
        <f>IF(Table1[[#This Row],[NPS]]=100,1,0)</f>
        <v>1</v>
      </c>
      <c r="K117">
        <f>IF(Table1[[#This Row],[NPS]]=0,1,0)</f>
        <v>0</v>
      </c>
      <c r="L117">
        <f>IF(Table1[[#This Row],[NPS]]=-100,1,0)</f>
        <v>0</v>
      </c>
      <c r="M117" t="str">
        <f>TEXT(Table1[[#This Row],[Call Date]],"mmmm")</f>
        <v>October</v>
      </c>
      <c r="N117" s="1">
        <f>Table1[[#This Row],[Call Date]]</f>
        <v>45203</v>
      </c>
    </row>
    <row r="118" spans="2:14" x14ac:dyDescent="0.25">
      <c r="B118" s="1">
        <v>45203</v>
      </c>
      <c r="C118" t="s">
        <v>13</v>
      </c>
      <c r="D118" t="s">
        <v>116</v>
      </c>
      <c r="E118">
        <v>10</v>
      </c>
      <c r="F118">
        <v>10</v>
      </c>
      <c r="G118">
        <v>10</v>
      </c>
      <c r="H118" s="3">
        <f>(Table1[[#This Row],[Q1]]*0.2+Table1[[#This Row],[Q2]]*0.4+Table1[[#This Row],[Q3]]*0.4)/10</f>
        <v>1</v>
      </c>
      <c r="I118" cm="1">
        <f t="array" ref="I118">_xlfn.IFS(Table1[[#This Row],[Q1]]&gt;8,100,Table1[[#This Row],[Q1]]&gt;6,0,Table1[[#This Row],[Q1]]&lt;7,-100)</f>
        <v>100</v>
      </c>
      <c r="J118">
        <f>IF(Table1[[#This Row],[NPS]]=100,1,0)</f>
        <v>1</v>
      </c>
      <c r="K118">
        <f>IF(Table1[[#This Row],[NPS]]=0,1,0)</f>
        <v>0</v>
      </c>
      <c r="L118">
        <f>IF(Table1[[#This Row],[NPS]]=-100,1,0)</f>
        <v>0</v>
      </c>
      <c r="M118" t="str">
        <f>TEXT(Table1[[#This Row],[Call Date]],"mmmm")</f>
        <v>October</v>
      </c>
      <c r="N118" s="1">
        <f>Table1[[#This Row],[Call Date]]</f>
        <v>45203</v>
      </c>
    </row>
    <row r="119" spans="2:14" x14ac:dyDescent="0.25">
      <c r="B119" s="1">
        <v>45203</v>
      </c>
      <c r="C119" t="s">
        <v>13</v>
      </c>
      <c r="D119" t="s">
        <v>87</v>
      </c>
      <c r="E119">
        <v>10</v>
      </c>
      <c r="F119">
        <v>10</v>
      </c>
      <c r="G119">
        <v>10</v>
      </c>
      <c r="H119" s="3">
        <f>(Table1[[#This Row],[Q1]]*0.2+Table1[[#This Row],[Q2]]*0.4+Table1[[#This Row],[Q3]]*0.4)/10</f>
        <v>1</v>
      </c>
      <c r="I119" cm="1">
        <f t="array" ref="I119">_xlfn.IFS(Table1[[#This Row],[Q1]]&gt;8,100,Table1[[#This Row],[Q1]]&gt;6,0,Table1[[#This Row],[Q1]]&lt;7,-100)</f>
        <v>100</v>
      </c>
      <c r="J119">
        <f>IF(Table1[[#This Row],[NPS]]=100,1,0)</f>
        <v>1</v>
      </c>
      <c r="K119">
        <f>IF(Table1[[#This Row],[NPS]]=0,1,0)</f>
        <v>0</v>
      </c>
      <c r="L119">
        <f>IF(Table1[[#This Row],[NPS]]=-100,1,0)</f>
        <v>0</v>
      </c>
      <c r="M119" t="str">
        <f>TEXT(Table1[[#This Row],[Call Date]],"mmmm")</f>
        <v>October</v>
      </c>
      <c r="N119" s="1">
        <f>Table1[[#This Row],[Call Date]]</f>
        <v>45203</v>
      </c>
    </row>
    <row r="120" spans="2:14" x14ac:dyDescent="0.25">
      <c r="B120" s="1">
        <v>45203</v>
      </c>
      <c r="C120" t="s">
        <v>13</v>
      </c>
      <c r="D120" t="s">
        <v>116</v>
      </c>
      <c r="E120">
        <v>8</v>
      </c>
      <c r="F120">
        <v>8</v>
      </c>
      <c r="G120">
        <v>8</v>
      </c>
      <c r="H120" s="3">
        <f>(Table1[[#This Row],[Q1]]*0.2+Table1[[#This Row],[Q2]]*0.4+Table1[[#This Row],[Q3]]*0.4)/10</f>
        <v>0.8</v>
      </c>
      <c r="I120" cm="1">
        <f t="array" ref="I120">_xlfn.IFS(Table1[[#This Row],[Q1]]&gt;8,100,Table1[[#This Row],[Q1]]&gt;6,0,Table1[[#This Row],[Q1]]&lt;7,-100)</f>
        <v>0</v>
      </c>
      <c r="J120">
        <f>IF(Table1[[#This Row],[NPS]]=100,1,0)</f>
        <v>0</v>
      </c>
      <c r="K120">
        <f>IF(Table1[[#This Row],[NPS]]=0,1,0)</f>
        <v>1</v>
      </c>
      <c r="L120">
        <f>IF(Table1[[#This Row],[NPS]]=-100,1,0)</f>
        <v>0</v>
      </c>
      <c r="M120" t="str">
        <f>TEXT(Table1[[#This Row],[Call Date]],"mmmm")</f>
        <v>October</v>
      </c>
      <c r="N120" s="1">
        <f>Table1[[#This Row],[Call Date]]</f>
        <v>45203</v>
      </c>
    </row>
    <row r="121" spans="2:14" x14ac:dyDescent="0.25">
      <c r="B121" s="1">
        <v>45203</v>
      </c>
      <c r="C121" t="s">
        <v>10</v>
      </c>
      <c r="D121" t="s">
        <v>86</v>
      </c>
      <c r="E121">
        <v>10</v>
      </c>
      <c r="F121">
        <v>10</v>
      </c>
      <c r="G121">
        <v>10</v>
      </c>
      <c r="H121" s="3">
        <f>(Table1[[#This Row],[Q1]]*0.2+Table1[[#This Row],[Q2]]*0.4+Table1[[#This Row],[Q3]]*0.4)/10</f>
        <v>1</v>
      </c>
      <c r="I121" cm="1">
        <f t="array" ref="I121">_xlfn.IFS(Table1[[#This Row],[Q1]]&gt;8,100,Table1[[#This Row],[Q1]]&gt;6,0,Table1[[#This Row],[Q1]]&lt;7,-100)</f>
        <v>100</v>
      </c>
      <c r="J121">
        <f>IF(Table1[[#This Row],[NPS]]=100,1,0)</f>
        <v>1</v>
      </c>
      <c r="K121">
        <f>IF(Table1[[#This Row],[NPS]]=0,1,0)</f>
        <v>0</v>
      </c>
      <c r="L121">
        <f>IF(Table1[[#This Row],[NPS]]=-100,1,0)</f>
        <v>0</v>
      </c>
      <c r="M121" t="str">
        <f>TEXT(Table1[[#This Row],[Call Date]],"mmmm")</f>
        <v>October</v>
      </c>
      <c r="N121" s="1">
        <f>Table1[[#This Row],[Call Date]]</f>
        <v>45203</v>
      </c>
    </row>
    <row r="122" spans="2:14" x14ac:dyDescent="0.25">
      <c r="B122" s="1">
        <v>45203</v>
      </c>
      <c r="C122" t="s">
        <v>13</v>
      </c>
      <c r="D122" t="s">
        <v>111</v>
      </c>
      <c r="E122">
        <v>10</v>
      </c>
      <c r="F122">
        <v>10</v>
      </c>
      <c r="G122">
        <v>10</v>
      </c>
      <c r="H122" s="3">
        <f>(Table1[[#This Row],[Q1]]*0.2+Table1[[#This Row],[Q2]]*0.4+Table1[[#This Row],[Q3]]*0.4)/10</f>
        <v>1</v>
      </c>
      <c r="I122" cm="1">
        <f t="array" ref="I122">_xlfn.IFS(Table1[[#This Row],[Q1]]&gt;8,100,Table1[[#This Row],[Q1]]&gt;6,0,Table1[[#This Row],[Q1]]&lt;7,-100)</f>
        <v>100</v>
      </c>
      <c r="J122">
        <f>IF(Table1[[#This Row],[NPS]]=100,1,0)</f>
        <v>1</v>
      </c>
      <c r="K122">
        <f>IF(Table1[[#This Row],[NPS]]=0,1,0)</f>
        <v>0</v>
      </c>
      <c r="L122">
        <f>IF(Table1[[#This Row],[NPS]]=-100,1,0)</f>
        <v>0</v>
      </c>
      <c r="M122" t="str">
        <f>TEXT(Table1[[#This Row],[Call Date]],"mmmm")</f>
        <v>October</v>
      </c>
      <c r="N122" s="1">
        <f>Table1[[#This Row],[Call Date]]</f>
        <v>45203</v>
      </c>
    </row>
    <row r="123" spans="2:14" x14ac:dyDescent="0.25">
      <c r="B123" s="1">
        <v>45203</v>
      </c>
      <c r="C123" t="s">
        <v>13</v>
      </c>
      <c r="D123" t="s">
        <v>100</v>
      </c>
      <c r="E123">
        <v>10</v>
      </c>
      <c r="F123">
        <v>10</v>
      </c>
      <c r="G123">
        <v>10</v>
      </c>
      <c r="H123" s="3">
        <f>(Table1[[#This Row],[Q1]]*0.2+Table1[[#This Row],[Q2]]*0.4+Table1[[#This Row],[Q3]]*0.4)/10</f>
        <v>1</v>
      </c>
      <c r="I123" cm="1">
        <f t="array" ref="I123">_xlfn.IFS(Table1[[#This Row],[Q1]]&gt;8,100,Table1[[#This Row],[Q1]]&gt;6,0,Table1[[#This Row],[Q1]]&lt;7,-100)</f>
        <v>100</v>
      </c>
      <c r="J123">
        <f>IF(Table1[[#This Row],[NPS]]=100,1,0)</f>
        <v>1</v>
      </c>
      <c r="K123">
        <f>IF(Table1[[#This Row],[NPS]]=0,1,0)</f>
        <v>0</v>
      </c>
      <c r="L123">
        <f>IF(Table1[[#This Row],[NPS]]=-100,1,0)</f>
        <v>0</v>
      </c>
      <c r="M123" t="str">
        <f>TEXT(Table1[[#This Row],[Call Date]],"mmmm")</f>
        <v>October</v>
      </c>
      <c r="N123" s="1">
        <f>Table1[[#This Row],[Call Date]]</f>
        <v>45203</v>
      </c>
    </row>
    <row r="124" spans="2:14" x14ac:dyDescent="0.25">
      <c r="B124" s="1">
        <v>45203</v>
      </c>
      <c r="C124" t="s">
        <v>10</v>
      </c>
      <c r="D124" t="s">
        <v>110</v>
      </c>
      <c r="E124">
        <v>10</v>
      </c>
      <c r="F124">
        <v>10</v>
      </c>
      <c r="G124">
        <v>10</v>
      </c>
      <c r="H124" s="3">
        <f>(Table1[[#This Row],[Q1]]*0.2+Table1[[#This Row],[Q2]]*0.4+Table1[[#This Row],[Q3]]*0.4)/10</f>
        <v>1</v>
      </c>
      <c r="I124" cm="1">
        <f t="array" ref="I124">_xlfn.IFS(Table1[[#This Row],[Q1]]&gt;8,100,Table1[[#This Row],[Q1]]&gt;6,0,Table1[[#This Row],[Q1]]&lt;7,-100)</f>
        <v>100</v>
      </c>
      <c r="J124">
        <f>IF(Table1[[#This Row],[NPS]]=100,1,0)</f>
        <v>1</v>
      </c>
      <c r="K124">
        <f>IF(Table1[[#This Row],[NPS]]=0,1,0)</f>
        <v>0</v>
      </c>
      <c r="L124">
        <f>IF(Table1[[#This Row],[NPS]]=-100,1,0)</f>
        <v>0</v>
      </c>
      <c r="M124" t="str">
        <f>TEXT(Table1[[#This Row],[Call Date]],"mmmm")</f>
        <v>October</v>
      </c>
      <c r="N124" s="1">
        <f>Table1[[#This Row],[Call Date]]</f>
        <v>45203</v>
      </c>
    </row>
    <row r="125" spans="2:14" x14ac:dyDescent="0.25">
      <c r="B125" s="1">
        <v>45203</v>
      </c>
      <c r="C125" t="s">
        <v>13</v>
      </c>
      <c r="D125" t="s">
        <v>124</v>
      </c>
      <c r="E125">
        <v>10</v>
      </c>
      <c r="F125">
        <v>10</v>
      </c>
      <c r="G125">
        <v>10</v>
      </c>
      <c r="H125" s="3">
        <f>(Table1[[#This Row],[Q1]]*0.2+Table1[[#This Row],[Q2]]*0.4+Table1[[#This Row],[Q3]]*0.4)/10</f>
        <v>1</v>
      </c>
      <c r="I125" cm="1">
        <f t="array" ref="I125">_xlfn.IFS(Table1[[#This Row],[Q1]]&gt;8,100,Table1[[#This Row],[Q1]]&gt;6,0,Table1[[#This Row],[Q1]]&lt;7,-100)</f>
        <v>100</v>
      </c>
      <c r="J125">
        <f>IF(Table1[[#This Row],[NPS]]=100,1,0)</f>
        <v>1</v>
      </c>
      <c r="K125">
        <f>IF(Table1[[#This Row],[NPS]]=0,1,0)</f>
        <v>0</v>
      </c>
      <c r="L125">
        <f>IF(Table1[[#This Row],[NPS]]=-100,1,0)</f>
        <v>0</v>
      </c>
      <c r="M125" t="str">
        <f>TEXT(Table1[[#This Row],[Call Date]],"mmmm")</f>
        <v>October</v>
      </c>
      <c r="N125" s="1">
        <f>Table1[[#This Row],[Call Date]]</f>
        <v>45203</v>
      </c>
    </row>
    <row r="126" spans="2:14" x14ac:dyDescent="0.25">
      <c r="B126" s="1">
        <v>45203</v>
      </c>
      <c r="C126" t="s">
        <v>13</v>
      </c>
      <c r="D126" t="s">
        <v>83</v>
      </c>
      <c r="E126">
        <v>9</v>
      </c>
      <c r="F126">
        <v>9</v>
      </c>
      <c r="G126">
        <v>9</v>
      </c>
      <c r="H126" s="3">
        <f>(Table1[[#This Row],[Q1]]*0.2+Table1[[#This Row],[Q2]]*0.4+Table1[[#This Row],[Q3]]*0.4)/10</f>
        <v>0.9</v>
      </c>
      <c r="I126" cm="1">
        <f t="array" ref="I126">_xlfn.IFS(Table1[[#This Row],[Q1]]&gt;8,100,Table1[[#This Row],[Q1]]&gt;6,0,Table1[[#This Row],[Q1]]&lt;7,-100)</f>
        <v>100</v>
      </c>
      <c r="J126">
        <f>IF(Table1[[#This Row],[NPS]]=100,1,0)</f>
        <v>1</v>
      </c>
      <c r="K126">
        <f>IF(Table1[[#This Row],[NPS]]=0,1,0)</f>
        <v>0</v>
      </c>
      <c r="L126">
        <f>IF(Table1[[#This Row],[NPS]]=-100,1,0)</f>
        <v>0</v>
      </c>
      <c r="M126" t="str">
        <f>TEXT(Table1[[#This Row],[Call Date]],"mmmm")</f>
        <v>October</v>
      </c>
      <c r="N126" s="1">
        <f>Table1[[#This Row],[Call Date]]</f>
        <v>45203</v>
      </c>
    </row>
    <row r="127" spans="2:14" x14ac:dyDescent="0.25">
      <c r="B127" s="1">
        <v>45203</v>
      </c>
      <c r="C127" t="s">
        <v>13</v>
      </c>
      <c r="D127" t="s">
        <v>97</v>
      </c>
      <c r="E127">
        <v>2</v>
      </c>
      <c r="F127">
        <v>10</v>
      </c>
      <c r="G127">
        <v>10</v>
      </c>
      <c r="H127" s="3">
        <f>(Table1[[#This Row],[Q1]]*0.2+Table1[[#This Row],[Q2]]*0.4+Table1[[#This Row],[Q3]]*0.4)/10</f>
        <v>0.84000000000000008</v>
      </c>
      <c r="I127" cm="1">
        <f t="array" ref="I127">_xlfn.IFS(Table1[[#This Row],[Q1]]&gt;8,100,Table1[[#This Row],[Q1]]&gt;6,0,Table1[[#This Row],[Q1]]&lt;7,-100)</f>
        <v>-100</v>
      </c>
      <c r="J127">
        <f>IF(Table1[[#This Row],[NPS]]=100,1,0)</f>
        <v>0</v>
      </c>
      <c r="K127">
        <f>IF(Table1[[#This Row],[NPS]]=0,1,0)</f>
        <v>0</v>
      </c>
      <c r="L127">
        <f>IF(Table1[[#This Row],[NPS]]=-100,1,0)</f>
        <v>1</v>
      </c>
      <c r="M127" t="str">
        <f>TEXT(Table1[[#This Row],[Call Date]],"mmmm")</f>
        <v>October</v>
      </c>
      <c r="N127" s="1">
        <f>Table1[[#This Row],[Call Date]]</f>
        <v>45203</v>
      </c>
    </row>
    <row r="128" spans="2:14" x14ac:dyDescent="0.25">
      <c r="B128" s="1">
        <v>45203</v>
      </c>
      <c r="C128" t="s">
        <v>10</v>
      </c>
      <c r="D128" t="s">
        <v>86</v>
      </c>
      <c r="E128">
        <v>10</v>
      </c>
      <c r="F128">
        <v>10</v>
      </c>
      <c r="G128">
        <v>10</v>
      </c>
      <c r="H128" s="3">
        <f>(Table1[[#This Row],[Q1]]*0.2+Table1[[#This Row],[Q2]]*0.4+Table1[[#This Row],[Q3]]*0.4)/10</f>
        <v>1</v>
      </c>
      <c r="I128" cm="1">
        <f t="array" ref="I128">_xlfn.IFS(Table1[[#This Row],[Q1]]&gt;8,100,Table1[[#This Row],[Q1]]&gt;6,0,Table1[[#This Row],[Q1]]&lt;7,-100)</f>
        <v>100</v>
      </c>
      <c r="J128">
        <f>IF(Table1[[#This Row],[NPS]]=100,1,0)</f>
        <v>1</v>
      </c>
      <c r="K128">
        <f>IF(Table1[[#This Row],[NPS]]=0,1,0)</f>
        <v>0</v>
      </c>
      <c r="L128">
        <f>IF(Table1[[#This Row],[NPS]]=-100,1,0)</f>
        <v>0</v>
      </c>
      <c r="M128" t="str">
        <f>TEXT(Table1[[#This Row],[Call Date]],"mmmm")</f>
        <v>October</v>
      </c>
      <c r="N128" s="1">
        <f>Table1[[#This Row],[Call Date]]</f>
        <v>45203</v>
      </c>
    </row>
    <row r="129" spans="2:14" x14ac:dyDescent="0.25">
      <c r="B129" s="1">
        <v>45203</v>
      </c>
      <c r="C129" t="s">
        <v>13</v>
      </c>
      <c r="D129" t="s">
        <v>87</v>
      </c>
      <c r="E129">
        <v>10</v>
      </c>
      <c r="F129">
        <v>6</v>
      </c>
      <c r="G129">
        <v>10</v>
      </c>
      <c r="H129" s="3">
        <f>(Table1[[#This Row],[Q1]]*0.2+Table1[[#This Row],[Q2]]*0.4+Table1[[#This Row],[Q3]]*0.4)/10</f>
        <v>0.84000000000000008</v>
      </c>
      <c r="I129" cm="1">
        <f t="array" ref="I129">_xlfn.IFS(Table1[[#This Row],[Q1]]&gt;8,100,Table1[[#This Row],[Q1]]&gt;6,0,Table1[[#This Row],[Q1]]&lt;7,-100)</f>
        <v>100</v>
      </c>
      <c r="J129">
        <f>IF(Table1[[#This Row],[NPS]]=100,1,0)</f>
        <v>1</v>
      </c>
      <c r="K129">
        <f>IF(Table1[[#This Row],[NPS]]=0,1,0)</f>
        <v>0</v>
      </c>
      <c r="L129">
        <f>IF(Table1[[#This Row],[NPS]]=-100,1,0)</f>
        <v>0</v>
      </c>
      <c r="M129" t="str">
        <f>TEXT(Table1[[#This Row],[Call Date]],"mmmm")</f>
        <v>October</v>
      </c>
      <c r="N129" s="1">
        <f>Table1[[#This Row],[Call Date]]</f>
        <v>45203</v>
      </c>
    </row>
    <row r="130" spans="2:14" x14ac:dyDescent="0.25">
      <c r="B130" s="1">
        <v>45203</v>
      </c>
      <c r="C130" t="s">
        <v>13</v>
      </c>
      <c r="D130" t="s">
        <v>126</v>
      </c>
      <c r="E130">
        <v>9</v>
      </c>
      <c r="F130">
        <v>9</v>
      </c>
      <c r="G130">
        <v>9</v>
      </c>
      <c r="H130" s="3">
        <f>(Table1[[#This Row],[Q1]]*0.2+Table1[[#This Row],[Q2]]*0.4+Table1[[#This Row],[Q3]]*0.4)/10</f>
        <v>0.9</v>
      </c>
      <c r="I130" cm="1">
        <f t="array" ref="I130">_xlfn.IFS(Table1[[#This Row],[Q1]]&gt;8,100,Table1[[#This Row],[Q1]]&gt;6,0,Table1[[#This Row],[Q1]]&lt;7,-100)</f>
        <v>100</v>
      </c>
      <c r="J130">
        <f>IF(Table1[[#This Row],[NPS]]=100,1,0)</f>
        <v>1</v>
      </c>
      <c r="K130">
        <f>IF(Table1[[#This Row],[NPS]]=0,1,0)</f>
        <v>0</v>
      </c>
      <c r="L130">
        <f>IF(Table1[[#This Row],[NPS]]=-100,1,0)</f>
        <v>0</v>
      </c>
      <c r="M130" t="str">
        <f>TEXT(Table1[[#This Row],[Call Date]],"mmmm")</f>
        <v>October</v>
      </c>
      <c r="N130" s="1">
        <f>Table1[[#This Row],[Call Date]]</f>
        <v>45203</v>
      </c>
    </row>
    <row r="131" spans="2:14" x14ac:dyDescent="0.25">
      <c r="B131" s="1">
        <v>45203</v>
      </c>
      <c r="C131" t="s">
        <v>13</v>
      </c>
      <c r="D131" t="s">
        <v>111</v>
      </c>
      <c r="E131">
        <v>10</v>
      </c>
      <c r="F131">
        <v>10</v>
      </c>
      <c r="G131">
        <v>10</v>
      </c>
      <c r="H131" s="3">
        <f>(Table1[[#This Row],[Q1]]*0.2+Table1[[#This Row],[Q2]]*0.4+Table1[[#This Row],[Q3]]*0.4)/10</f>
        <v>1</v>
      </c>
      <c r="I131" cm="1">
        <f t="array" ref="I131">_xlfn.IFS(Table1[[#This Row],[Q1]]&gt;8,100,Table1[[#This Row],[Q1]]&gt;6,0,Table1[[#This Row],[Q1]]&lt;7,-100)</f>
        <v>100</v>
      </c>
      <c r="J131">
        <f>IF(Table1[[#This Row],[NPS]]=100,1,0)</f>
        <v>1</v>
      </c>
      <c r="K131">
        <f>IF(Table1[[#This Row],[NPS]]=0,1,0)</f>
        <v>0</v>
      </c>
      <c r="L131">
        <f>IF(Table1[[#This Row],[NPS]]=-100,1,0)</f>
        <v>0</v>
      </c>
      <c r="M131" t="str">
        <f>TEXT(Table1[[#This Row],[Call Date]],"mmmm")</f>
        <v>October</v>
      </c>
      <c r="N131" s="1">
        <f>Table1[[#This Row],[Call Date]]</f>
        <v>45203</v>
      </c>
    </row>
    <row r="132" spans="2:14" x14ac:dyDescent="0.25">
      <c r="B132" s="1">
        <v>45203</v>
      </c>
      <c r="C132" t="s">
        <v>13</v>
      </c>
      <c r="D132" t="s">
        <v>77</v>
      </c>
      <c r="E132">
        <v>10</v>
      </c>
      <c r="F132">
        <v>5</v>
      </c>
      <c r="G132">
        <v>5</v>
      </c>
      <c r="H132" s="3">
        <f>(Table1[[#This Row],[Q1]]*0.2+Table1[[#This Row],[Q2]]*0.4+Table1[[#This Row],[Q3]]*0.4)/10</f>
        <v>0.6</v>
      </c>
      <c r="I132" cm="1">
        <f t="array" ref="I132">_xlfn.IFS(Table1[[#This Row],[Q1]]&gt;8,100,Table1[[#This Row],[Q1]]&gt;6,0,Table1[[#This Row],[Q1]]&lt;7,-100)</f>
        <v>100</v>
      </c>
      <c r="J132">
        <f>IF(Table1[[#This Row],[NPS]]=100,1,0)</f>
        <v>1</v>
      </c>
      <c r="K132">
        <f>IF(Table1[[#This Row],[NPS]]=0,1,0)</f>
        <v>0</v>
      </c>
      <c r="L132">
        <f>IF(Table1[[#This Row],[NPS]]=-100,1,0)</f>
        <v>0</v>
      </c>
      <c r="M132" t="str">
        <f>TEXT(Table1[[#This Row],[Call Date]],"mmmm")</f>
        <v>October</v>
      </c>
      <c r="N132" s="1">
        <f>Table1[[#This Row],[Call Date]]</f>
        <v>45203</v>
      </c>
    </row>
    <row r="133" spans="2:14" x14ac:dyDescent="0.25">
      <c r="B133" s="1">
        <v>45203</v>
      </c>
      <c r="C133" t="s">
        <v>13</v>
      </c>
      <c r="D133" t="s">
        <v>87</v>
      </c>
      <c r="E133">
        <v>10</v>
      </c>
      <c r="F133">
        <v>9</v>
      </c>
      <c r="G133">
        <v>9</v>
      </c>
      <c r="H133" s="3">
        <f>(Table1[[#This Row],[Q1]]*0.2+Table1[[#This Row],[Q2]]*0.4+Table1[[#This Row],[Q3]]*0.4)/10</f>
        <v>0.91999999999999993</v>
      </c>
      <c r="I133" cm="1">
        <f t="array" ref="I133">_xlfn.IFS(Table1[[#This Row],[Q1]]&gt;8,100,Table1[[#This Row],[Q1]]&gt;6,0,Table1[[#This Row],[Q1]]&lt;7,-100)</f>
        <v>100</v>
      </c>
      <c r="J133">
        <f>IF(Table1[[#This Row],[NPS]]=100,1,0)</f>
        <v>1</v>
      </c>
      <c r="K133">
        <f>IF(Table1[[#This Row],[NPS]]=0,1,0)</f>
        <v>0</v>
      </c>
      <c r="L133">
        <f>IF(Table1[[#This Row],[NPS]]=-100,1,0)</f>
        <v>0</v>
      </c>
      <c r="M133" t="str">
        <f>TEXT(Table1[[#This Row],[Call Date]],"mmmm")</f>
        <v>October</v>
      </c>
      <c r="N133" s="1">
        <f>Table1[[#This Row],[Call Date]]</f>
        <v>45203</v>
      </c>
    </row>
    <row r="134" spans="2:14" x14ac:dyDescent="0.25">
      <c r="B134" s="1">
        <v>45203</v>
      </c>
      <c r="C134" t="s">
        <v>13</v>
      </c>
      <c r="D134" t="s">
        <v>111</v>
      </c>
      <c r="E134">
        <v>8</v>
      </c>
      <c r="F134">
        <v>9</v>
      </c>
      <c r="G134">
        <v>9</v>
      </c>
      <c r="H134" s="3">
        <f>(Table1[[#This Row],[Q1]]*0.2+Table1[[#This Row],[Q2]]*0.4+Table1[[#This Row],[Q3]]*0.4)/10</f>
        <v>0.88000000000000012</v>
      </c>
      <c r="I134" cm="1">
        <f t="array" ref="I134">_xlfn.IFS(Table1[[#This Row],[Q1]]&gt;8,100,Table1[[#This Row],[Q1]]&gt;6,0,Table1[[#This Row],[Q1]]&lt;7,-100)</f>
        <v>0</v>
      </c>
      <c r="J134">
        <f>IF(Table1[[#This Row],[NPS]]=100,1,0)</f>
        <v>0</v>
      </c>
      <c r="K134">
        <f>IF(Table1[[#This Row],[NPS]]=0,1,0)</f>
        <v>1</v>
      </c>
      <c r="L134">
        <f>IF(Table1[[#This Row],[NPS]]=-100,1,0)</f>
        <v>0</v>
      </c>
      <c r="M134" t="str">
        <f>TEXT(Table1[[#This Row],[Call Date]],"mmmm")</f>
        <v>October</v>
      </c>
      <c r="N134" s="1">
        <f>Table1[[#This Row],[Call Date]]</f>
        <v>45203</v>
      </c>
    </row>
    <row r="135" spans="2:14" x14ac:dyDescent="0.25">
      <c r="B135" s="1">
        <v>45203</v>
      </c>
      <c r="C135" t="s">
        <v>13</v>
      </c>
      <c r="D135" t="s">
        <v>77</v>
      </c>
      <c r="E135">
        <v>10</v>
      </c>
      <c r="F135">
        <v>10</v>
      </c>
      <c r="G135">
        <v>4</v>
      </c>
      <c r="H135" s="3">
        <f>(Table1[[#This Row],[Q1]]*0.2+Table1[[#This Row],[Q2]]*0.4+Table1[[#This Row],[Q3]]*0.4)/10</f>
        <v>0.76</v>
      </c>
      <c r="I135" cm="1">
        <f t="array" ref="I135">_xlfn.IFS(Table1[[#This Row],[Q1]]&gt;8,100,Table1[[#This Row],[Q1]]&gt;6,0,Table1[[#This Row],[Q1]]&lt;7,-100)</f>
        <v>100</v>
      </c>
      <c r="J135">
        <f>IF(Table1[[#This Row],[NPS]]=100,1,0)</f>
        <v>1</v>
      </c>
      <c r="K135">
        <f>IF(Table1[[#This Row],[NPS]]=0,1,0)</f>
        <v>0</v>
      </c>
      <c r="L135">
        <f>IF(Table1[[#This Row],[NPS]]=-100,1,0)</f>
        <v>0</v>
      </c>
      <c r="M135" t="str">
        <f>TEXT(Table1[[#This Row],[Call Date]],"mmmm")</f>
        <v>October</v>
      </c>
      <c r="N135" s="1">
        <f>Table1[[#This Row],[Call Date]]</f>
        <v>45203</v>
      </c>
    </row>
    <row r="136" spans="2:14" x14ac:dyDescent="0.25">
      <c r="B136" s="1">
        <v>45203</v>
      </c>
      <c r="C136" t="s">
        <v>13</v>
      </c>
      <c r="D136" t="s">
        <v>116</v>
      </c>
      <c r="E136">
        <v>10</v>
      </c>
      <c r="F136">
        <v>10</v>
      </c>
      <c r="G136">
        <v>10</v>
      </c>
      <c r="H136" s="3">
        <f>(Table1[[#This Row],[Q1]]*0.2+Table1[[#This Row],[Q2]]*0.4+Table1[[#This Row],[Q3]]*0.4)/10</f>
        <v>1</v>
      </c>
      <c r="I136" cm="1">
        <f t="array" ref="I136">_xlfn.IFS(Table1[[#This Row],[Q1]]&gt;8,100,Table1[[#This Row],[Q1]]&gt;6,0,Table1[[#This Row],[Q1]]&lt;7,-100)</f>
        <v>100</v>
      </c>
      <c r="J136">
        <f>IF(Table1[[#This Row],[NPS]]=100,1,0)</f>
        <v>1</v>
      </c>
      <c r="K136">
        <f>IF(Table1[[#This Row],[NPS]]=0,1,0)</f>
        <v>0</v>
      </c>
      <c r="L136">
        <f>IF(Table1[[#This Row],[NPS]]=-100,1,0)</f>
        <v>0</v>
      </c>
      <c r="M136" t="str">
        <f>TEXT(Table1[[#This Row],[Call Date]],"mmmm")</f>
        <v>October</v>
      </c>
      <c r="N136" s="1">
        <f>Table1[[#This Row],[Call Date]]</f>
        <v>45203</v>
      </c>
    </row>
    <row r="137" spans="2:14" x14ac:dyDescent="0.25">
      <c r="B137" s="1">
        <v>45204</v>
      </c>
      <c r="C137" t="s">
        <v>10</v>
      </c>
      <c r="D137" t="s">
        <v>104</v>
      </c>
      <c r="E137">
        <v>10</v>
      </c>
      <c r="F137">
        <v>10</v>
      </c>
      <c r="G137">
        <v>10</v>
      </c>
      <c r="H137" s="3">
        <f>(Table1[[#This Row],[Q1]]*0.2+Table1[[#This Row],[Q2]]*0.4+Table1[[#This Row],[Q3]]*0.4)/10</f>
        <v>1</v>
      </c>
      <c r="I137" cm="1">
        <f t="array" ref="I137">_xlfn.IFS(Table1[[#This Row],[Q1]]&gt;8,100,Table1[[#This Row],[Q1]]&gt;6,0,Table1[[#This Row],[Q1]]&lt;7,-100)</f>
        <v>100</v>
      </c>
      <c r="J137">
        <f>IF(Table1[[#This Row],[NPS]]=100,1,0)</f>
        <v>1</v>
      </c>
      <c r="K137">
        <f>IF(Table1[[#This Row],[NPS]]=0,1,0)</f>
        <v>0</v>
      </c>
      <c r="L137">
        <f>IF(Table1[[#This Row],[NPS]]=-100,1,0)</f>
        <v>0</v>
      </c>
      <c r="M137" t="str">
        <f>TEXT(Table1[[#This Row],[Call Date]],"mmmm")</f>
        <v>October</v>
      </c>
      <c r="N137" s="1">
        <f>Table1[[#This Row],[Call Date]]</f>
        <v>45204</v>
      </c>
    </row>
    <row r="138" spans="2:14" x14ac:dyDescent="0.25">
      <c r="B138" s="1">
        <v>45204</v>
      </c>
      <c r="C138" t="s">
        <v>13</v>
      </c>
      <c r="D138" t="s">
        <v>124</v>
      </c>
      <c r="E138">
        <v>7</v>
      </c>
      <c r="F138">
        <v>6</v>
      </c>
      <c r="G138">
        <v>8</v>
      </c>
      <c r="H138" s="3">
        <f>(Table1[[#This Row],[Q1]]*0.2+Table1[[#This Row],[Q2]]*0.4+Table1[[#This Row],[Q3]]*0.4)/10</f>
        <v>0.70000000000000007</v>
      </c>
      <c r="I138" cm="1">
        <f t="array" ref="I138">_xlfn.IFS(Table1[[#This Row],[Q1]]&gt;8,100,Table1[[#This Row],[Q1]]&gt;6,0,Table1[[#This Row],[Q1]]&lt;7,-100)</f>
        <v>0</v>
      </c>
      <c r="J138">
        <f>IF(Table1[[#This Row],[NPS]]=100,1,0)</f>
        <v>0</v>
      </c>
      <c r="K138">
        <f>IF(Table1[[#This Row],[NPS]]=0,1,0)</f>
        <v>1</v>
      </c>
      <c r="L138">
        <f>IF(Table1[[#This Row],[NPS]]=-100,1,0)</f>
        <v>0</v>
      </c>
      <c r="M138" t="str">
        <f>TEXT(Table1[[#This Row],[Call Date]],"mmmm")</f>
        <v>October</v>
      </c>
      <c r="N138" s="1">
        <f>Table1[[#This Row],[Call Date]]</f>
        <v>45204</v>
      </c>
    </row>
    <row r="139" spans="2:14" x14ac:dyDescent="0.25">
      <c r="B139" s="1">
        <v>45204</v>
      </c>
      <c r="C139" t="s">
        <v>10</v>
      </c>
      <c r="D139" t="s">
        <v>110</v>
      </c>
      <c r="E139">
        <v>10</v>
      </c>
      <c r="F139">
        <v>10</v>
      </c>
      <c r="G139">
        <v>10</v>
      </c>
      <c r="H139" s="3">
        <f>(Table1[[#This Row],[Q1]]*0.2+Table1[[#This Row],[Q2]]*0.4+Table1[[#This Row],[Q3]]*0.4)/10</f>
        <v>1</v>
      </c>
      <c r="I139" cm="1">
        <f t="array" ref="I139">_xlfn.IFS(Table1[[#This Row],[Q1]]&gt;8,100,Table1[[#This Row],[Q1]]&gt;6,0,Table1[[#This Row],[Q1]]&lt;7,-100)</f>
        <v>100</v>
      </c>
      <c r="J139">
        <f>IF(Table1[[#This Row],[NPS]]=100,1,0)</f>
        <v>1</v>
      </c>
      <c r="K139">
        <f>IF(Table1[[#This Row],[NPS]]=0,1,0)</f>
        <v>0</v>
      </c>
      <c r="L139">
        <f>IF(Table1[[#This Row],[NPS]]=-100,1,0)</f>
        <v>0</v>
      </c>
      <c r="M139" t="str">
        <f>TEXT(Table1[[#This Row],[Call Date]],"mmmm")</f>
        <v>October</v>
      </c>
      <c r="N139" s="1">
        <f>Table1[[#This Row],[Call Date]]</f>
        <v>45204</v>
      </c>
    </row>
    <row r="140" spans="2:14" x14ac:dyDescent="0.25">
      <c r="B140" s="1">
        <v>45204</v>
      </c>
      <c r="C140" t="s">
        <v>10</v>
      </c>
      <c r="D140" t="s">
        <v>101</v>
      </c>
      <c r="E140">
        <v>10</v>
      </c>
      <c r="F140">
        <v>10</v>
      </c>
      <c r="G140">
        <v>10</v>
      </c>
      <c r="H140" s="3">
        <f>(Table1[[#This Row],[Q1]]*0.2+Table1[[#This Row],[Q2]]*0.4+Table1[[#This Row],[Q3]]*0.4)/10</f>
        <v>1</v>
      </c>
      <c r="I140" cm="1">
        <f t="array" ref="I140">_xlfn.IFS(Table1[[#This Row],[Q1]]&gt;8,100,Table1[[#This Row],[Q1]]&gt;6,0,Table1[[#This Row],[Q1]]&lt;7,-100)</f>
        <v>100</v>
      </c>
      <c r="J140">
        <f>IF(Table1[[#This Row],[NPS]]=100,1,0)</f>
        <v>1</v>
      </c>
      <c r="K140">
        <f>IF(Table1[[#This Row],[NPS]]=0,1,0)</f>
        <v>0</v>
      </c>
      <c r="L140">
        <f>IF(Table1[[#This Row],[NPS]]=-100,1,0)</f>
        <v>0</v>
      </c>
      <c r="M140" t="str">
        <f>TEXT(Table1[[#This Row],[Call Date]],"mmmm")</f>
        <v>October</v>
      </c>
      <c r="N140" s="1">
        <f>Table1[[#This Row],[Call Date]]</f>
        <v>45204</v>
      </c>
    </row>
    <row r="141" spans="2:14" x14ac:dyDescent="0.25">
      <c r="B141" s="1">
        <v>45204</v>
      </c>
      <c r="C141" t="s">
        <v>8</v>
      </c>
      <c r="D141" t="s">
        <v>42</v>
      </c>
      <c r="E141">
        <v>0</v>
      </c>
      <c r="F141">
        <v>10</v>
      </c>
      <c r="G141">
        <v>10</v>
      </c>
      <c r="H141" s="3">
        <f>(Table1[[#This Row],[Q1]]*0.2+Table1[[#This Row],[Q2]]*0.4+Table1[[#This Row],[Q3]]*0.4)/10</f>
        <v>0.8</v>
      </c>
      <c r="I141" cm="1">
        <f t="array" ref="I141">_xlfn.IFS(Table1[[#This Row],[Q1]]&gt;8,100,Table1[[#This Row],[Q1]]&gt;6,0,Table1[[#This Row],[Q1]]&lt;7,-100)</f>
        <v>-100</v>
      </c>
      <c r="J141">
        <f>IF(Table1[[#This Row],[NPS]]=100,1,0)</f>
        <v>0</v>
      </c>
      <c r="K141">
        <f>IF(Table1[[#This Row],[NPS]]=0,1,0)</f>
        <v>0</v>
      </c>
      <c r="L141">
        <f>IF(Table1[[#This Row],[NPS]]=-100,1,0)</f>
        <v>1</v>
      </c>
      <c r="M141" t="str">
        <f>TEXT(Table1[[#This Row],[Call Date]],"mmmm")</f>
        <v>October</v>
      </c>
      <c r="N141" s="1">
        <f>Table1[[#This Row],[Call Date]]</f>
        <v>45204</v>
      </c>
    </row>
    <row r="142" spans="2:14" x14ac:dyDescent="0.25">
      <c r="B142" s="1">
        <v>45204</v>
      </c>
      <c r="C142" t="s">
        <v>8</v>
      </c>
      <c r="D142" t="s">
        <v>132</v>
      </c>
      <c r="E142">
        <v>10</v>
      </c>
      <c r="F142">
        <v>10</v>
      </c>
      <c r="G142">
        <v>10</v>
      </c>
      <c r="H142" s="3">
        <f>(Table1[[#This Row],[Q1]]*0.2+Table1[[#This Row],[Q2]]*0.4+Table1[[#This Row],[Q3]]*0.4)/10</f>
        <v>1</v>
      </c>
      <c r="I142" cm="1">
        <f t="array" ref="I142">_xlfn.IFS(Table1[[#This Row],[Q1]]&gt;8,100,Table1[[#This Row],[Q1]]&gt;6,0,Table1[[#This Row],[Q1]]&lt;7,-100)</f>
        <v>100</v>
      </c>
      <c r="J142">
        <f>IF(Table1[[#This Row],[NPS]]=100,1,0)</f>
        <v>1</v>
      </c>
      <c r="K142">
        <f>IF(Table1[[#This Row],[NPS]]=0,1,0)</f>
        <v>0</v>
      </c>
      <c r="L142">
        <f>IF(Table1[[#This Row],[NPS]]=-100,1,0)</f>
        <v>0</v>
      </c>
      <c r="M142" t="str">
        <f>TEXT(Table1[[#This Row],[Call Date]],"mmmm")</f>
        <v>October</v>
      </c>
      <c r="N142" s="1">
        <f>Table1[[#This Row],[Call Date]]</f>
        <v>45204</v>
      </c>
    </row>
    <row r="143" spans="2:14" x14ac:dyDescent="0.25">
      <c r="B143" s="1">
        <v>45204</v>
      </c>
      <c r="C143" t="s">
        <v>10</v>
      </c>
      <c r="D143" t="s">
        <v>120</v>
      </c>
      <c r="E143">
        <v>10</v>
      </c>
      <c r="F143">
        <v>10</v>
      </c>
      <c r="G143">
        <v>10</v>
      </c>
      <c r="H143" s="3">
        <f>(Table1[[#This Row],[Q1]]*0.2+Table1[[#This Row],[Q2]]*0.4+Table1[[#This Row],[Q3]]*0.4)/10</f>
        <v>1</v>
      </c>
      <c r="I143" cm="1">
        <f t="array" ref="I143">_xlfn.IFS(Table1[[#This Row],[Q1]]&gt;8,100,Table1[[#This Row],[Q1]]&gt;6,0,Table1[[#This Row],[Q1]]&lt;7,-100)</f>
        <v>100</v>
      </c>
      <c r="J143">
        <f>IF(Table1[[#This Row],[NPS]]=100,1,0)</f>
        <v>1</v>
      </c>
      <c r="K143">
        <f>IF(Table1[[#This Row],[NPS]]=0,1,0)</f>
        <v>0</v>
      </c>
      <c r="L143">
        <f>IF(Table1[[#This Row],[NPS]]=-100,1,0)</f>
        <v>0</v>
      </c>
      <c r="M143" t="str">
        <f>TEXT(Table1[[#This Row],[Call Date]],"mmmm")</f>
        <v>October</v>
      </c>
      <c r="N143" s="1">
        <f>Table1[[#This Row],[Call Date]]</f>
        <v>45204</v>
      </c>
    </row>
    <row r="144" spans="2:14" x14ac:dyDescent="0.25">
      <c r="B144" s="1">
        <v>45204</v>
      </c>
      <c r="C144" t="s">
        <v>8</v>
      </c>
      <c r="D144" t="s">
        <v>129</v>
      </c>
      <c r="E144">
        <v>7</v>
      </c>
      <c r="F144">
        <v>6</v>
      </c>
      <c r="G144">
        <v>7</v>
      </c>
      <c r="H144" s="3">
        <f>(Table1[[#This Row],[Q1]]*0.2+Table1[[#This Row],[Q2]]*0.4+Table1[[#This Row],[Q3]]*0.4)/10</f>
        <v>0.66000000000000014</v>
      </c>
      <c r="I144" cm="1">
        <f t="array" ref="I144">_xlfn.IFS(Table1[[#This Row],[Q1]]&gt;8,100,Table1[[#This Row],[Q1]]&gt;6,0,Table1[[#This Row],[Q1]]&lt;7,-100)</f>
        <v>0</v>
      </c>
      <c r="J144">
        <f>IF(Table1[[#This Row],[NPS]]=100,1,0)</f>
        <v>0</v>
      </c>
      <c r="K144">
        <f>IF(Table1[[#This Row],[NPS]]=0,1,0)</f>
        <v>1</v>
      </c>
      <c r="L144">
        <f>IF(Table1[[#This Row],[NPS]]=-100,1,0)</f>
        <v>0</v>
      </c>
      <c r="M144" t="str">
        <f>TEXT(Table1[[#This Row],[Call Date]],"mmmm")</f>
        <v>October</v>
      </c>
      <c r="N144" s="1">
        <f>Table1[[#This Row],[Call Date]]</f>
        <v>45204</v>
      </c>
    </row>
    <row r="145" spans="2:14" x14ac:dyDescent="0.25">
      <c r="B145" s="1">
        <v>45204</v>
      </c>
      <c r="C145" t="s">
        <v>13</v>
      </c>
      <c r="D145" t="s">
        <v>41</v>
      </c>
      <c r="E145">
        <v>10</v>
      </c>
      <c r="F145">
        <v>10</v>
      </c>
      <c r="G145">
        <v>10</v>
      </c>
      <c r="H145" s="3">
        <f>(Table1[[#This Row],[Q1]]*0.2+Table1[[#This Row],[Q2]]*0.4+Table1[[#This Row],[Q3]]*0.4)/10</f>
        <v>1</v>
      </c>
      <c r="I145" cm="1">
        <f t="array" ref="I145">_xlfn.IFS(Table1[[#This Row],[Q1]]&gt;8,100,Table1[[#This Row],[Q1]]&gt;6,0,Table1[[#This Row],[Q1]]&lt;7,-100)</f>
        <v>100</v>
      </c>
      <c r="J145">
        <f>IF(Table1[[#This Row],[NPS]]=100,1,0)</f>
        <v>1</v>
      </c>
      <c r="K145">
        <f>IF(Table1[[#This Row],[NPS]]=0,1,0)</f>
        <v>0</v>
      </c>
      <c r="L145">
        <f>IF(Table1[[#This Row],[NPS]]=-100,1,0)</f>
        <v>0</v>
      </c>
      <c r="M145" t="str">
        <f>TEXT(Table1[[#This Row],[Call Date]],"mmmm")</f>
        <v>October</v>
      </c>
      <c r="N145" s="1">
        <f>Table1[[#This Row],[Call Date]]</f>
        <v>45204</v>
      </c>
    </row>
    <row r="146" spans="2:14" x14ac:dyDescent="0.25">
      <c r="B146" s="1">
        <v>45204</v>
      </c>
      <c r="C146" t="s">
        <v>13</v>
      </c>
      <c r="D146" t="s">
        <v>41</v>
      </c>
      <c r="E146">
        <v>6</v>
      </c>
      <c r="F146">
        <v>6</v>
      </c>
      <c r="G146">
        <v>0</v>
      </c>
      <c r="H146" s="3">
        <f>(Table1[[#This Row],[Q1]]*0.2+Table1[[#This Row],[Q2]]*0.4+Table1[[#This Row],[Q3]]*0.4)/10</f>
        <v>0.36000000000000004</v>
      </c>
      <c r="I146" cm="1">
        <f t="array" ref="I146">_xlfn.IFS(Table1[[#This Row],[Q1]]&gt;8,100,Table1[[#This Row],[Q1]]&gt;6,0,Table1[[#This Row],[Q1]]&lt;7,-100)</f>
        <v>-100</v>
      </c>
      <c r="J146">
        <f>IF(Table1[[#This Row],[NPS]]=100,1,0)</f>
        <v>0</v>
      </c>
      <c r="K146">
        <f>IF(Table1[[#This Row],[NPS]]=0,1,0)</f>
        <v>0</v>
      </c>
      <c r="L146">
        <f>IF(Table1[[#This Row],[NPS]]=-100,1,0)</f>
        <v>1</v>
      </c>
      <c r="M146" t="str">
        <f>TEXT(Table1[[#This Row],[Call Date]],"mmmm")</f>
        <v>October</v>
      </c>
      <c r="N146" s="1">
        <f>Table1[[#This Row],[Call Date]]</f>
        <v>45204</v>
      </c>
    </row>
    <row r="147" spans="2:14" x14ac:dyDescent="0.25">
      <c r="B147" s="1">
        <v>45204</v>
      </c>
      <c r="C147" t="s">
        <v>13</v>
      </c>
      <c r="D147" t="s">
        <v>81</v>
      </c>
      <c r="E147">
        <v>10</v>
      </c>
      <c r="F147">
        <v>10</v>
      </c>
      <c r="G147">
        <v>10</v>
      </c>
      <c r="H147" s="3">
        <f>(Table1[[#This Row],[Q1]]*0.2+Table1[[#This Row],[Q2]]*0.4+Table1[[#This Row],[Q3]]*0.4)/10</f>
        <v>1</v>
      </c>
      <c r="I147" cm="1">
        <f t="array" ref="I147">_xlfn.IFS(Table1[[#This Row],[Q1]]&gt;8,100,Table1[[#This Row],[Q1]]&gt;6,0,Table1[[#This Row],[Q1]]&lt;7,-100)</f>
        <v>100</v>
      </c>
      <c r="J147">
        <f>IF(Table1[[#This Row],[NPS]]=100,1,0)</f>
        <v>1</v>
      </c>
      <c r="K147">
        <f>IF(Table1[[#This Row],[NPS]]=0,1,0)</f>
        <v>0</v>
      </c>
      <c r="L147">
        <f>IF(Table1[[#This Row],[NPS]]=-100,1,0)</f>
        <v>0</v>
      </c>
      <c r="M147" t="str">
        <f>TEXT(Table1[[#This Row],[Call Date]],"mmmm")</f>
        <v>October</v>
      </c>
      <c r="N147" s="1">
        <f>Table1[[#This Row],[Call Date]]</f>
        <v>45204</v>
      </c>
    </row>
    <row r="148" spans="2:14" x14ac:dyDescent="0.25">
      <c r="B148" s="1">
        <v>45204</v>
      </c>
      <c r="C148" t="s">
        <v>13</v>
      </c>
      <c r="D148" t="s">
        <v>126</v>
      </c>
      <c r="E148">
        <v>9</v>
      </c>
      <c r="F148">
        <v>9</v>
      </c>
      <c r="G148">
        <v>9</v>
      </c>
      <c r="H148" s="3">
        <f>(Table1[[#This Row],[Q1]]*0.2+Table1[[#This Row],[Q2]]*0.4+Table1[[#This Row],[Q3]]*0.4)/10</f>
        <v>0.9</v>
      </c>
      <c r="I148" cm="1">
        <f t="array" ref="I148">_xlfn.IFS(Table1[[#This Row],[Q1]]&gt;8,100,Table1[[#This Row],[Q1]]&gt;6,0,Table1[[#This Row],[Q1]]&lt;7,-100)</f>
        <v>100</v>
      </c>
      <c r="J148">
        <f>IF(Table1[[#This Row],[NPS]]=100,1,0)</f>
        <v>1</v>
      </c>
      <c r="K148">
        <f>IF(Table1[[#This Row],[NPS]]=0,1,0)</f>
        <v>0</v>
      </c>
      <c r="L148">
        <f>IF(Table1[[#This Row],[NPS]]=-100,1,0)</f>
        <v>0</v>
      </c>
      <c r="M148" t="str">
        <f>TEXT(Table1[[#This Row],[Call Date]],"mmmm")</f>
        <v>October</v>
      </c>
      <c r="N148" s="1">
        <f>Table1[[#This Row],[Call Date]]</f>
        <v>45204</v>
      </c>
    </row>
    <row r="149" spans="2:14" x14ac:dyDescent="0.25">
      <c r="B149" s="1">
        <v>45204</v>
      </c>
      <c r="C149" t="s">
        <v>13</v>
      </c>
      <c r="D149" t="s">
        <v>97</v>
      </c>
      <c r="E149">
        <v>10</v>
      </c>
      <c r="F149">
        <v>10</v>
      </c>
      <c r="G149">
        <v>10</v>
      </c>
      <c r="H149" s="3">
        <f>(Table1[[#This Row],[Q1]]*0.2+Table1[[#This Row],[Q2]]*0.4+Table1[[#This Row],[Q3]]*0.4)/10</f>
        <v>1</v>
      </c>
      <c r="I149" cm="1">
        <f t="array" ref="I149">_xlfn.IFS(Table1[[#This Row],[Q1]]&gt;8,100,Table1[[#This Row],[Q1]]&gt;6,0,Table1[[#This Row],[Q1]]&lt;7,-100)</f>
        <v>100</v>
      </c>
      <c r="J149">
        <f>IF(Table1[[#This Row],[NPS]]=100,1,0)</f>
        <v>1</v>
      </c>
      <c r="K149">
        <f>IF(Table1[[#This Row],[NPS]]=0,1,0)</f>
        <v>0</v>
      </c>
      <c r="L149">
        <f>IF(Table1[[#This Row],[NPS]]=-100,1,0)</f>
        <v>0</v>
      </c>
      <c r="M149" t="str">
        <f>TEXT(Table1[[#This Row],[Call Date]],"mmmm")</f>
        <v>October</v>
      </c>
      <c r="N149" s="1">
        <f>Table1[[#This Row],[Call Date]]</f>
        <v>45204</v>
      </c>
    </row>
    <row r="150" spans="2:14" x14ac:dyDescent="0.25">
      <c r="B150" s="1">
        <v>45204</v>
      </c>
      <c r="C150" t="s">
        <v>10</v>
      </c>
      <c r="D150" t="s">
        <v>86</v>
      </c>
      <c r="E150">
        <v>10</v>
      </c>
      <c r="F150">
        <v>10</v>
      </c>
      <c r="G150">
        <v>10</v>
      </c>
      <c r="H150" s="3">
        <f>(Table1[[#This Row],[Q1]]*0.2+Table1[[#This Row],[Q2]]*0.4+Table1[[#This Row],[Q3]]*0.4)/10</f>
        <v>1</v>
      </c>
      <c r="I150" cm="1">
        <f t="array" ref="I150">_xlfn.IFS(Table1[[#This Row],[Q1]]&gt;8,100,Table1[[#This Row],[Q1]]&gt;6,0,Table1[[#This Row],[Q1]]&lt;7,-100)</f>
        <v>100</v>
      </c>
      <c r="J150">
        <f>IF(Table1[[#This Row],[NPS]]=100,1,0)</f>
        <v>1</v>
      </c>
      <c r="K150">
        <f>IF(Table1[[#This Row],[NPS]]=0,1,0)</f>
        <v>0</v>
      </c>
      <c r="L150">
        <f>IF(Table1[[#This Row],[NPS]]=-100,1,0)</f>
        <v>0</v>
      </c>
      <c r="M150" t="str">
        <f>TEXT(Table1[[#This Row],[Call Date]],"mmmm")</f>
        <v>October</v>
      </c>
      <c r="N150" s="1">
        <f>Table1[[#This Row],[Call Date]]</f>
        <v>45204</v>
      </c>
    </row>
    <row r="151" spans="2:14" x14ac:dyDescent="0.25">
      <c r="B151" s="1">
        <v>45204</v>
      </c>
      <c r="C151" t="s">
        <v>10</v>
      </c>
      <c r="D151" t="s">
        <v>82</v>
      </c>
      <c r="E151">
        <v>10</v>
      </c>
      <c r="F151">
        <v>10</v>
      </c>
      <c r="G151">
        <v>10</v>
      </c>
      <c r="H151" s="3">
        <f>(Table1[[#This Row],[Q1]]*0.2+Table1[[#This Row],[Q2]]*0.4+Table1[[#This Row],[Q3]]*0.4)/10</f>
        <v>1</v>
      </c>
      <c r="I151" cm="1">
        <f t="array" ref="I151">_xlfn.IFS(Table1[[#This Row],[Q1]]&gt;8,100,Table1[[#This Row],[Q1]]&gt;6,0,Table1[[#This Row],[Q1]]&lt;7,-100)</f>
        <v>100</v>
      </c>
      <c r="J151">
        <f>IF(Table1[[#This Row],[NPS]]=100,1,0)</f>
        <v>1</v>
      </c>
      <c r="K151">
        <f>IF(Table1[[#This Row],[NPS]]=0,1,0)</f>
        <v>0</v>
      </c>
      <c r="L151">
        <f>IF(Table1[[#This Row],[NPS]]=-100,1,0)</f>
        <v>0</v>
      </c>
      <c r="M151" t="str">
        <f>TEXT(Table1[[#This Row],[Call Date]],"mmmm")</f>
        <v>October</v>
      </c>
      <c r="N151" s="1">
        <f>Table1[[#This Row],[Call Date]]</f>
        <v>45204</v>
      </c>
    </row>
    <row r="152" spans="2:14" x14ac:dyDescent="0.25">
      <c r="B152" s="1">
        <v>45204</v>
      </c>
      <c r="C152" t="s">
        <v>8</v>
      </c>
      <c r="D152" t="s">
        <v>45</v>
      </c>
      <c r="E152">
        <v>10</v>
      </c>
      <c r="F152">
        <v>10</v>
      </c>
      <c r="G152">
        <v>10</v>
      </c>
      <c r="H152" s="3">
        <f>(Table1[[#This Row],[Q1]]*0.2+Table1[[#This Row],[Q2]]*0.4+Table1[[#This Row],[Q3]]*0.4)/10</f>
        <v>1</v>
      </c>
      <c r="I152" cm="1">
        <f t="array" ref="I152">_xlfn.IFS(Table1[[#This Row],[Q1]]&gt;8,100,Table1[[#This Row],[Q1]]&gt;6,0,Table1[[#This Row],[Q1]]&lt;7,-100)</f>
        <v>100</v>
      </c>
      <c r="J152">
        <f>IF(Table1[[#This Row],[NPS]]=100,1,0)</f>
        <v>1</v>
      </c>
      <c r="K152">
        <f>IF(Table1[[#This Row],[NPS]]=0,1,0)</f>
        <v>0</v>
      </c>
      <c r="L152">
        <f>IF(Table1[[#This Row],[NPS]]=-100,1,0)</f>
        <v>0</v>
      </c>
      <c r="M152" t="str">
        <f>TEXT(Table1[[#This Row],[Call Date]],"mmmm")</f>
        <v>October</v>
      </c>
      <c r="N152" s="1">
        <f>Table1[[#This Row],[Call Date]]</f>
        <v>45204</v>
      </c>
    </row>
    <row r="153" spans="2:14" x14ac:dyDescent="0.25">
      <c r="B153" s="1">
        <v>45204</v>
      </c>
      <c r="C153" t="s">
        <v>10</v>
      </c>
      <c r="D153" t="s">
        <v>67</v>
      </c>
      <c r="E153">
        <v>10</v>
      </c>
      <c r="F153">
        <v>10</v>
      </c>
      <c r="G153">
        <v>10</v>
      </c>
      <c r="H153" s="3">
        <f>(Table1[[#This Row],[Q1]]*0.2+Table1[[#This Row],[Q2]]*0.4+Table1[[#This Row],[Q3]]*0.4)/10</f>
        <v>1</v>
      </c>
      <c r="I153" cm="1">
        <f t="array" ref="I153">_xlfn.IFS(Table1[[#This Row],[Q1]]&gt;8,100,Table1[[#This Row],[Q1]]&gt;6,0,Table1[[#This Row],[Q1]]&lt;7,-100)</f>
        <v>100</v>
      </c>
      <c r="J153">
        <f>IF(Table1[[#This Row],[NPS]]=100,1,0)</f>
        <v>1</v>
      </c>
      <c r="K153">
        <f>IF(Table1[[#This Row],[NPS]]=0,1,0)</f>
        <v>0</v>
      </c>
      <c r="L153">
        <f>IF(Table1[[#This Row],[NPS]]=-100,1,0)</f>
        <v>0</v>
      </c>
      <c r="M153" t="str">
        <f>TEXT(Table1[[#This Row],[Call Date]],"mmmm")</f>
        <v>October</v>
      </c>
      <c r="N153" s="1">
        <f>Table1[[#This Row],[Call Date]]</f>
        <v>45204</v>
      </c>
    </row>
    <row r="154" spans="2:14" x14ac:dyDescent="0.25">
      <c r="B154" s="1">
        <v>45204</v>
      </c>
      <c r="C154" t="s">
        <v>8</v>
      </c>
      <c r="D154" t="s">
        <v>93</v>
      </c>
      <c r="E154">
        <v>10</v>
      </c>
      <c r="F154">
        <v>10</v>
      </c>
      <c r="G154">
        <v>10</v>
      </c>
      <c r="H154" s="3">
        <f>(Table1[[#This Row],[Q1]]*0.2+Table1[[#This Row],[Q2]]*0.4+Table1[[#This Row],[Q3]]*0.4)/10</f>
        <v>1</v>
      </c>
      <c r="I154" cm="1">
        <f t="array" ref="I154">_xlfn.IFS(Table1[[#This Row],[Q1]]&gt;8,100,Table1[[#This Row],[Q1]]&gt;6,0,Table1[[#This Row],[Q1]]&lt;7,-100)</f>
        <v>100</v>
      </c>
      <c r="J154">
        <f>IF(Table1[[#This Row],[NPS]]=100,1,0)</f>
        <v>1</v>
      </c>
      <c r="K154">
        <f>IF(Table1[[#This Row],[NPS]]=0,1,0)</f>
        <v>0</v>
      </c>
      <c r="L154">
        <f>IF(Table1[[#This Row],[NPS]]=-100,1,0)</f>
        <v>0</v>
      </c>
      <c r="M154" t="str">
        <f>TEXT(Table1[[#This Row],[Call Date]],"mmmm")</f>
        <v>October</v>
      </c>
      <c r="N154" s="1">
        <f>Table1[[#This Row],[Call Date]]</f>
        <v>45204</v>
      </c>
    </row>
    <row r="155" spans="2:14" x14ac:dyDescent="0.25">
      <c r="B155" s="1">
        <v>45204</v>
      </c>
      <c r="C155" t="s">
        <v>13</v>
      </c>
      <c r="D155" t="s">
        <v>87</v>
      </c>
      <c r="E155">
        <v>10</v>
      </c>
      <c r="F155">
        <v>10</v>
      </c>
      <c r="G155">
        <v>10</v>
      </c>
      <c r="H155" s="3">
        <f>(Table1[[#This Row],[Q1]]*0.2+Table1[[#This Row],[Q2]]*0.4+Table1[[#This Row],[Q3]]*0.4)/10</f>
        <v>1</v>
      </c>
      <c r="I155" cm="1">
        <f t="array" ref="I155">_xlfn.IFS(Table1[[#This Row],[Q1]]&gt;8,100,Table1[[#This Row],[Q1]]&gt;6,0,Table1[[#This Row],[Q1]]&lt;7,-100)</f>
        <v>100</v>
      </c>
      <c r="J155">
        <f>IF(Table1[[#This Row],[NPS]]=100,1,0)</f>
        <v>1</v>
      </c>
      <c r="K155">
        <f>IF(Table1[[#This Row],[NPS]]=0,1,0)</f>
        <v>0</v>
      </c>
      <c r="L155">
        <f>IF(Table1[[#This Row],[NPS]]=-100,1,0)</f>
        <v>0</v>
      </c>
      <c r="M155" t="str">
        <f>TEXT(Table1[[#This Row],[Call Date]],"mmmm")</f>
        <v>October</v>
      </c>
      <c r="N155" s="1">
        <f>Table1[[#This Row],[Call Date]]</f>
        <v>45204</v>
      </c>
    </row>
    <row r="156" spans="2:14" x14ac:dyDescent="0.25">
      <c r="B156" s="1">
        <v>45204</v>
      </c>
      <c r="C156" t="s">
        <v>10</v>
      </c>
      <c r="D156" t="s">
        <v>86</v>
      </c>
      <c r="E156">
        <v>10</v>
      </c>
      <c r="F156">
        <v>10</v>
      </c>
      <c r="G156">
        <v>10</v>
      </c>
      <c r="H156" s="3">
        <f>(Table1[[#This Row],[Q1]]*0.2+Table1[[#This Row],[Q2]]*0.4+Table1[[#This Row],[Q3]]*0.4)/10</f>
        <v>1</v>
      </c>
      <c r="I156" cm="1">
        <f t="array" ref="I156">_xlfn.IFS(Table1[[#This Row],[Q1]]&gt;8,100,Table1[[#This Row],[Q1]]&gt;6,0,Table1[[#This Row],[Q1]]&lt;7,-100)</f>
        <v>100</v>
      </c>
      <c r="J156">
        <f>IF(Table1[[#This Row],[NPS]]=100,1,0)</f>
        <v>1</v>
      </c>
      <c r="K156">
        <f>IF(Table1[[#This Row],[NPS]]=0,1,0)</f>
        <v>0</v>
      </c>
      <c r="L156">
        <f>IF(Table1[[#This Row],[NPS]]=-100,1,0)</f>
        <v>0</v>
      </c>
      <c r="M156" t="str">
        <f>TEXT(Table1[[#This Row],[Call Date]],"mmmm")</f>
        <v>October</v>
      </c>
      <c r="N156" s="1">
        <f>Table1[[#This Row],[Call Date]]</f>
        <v>45204</v>
      </c>
    </row>
    <row r="157" spans="2:14" x14ac:dyDescent="0.25">
      <c r="B157" s="1">
        <v>45204</v>
      </c>
      <c r="C157" t="s">
        <v>8</v>
      </c>
      <c r="D157" t="s">
        <v>129</v>
      </c>
      <c r="E157">
        <v>4</v>
      </c>
      <c r="F157">
        <v>4</v>
      </c>
      <c r="G157">
        <v>5</v>
      </c>
      <c r="H157" s="3">
        <f>(Table1[[#This Row],[Q1]]*0.2+Table1[[#This Row],[Q2]]*0.4+Table1[[#This Row],[Q3]]*0.4)/10</f>
        <v>0.44000000000000006</v>
      </c>
      <c r="I157" cm="1">
        <f t="array" ref="I157">_xlfn.IFS(Table1[[#This Row],[Q1]]&gt;8,100,Table1[[#This Row],[Q1]]&gt;6,0,Table1[[#This Row],[Q1]]&lt;7,-100)</f>
        <v>-100</v>
      </c>
      <c r="J157">
        <f>IF(Table1[[#This Row],[NPS]]=100,1,0)</f>
        <v>0</v>
      </c>
      <c r="K157">
        <f>IF(Table1[[#This Row],[NPS]]=0,1,0)</f>
        <v>0</v>
      </c>
      <c r="L157">
        <f>IF(Table1[[#This Row],[NPS]]=-100,1,0)</f>
        <v>1</v>
      </c>
      <c r="M157" t="str">
        <f>TEXT(Table1[[#This Row],[Call Date]],"mmmm")</f>
        <v>October</v>
      </c>
      <c r="N157" s="1">
        <f>Table1[[#This Row],[Call Date]]</f>
        <v>45204</v>
      </c>
    </row>
    <row r="158" spans="2:14" x14ac:dyDescent="0.25">
      <c r="B158" s="1">
        <v>45204</v>
      </c>
      <c r="C158" t="s">
        <v>13</v>
      </c>
      <c r="D158" t="s">
        <v>124</v>
      </c>
      <c r="E158">
        <v>10</v>
      </c>
      <c r="F158">
        <v>10</v>
      </c>
      <c r="G158">
        <v>10</v>
      </c>
      <c r="H158" s="3">
        <f>(Table1[[#This Row],[Q1]]*0.2+Table1[[#This Row],[Q2]]*0.4+Table1[[#This Row],[Q3]]*0.4)/10</f>
        <v>1</v>
      </c>
      <c r="I158" cm="1">
        <f t="array" ref="I158">_xlfn.IFS(Table1[[#This Row],[Q1]]&gt;8,100,Table1[[#This Row],[Q1]]&gt;6,0,Table1[[#This Row],[Q1]]&lt;7,-100)</f>
        <v>100</v>
      </c>
      <c r="J158">
        <f>IF(Table1[[#This Row],[NPS]]=100,1,0)</f>
        <v>1</v>
      </c>
      <c r="K158">
        <f>IF(Table1[[#This Row],[NPS]]=0,1,0)</f>
        <v>0</v>
      </c>
      <c r="L158">
        <f>IF(Table1[[#This Row],[NPS]]=-100,1,0)</f>
        <v>0</v>
      </c>
      <c r="M158" t="str">
        <f>TEXT(Table1[[#This Row],[Call Date]],"mmmm")</f>
        <v>October</v>
      </c>
      <c r="N158" s="1">
        <f>Table1[[#This Row],[Call Date]]</f>
        <v>45204</v>
      </c>
    </row>
    <row r="159" spans="2:14" x14ac:dyDescent="0.25">
      <c r="B159" s="1">
        <v>45204</v>
      </c>
      <c r="C159" t="s">
        <v>10</v>
      </c>
      <c r="D159" t="s">
        <v>67</v>
      </c>
      <c r="E159">
        <v>10</v>
      </c>
      <c r="F159">
        <v>10</v>
      </c>
      <c r="G159">
        <v>10</v>
      </c>
      <c r="H159" s="3">
        <f>(Table1[[#This Row],[Q1]]*0.2+Table1[[#This Row],[Q2]]*0.4+Table1[[#This Row],[Q3]]*0.4)/10</f>
        <v>1</v>
      </c>
      <c r="I159" cm="1">
        <f t="array" ref="I159">_xlfn.IFS(Table1[[#This Row],[Q1]]&gt;8,100,Table1[[#This Row],[Q1]]&gt;6,0,Table1[[#This Row],[Q1]]&lt;7,-100)</f>
        <v>100</v>
      </c>
      <c r="J159">
        <f>IF(Table1[[#This Row],[NPS]]=100,1,0)</f>
        <v>1</v>
      </c>
      <c r="K159">
        <f>IF(Table1[[#This Row],[NPS]]=0,1,0)</f>
        <v>0</v>
      </c>
      <c r="L159">
        <f>IF(Table1[[#This Row],[NPS]]=-100,1,0)</f>
        <v>0</v>
      </c>
      <c r="M159" t="str">
        <f>TEXT(Table1[[#This Row],[Call Date]],"mmmm")</f>
        <v>October</v>
      </c>
      <c r="N159" s="1">
        <f>Table1[[#This Row],[Call Date]]</f>
        <v>45204</v>
      </c>
    </row>
    <row r="160" spans="2:14" x14ac:dyDescent="0.25">
      <c r="B160" s="1">
        <v>45204</v>
      </c>
      <c r="C160" t="s">
        <v>8</v>
      </c>
      <c r="D160" t="s">
        <v>71</v>
      </c>
      <c r="E160">
        <v>10</v>
      </c>
      <c r="F160">
        <v>10</v>
      </c>
      <c r="G160">
        <v>10</v>
      </c>
      <c r="H160" s="3">
        <f>(Table1[[#This Row],[Q1]]*0.2+Table1[[#This Row],[Q2]]*0.4+Table1[[#This Row],[Q3]]*0.4)/10</f>
        <v>1</v>
      </c>
      <c r="I160" cm="1">
        <f t="array" ref="I160">_xlfn.IFS(Table1[[#This Row],[Q1]]&gt;8,100,Table1[[#This Row],[Q1]]&gt;6,0,Table1[[#This Row],[Q1]]&lt;7,-100)</f>
        <v>100</v>
      </c>
      <c r="J160">
        <f>IF(Table1[[#This Row],[NPS]]=100,1,0)</f>
        <v>1</v>
      </c>
      <c r="K160">
        <f>IF(Table1[[#This Row],[NPS]]=0,1,0)</f>
        <v>0</v>
      </c>
      <c r="L160">
        <f>IF(Table1[[#This Row],[NPS]]=-100,1,0)</f>
        <v>0</v>
      </c>
      <c r="M160" t="str">
        <f>TEXT(Table1[[#This Row],[Call Date]],"mmmm")</f>
        <v>October</v>
      </c>
      <c r="N160" s="1">
        <f>Table1[[#This Row],[Call Date]]</f>
        <v>45204</v>
      </c>
    </row>
    <row r="161" spans="2:14" x14ac:dyDescent="0.25">
      <c r="B161" s="1">
        <v>45204</v>
      </c>
      <c r="C161" t="s">
        <v>10</v>
      </c>
      <c r="D161" t="s">
        <v>86</v>
      </c>
      <c r="E161">
        <v>10</v>
      </c>
      <c r="F161">
        <v>7</v>
      </c>
      <c r="G161">
        <v>5</v>
      </c>
      <c r="H161" s="3">
        <f>(Table1[[#This Row],[Q1]]*0.2+Table1[[#This Row],[Q2]]*0.4+Table1[[#This Row],[Q3]]*0.4)/10</f>
        <v>0.68</v>
      </c>
      <c r="I161" cm="1">
        <f t="array" ref="I161">_xlfn.IFS(Table1[[#This Row],[Q1]]&gt;8,100,Table1[[#This Row],[Q1]]&gt;6,0,Table1[[#This Row],[Q1]]&lt;7,-100)</f>
        <v>100</v>
      </c>
      <c r="J161">
        <f>IF(Table1[[#This Row],[NPS]]=100,1,0)</f>
        <v>1</v>
      </c>
      <c r="K161">
        <f>IF(Table1[[#This Row],[NPS]]=0,1,0)</f>
        <v>0</v>
      </c>
      <c r="L161">
        <f>IF(Table1[[#This Row],[NPS]]=-100,1,0)</f>
        <v>0</v>
      </c>
      <c r="M161" t="str">
        <f>TEXT(Table1[[#This Row],[Call Date]],"mmmm")</f>
        <v>October</v>
      </c>
      <c r="N161" s="1">
        <f>Table1[[#This Row],[Call Date]]</f>
        <v>45204</v>
      </c>
    </row>
    <row r="162" spans="2:14" x14ac:dyDescent="0.25">
      <c r="B162" s="1">
        <v>45204</v>
      </c>
      <c r="C162" t="s">
        <v>8</v>
      </c>
      <c r="D162" t="s">
        <v>132</v>
      </c>
      <c r="E162">
        <v>8</v>
      </c>
      <c r="F162">
        <v>8</v>
      </c>
      <c r="G162">
        <v>9</v>
      </c>
      <c r="H162" s="3">
        <f>(Table1[[#This Row],[Q1]]*0.2+Table1[[#This Row],[Q2]]*0.4+Table1[[#This Row],[Q3]]*0.4)/10</f>
        <v>0.84000000000000008</v>
      </c>
      <c r="I162" cm="1">
        <f t="array" ref="I162">_xlfn.IFS(Table1[[#This Row],[Q1]]&gt;8,100,Table1[[#This Row],[Q1]]&gt;6,0,Table1[[#This Row],[Q1]]&lt;7,-100)</f>
        <v>0</v>
      </c>
      <c r="J162">
        <f>IF(Table1[[#This Row],[NPS]]=100,1,0)</f>
        <v>0</v>
      </c>
      <c r="K162">
        <f>IF(Table1[[#This Row],[NPS]]=0,1,0)</f>
        <v>1</v>
      </c>
      <c r="L162">
        <f>IF(Table1[[#This Row],[NPS]]=-100,1,0)</f>
        <v>0</v>
      </c>
      <c r="M162" t="str">
        <f>TEXT(Table1[[#This Row],[Call Date]],"mmmm")</f>
        <v>October</v>
      </c>
      <c r="N162" s="1">
        <f>Table1[[#This Row],[Call Date]]</f>
        <v>45204</v>
      </c>
    </row>
    <row r="163" spans="2:14" x14ac:dyDescent="0.25">
      <c r="B163" s="1">
        <v>45204</v>
      </c>
      <c r="C163" t="s">
        <v>10</v>
      </c>
      <c r="D163" t="s">
        <v>121</v>
      </c>
      <c r="E163">
        <v>10</v>
      </c>
      <c r="F163">
        <v>10</v>
      </c>
      <c r="G163">
        <v>10</v>
      </c>
      <c r="H163" s="3">
        <f>(Table1[[#This Row],[Q1]]*0.2+Table1[[#This Row],[Q2]]*0.4+Table1[[#This Row],[Q3]]*0.4)/10</f>
        <v>1</v>
      </c>
      <c r="I163" cm="1">
        <f t="array" ref="I163">_xlfn.IFS(Table1[[#This Row],[Q1]]&gt;8,100,Table1[[#This Row],[Q1]]&gt;6,0,Table1[[#This Row],[Q1]]&lt;7,-100)</f>
        <v>100</v>
      </c>
      <c r="J163">
        <f>IF(Table1[[#This Row],[NPS]]=100,1,0)</f>
        <v>1</v>
      </c>
      <c r="K163">
        <f>IF(Table1[[#This Row],[NPS]]=0,1,0)</f>
        <v>0</v>
      </c>
      <c r="L163">
        <f>IF(Table1[[#This Row],[NPS]]=-100,1,0)</f>
        <v>0</v>
      </c>
      <c r="M163" t="str">
        <f>TEXT(Table1[[#This Row],[Call Date]],"mmmm")</f>
        <v>October</v>
      </c>
      <c r="N163" s="1">
        <f>Table1[[#This Row],[Call Date]]</f>
        <v>45204</v>
      </c>
    </row>
    <row r="164" spans="2:14" x14ac:dyDescent="0.25">
      <c r="B164" s="1">
        <v>45204</v>
      </c>
      <c r="C164" t="s">
        <v>8</v>
      </c>
      <c r="D164" t="s">
        <v>99</v>
      </c>
      <c r="E164">
        <v>10</v>
      </c>
      <c r="F164">
        <v>10</v>
      </c>
      <c r="G164">
        <v>10</v>
      </c>
      <c r="H164" s="3">
        <f>(Table1[[#This Row],[Q1]]*0.2+Table1[[#This Row],[Q2]]*0.4+Table1[[#This Row],[Q3]]*0.4)/10</f>
        <v>1</v>
      </c>
      <c r="I164" cm="1">
        <f t="array" ref="I164">_xlfn.IFS(Table1[[#This Row],[Q1]]&gt;8,100,Table1[[#This Row],[Q1]]&gt;6,0,Table1[[#This Row],[Q1]]&lt;7,-100)</f>
        <v>100</v>
      </c>
      <c r="J164">
        <f>IF(Table1[[#This Row],[NPS]]=100,1,0)</f>
        <v>1</v>
      </c>
      <c r="K164">
        <f>IF(Table1[[#This Row],[NPS]]=0,1,0)</f>
        <v>0</v>
      </c>
      <c r="L164">
        <f>IF(Table1[[#This Row],[NPS]]=-100,1,0)</f>
        <v>0</v>
      </c>
      <c r="M164" t="str">
        <f>TEXT(Table1[[#This Row],[Call Date]],"mmmm")</f>
        <v>October</v>
      </c>
      <c r="N164" s="1">
        <f>Table1[[#This Row],[Call Date]]</f>
        <v>45204</v>
      </c>
    </row>
    <row r="165" spans="2:14" x14ac:dyDescent="0.25">
      <c r="B165" s="1">
        <v>45204</v>
      </c>
      <c r="C165" t="s">
        <v>8</v>
      </c>
      <c r="D165" t="s">
        <v>42</v>
      </c>
      <c r="E165">
        <v>10</v>
      </c>
      <c r="F165">
        <v>10</v>
      </c>
      <c r="G165">
        <v>10</v>
      </c>
      <c r="H165" s="3">
        <f>(Table1[[#This Row],[Q1]]*0.2+Table1[[#This Row],[Q2]]*0.4+Table1[[#This Row],[Q3]]*0.4)/10</f>
        <v>1</v>
      </c>
      <c r="I165" cm="1">
        <f t="array" ref="I165">_xlfn.IFS(Table1[[#This Row],[Q1]]&gt;8,100,Table1[[#This Row],[Q1]]&gt;6,0,Table1[[#This Row],[Q1]]&lt;7,-100)</f>
        <v>100</v>
      </c>
      <c r="J165">
        <f>IF(Table1[[#This Row],[NPS]]=100,1,0)</f>
        <v>1</v>
      </c>
      <c r="K165">
        <f>IF(Table1[[#This Row],[NPS]]=0,1,0)</f>
        <v>0</v>
      </c>
      <c r="L165">
        <f>IF(Table1[[#This Row],[NPS]]=-100,1,0)</f>
        <v>0</v>
      </c>
      <c r="M165" t="str">
        <f>TEXT(Table1[[#This Row],[Call Date]],"mmmm")</f>
        <v>October</v>
      </c>
      <c r="N165" s="1">
        <f>Table1[[#This Row],[Call Date]]</f>
        <v>45204</v>
      </c>
    </row>
    <row r="166" spans="2:14" x14ac:dyDescent="0.25">
      <c r="B166" s="1">
        <v>45204</v>
      </c>
      <c r="C166" t="s">
        <v>13</v>
      </c>
      <c r="D166" t="s">
        <v>87</v>
      </c>
      <c r="E166">
        <v>9</v>
      </c>
      <c r="F166">
        <v>8</v>
      </c>
      <c r="G166">
        <v>9</v>
      </c>
      <c r="H166" s="3">
        <f>(Table1[[#This Row],[Q1]]*0.2+Table1[[#This Row],[Q2]]*0.4+Table1[[#This Row],[Q3]]*0.4)/10</f>
        <v>0.86</v>
      </c>
      <c r="I166" cm="1">
        <f t="array" ref="I166">_xlfn.IFS(Table1[[#This Row],[Q1]]&gt;8,100,Table1[[#This Row],[Q1]]&gt;6,0,Table1[[#This Row],[Q1]]&lt;7,-100)</f>
        <v>100</v>
      </c>
      <c r="J166">
        <f>IF(Table1[[#This Row],[NPS]]=100,1,0)</f>
        <v>1</v>
      </c>
      <c r="K166">
        <f>IF(Table1[[#This Row],[NPS]]=0,1,0)</f>
        <v>0</v>
      </c>
      <c r="L166">
        <f>IF(Table1[[#This Row],[NPS]]=-100,1,0)</f>
        <v>0</v>
      </c>
      <c r="M166" t="str">
        <f>TEXT(Table1[[#This Row],[Call Date]],"mmmm")</f>
        <v>October</v>
      </c>
      <c r="N166" s="1">
        <f>Table1[[#This Row],[Call Date]]</f>
        <v>45204</v>
      </c>
    </row>
    <row r="167" spans="2:14" x14ac:dyDescent="0.25">
      <c r="B167" s="1">
        <v>45204</v>
      </c>
      <c r="C167" t="s">
        <v>10</v>
      </c>
      <c r="D167" t="s">
        <v>67</v>
      </c>
      <c r="E167">
        <v>10</v>
      </c>
      <c r="F167">
        <v>10</v>
      </c>
      <c r="G167">
        <v>10</v>
      </c>
      <c r="H167" s="3">
        <f>(Table1[[#This Row],[Q1]]*0.2+Table1[[#This Row],[Q2]]*0.4+Table1[[#This Row],[Q3]]*0.4)/10</f>
        <v>1</v>
      </c>
      <c r="I167" cm="1">
        <f t="array" ref="I167">_xlfn.IFS(Table1[[#This Row],[Q1]]&gt;8,100,Table1[[#This Row],[Q1]]&gt;6,0,Table1[[#This Row],[Q1]]&lt;7,-100)</f>
        <v>100</v>
      </c>
      <c r="J167">
        <f>IF(Table1[[#This Row],[NPS]]=100,1,0)</f>
        <v>1</v>
      </c>
      <c r="K167">
        <f>IF(Table1[[#This Row],[NPS]]=0,1,0)</f>
        <v>0</v>
      </c>
      <c r="L167">
        <f>IF(Table1[[#This Row],[NPS]]=-100,1,0)</f>
        <v>0</v>
      </c>
      <c r="M167" t="str">
        <f>TEXT(Table1[[#This Row],[Call Date]],"mmmm")</f>
        <v>October</v>
      </c>
      <c r="N167" s="1">
        <f>Table1[[#This Row],[Call Date]]</f>
        <v>45204</v>
      </c>
    </row>
    <row r="168" spans="2:14" x14ac:dyDescent="0.25">
      <c r="B168" s="1">
        <v>45204</v>
      </c>
      <c r="C168" t="s">
        <v>13</v>
      </c>
      <c r="D168" t="s">
        <v>97</v>
      </c>
      <c r="E168">
        <v>10</v>
      </c>
      <c r="F168">
        <v>10</v>
      </c>
      <c r="G168">
        <v>10</v>
      </c>
      <c r="H168" s="3">
        <f>(Table1[[#This Row],[Q1]]*0.2+Table1[[#This Row],[Q2]]*0.4+Table1[[#This Row],[Q3]]*0.4)/10</f>
        <v>1</v>
      </c>
      <c r="I168" cm="1">
        <f t="array" ref="I168">_xlfn.IFS(Table1[[#This Row],[Q1]]&gt;8,100,Table1[[#This Row],[Q1]]&gt;6,0,Table1[[#This Row],[Q1]]&lt;7,-100)</f>
        <v>100</v>
      </c>
      <c r="J168">
        <f>IF(Table1[[#This Row],[NPS]]=100,1,0)</f>
        <v>1</v>
      </c>
      <c r="K168">
        <f>IF(Table1[[#This Row],[NPS]]=0,1,0)</f>
        <v>0</v>
      </c>
      <c r="L168">
        <f>IF(Table1[[#This Row],[NPS]]=-100,1,0)</f>
        <v>0</v>
      </c>
      <c r="M168" t="str">
        <f>TEXT(Table1[[#This Row],[Call Date]],"mmmm")</f>
        <v>October</v>
      </c>
      <c r="N168" s="1">
        <f>Table1[[#This Row],[Call Date]]</f>
        <v>45204</v>
      </c>
    </row>
    <row r="169" spans="2:14" x14ac:dyDescent="0.25">
      <c r="B169" s="1">
        <v>45204</v>
      </c>
      <c r="C169" t="s">
        <v>8</v>
      </c>
      <c r="D169" t="s">
        <v>45</v>
      </c>
      <c r="E169">
        <v>7</v>
      </c>
      <c r="F169">
        <v>8</v>
      </c>
      <c r="G169">
        <v>8</v>
      </c>
      <c r="H169" s="3">
        <f>(Table1[[#This Row],[Q1]]*0.2+Table1[[#This Row],[Q2]]*0.4+Table1[[#This Row],[Q3]]*0.4)/10</f>
        <v>0.78</v>
      </c>
      <c r="I169" cm="1">
        <f t="array" ref="I169">_xlfn.IFS(Table1[[#This Row],[Q1]]&gt;8,100,Table1[[#This Row],[Q1]]&gt;6,0,Table1[[#This Row],[Q1]]&lt;7,-100)</f>
        <v>0</v>
      </c>
      <c r="J169">
        <f>IF(Table1[[#This Row],[NPS]]=100,1,0)</f>
        <v>0</v>
      </c>
      <c r="K169">
        <f>IF(Table1[[#This Row],[NPS]]=0,1,0)</f>
        <v>1</v>
      </c>
      <c r="L169">
        <f>IF(Table1[[#This Row],[NPS]]=-100,1,0)</f>
        <v>0</v>
      </c>
      <c r="M169" t="str">
        <f>TEXT(Table1[[#This Row],[Call Date]],"mmmm")</f>
        <v>October</v>
      </c>
      <c r="N169" s="1">
        <f>Table1[[#This Row],[Call Date]]</f>
        <v>45204</v>
      </c>
    </row>
    <row r="170" spans="2:14" x14ac:dyDescent="0.25">
      <c r="B170" s="1">
        <v>45204</v>
      </c>
      <c r="C170" t="s">
        <v>13</v>
      </c>
      <c r="D170" t="s">
        <v>97</v>
      </c>
      <c r="E170">
        <v>10</v>
      </c>
      <c r="F170">
        <v>10</v>
      </c>
      <c r="G170">
        <v>10</v>
      </c>
      <c r="H170" s="3">
        <f>(Table1[[#This Row],[Q1]]*0.2+Table1[[#This Row],[Q2]]*0.4+Table1[[#This Row],[Q3]]*0.4)/10</f>
        <v>1</v>
      </c>
      <c r="I170" cm="1">
        <f t="array" ref="I170">_xlfn.IFS(Table1[[#This Row],[Q1]]&gt;8,100,Table1[[#This Row],[Q1]]&gt;6,0,Table1[[#This Row],[Q1]]&lt;7,-100)</f>
        <v>100</v>
      </c>
      <c r="J170">
        <f>IF(Table1[[#This Row],[NPS]]=100,1,0)</f>
        <v>1</v>
      </c>
      <c r="K170">
        <f>IF(Table1[[#This Row],[NPS]]=0,1,0)</f>
        <v>0</v>
      </c>
      <c r="L170">
        <f>IF(Table1[[#This Row],[NPS]]=-100,1,0)</f>
        <v>0</v>
      </c>
      <c r="M170" t="str">
        <f>TEXT(Table1[[#This Row],[Call Date]],"mmmm")</f>
        <v>October</v>
      </c>
      <c r="N170" s="1">
        <f>Table1[[#This Row],[Call Date]]</f>
        <v>45204</v>
      </c>
    </row>
    <row r="171" spans="2:14" x14ac:dyDescent="0.25">
      <c r="B171" s="1">
        <v>45204</v>
      </c>
      <c r="C171" t="s">
        <v>13</v>
      </c>
      <c r="D171" t="s">
        <v>116</v>
      </c>
      <c r="E171">
        <v>10</v>
      </c>
      <c r="F171">
        <v>10</v>
      </c>
      <c r="G171">
        <v>10</v>
      </c>
      <c r="H171" s="3">
        <f>(Table1[[#This Row],[Q1]]*0.2+Table1[[#This Row],[Q2]]*0.4+Table1[[#This Row],[Q3]]*0.4)/10</f>
        <v>1</v>
      </c>
      <c r="I171" cm="1">
        <f t="array" ref="I171">_xlfn.IFS(Table1[[#This Row],[Q1]]&gt;8,100,Table1[[#This Row],[Q1]]&gt;6,0,Table1[[#This Row],[Q1]]&lt;7,-100)</f>
        <v>100</v>
      </c>
      <c r="J171">
        <f>IF(Table1[[#This Row],[NPS]]=100,1,0)</f>
        <v>1</v>
      </c>
      <c r="K171">
        <f>IF(Table1[[#This Row],[NPS]]=0,1,0)</f>
        <v>0</v>
      </c>
      <c r="L171">
        <f>IF(Table1[[#This Row],[NPS]]=-100,1,0)</f>
        <v>0</v>
      </c>
      <c r="M171" t="str">
        <f>TEXT(Table1[[#This Row],[Call Date]],"mmmm")</f>
        <v>October</v>
      </c>
      <c r="N171" s="1">
        <f>Table1[[#This Row],[Call Date]]</f>
        <v>45204</v>
      </c>
    </row>
    <row r="172" spans="2:14" x14ac:dyDescent="0.25">
      <c r="B172" s="1">
        <v>45204</v>
      </c>
      <c r="C172" t="s">
        <v>13</v>
      </c>
      <c r="D172" t="s">
        <v>77</v>
      </c>
      <c r="E172">
        <v>10</v>
      </c>
      <c r="F172">
        <v>10</v>
      </c>
      <c r="G172">
        <v>10</v>
      </c>
      <c r="H172" s="3">
        <f>(Table1[[#This Row],[Q1]]*0.2+Table1[[#This Row],[Q2]]*0.4+Table1[[#This Row],[Q3]]*0.4)/10</f>
        <v>1</v>
      </c>
      <c r="I172" cm="1">
        <f t="array" ref="I172">_xlfn.IFS(Table1[[#This Row],[Q1]]&gt;8,100,Table1[[#This Row],[Q1]]&gt;6,0,Table1[[#This Row],[Q1]]&lt;7,-100)</f>
        <v>100</v>
      </c>
      <c r="J172">
        <f>IF(Table1[[#This Row],[NPS]]=100,1,0)</f>
        <v>1</v>
      </c>
      <c r="K172">
        <f>IF(Table1[[#This Row],[NPS]]=0,1,0)</f>
        <v>0</v>
      </c>
      <c r="L172">
        <f>IF(Table1[[#This Row],[NPS]]=-100,1,0)</f>
        <v>0</v>
      </c>
      <c r="M172" t="str">
        <f>TEXT(Table1[[#This Row],[Call Date]],"mmmm")</f>
        <v>October</v>
      </c>
      <c r="N172" s="1">
        <f>Table1[[#This Row],[Call Date]]</f>
        <v>45204</v>
      </c>
    </row>
    <row r="173" spans="2:14" x14ac:dyDescent="0.25">
      <c r="B173" s="1">
        <v>45204</v>
      </c>
      <c r="C173" t="s">
        <v>13</v>
      </c>
      <c r="D173" t="s">
        <v>126</v>
      </c>
      <c r="E173">
        <v>8</v>
      </c>
      <c r="F173">
        <v>5</v>
      </c>
      <c r="G173">
        <v>4</v>
      </c>
      <c r="H173" s="3">
        <f>(Table1[[#This Row],[Q1]]*0.2+Table1[[#This Row],[Q2]]*0.4+Table1[[#This Row],[Q3]]*0.4)/10</f>
        <v>0.52</v>
      </c>
      <c r="I173" cm="1">
        <f t="array" ref="I173">_xlfn.IFS(Table1[[#This Row],[Q1]]&gt;8,100,Table1[[#This Row],[Q1]]&gt;6,0,Table1[[#This Row],[Q1]]&lt;7,-100)</f>
        <v>0</v>
      </c>
      <c r="J173">
        <f>IF(Table1[[#This Row],[NPS]]=100,1,0)</f>
        <v>0</v>
      </c>
      <c r="K173">
        <f>IF(Table1[[#This Row],[NPS]]=0,1,0)</f>
        <v>1</v>
      </c>
      <c r="L173">
        <f>IF(Table1[[#This Row],[NPS]]=-100,1,0)</f>
        <v>0</v>
      </c>
      <c r="M173" t="str">
        <f>TEXT(Table1[[#This Row],[Call Date]],"mmmm")</f>
        <v>October</v>
      </c>
      <c r="N173" s="1">
        <f>Table1[[#This Row],[Call Date]]</f>
        <v>45204</v>
      </c>
    </row>
    <row r="174" spans="2:14" x14ac:dyDescent="0.25">
      <c r="B174" s="1">
        <v>45204</v>
      </c>
      <c r="C174" t="s">
        <v>10</v>
      </c>
      <c r="D174" t="s">
        <v>82</v>
      </c>
      <c r="E174">
        <v>8</v>
      </c>
      <c r="F174">
        <v>8</v>
      </c>
      <c r="G174">
        <v>8</v>
      </c>
      <c r="H174" s="3">
        <f>(Table1[[#This Row],[Q1]]*0.2+Table1[[#This Row],[Q2]]*0.4+Table1[[#This Row],[Q3]]*0.4)/10</f>
        <v>0.8</v>
      </c>
      <c r="I174" cm="1">
        <f t="array" ref="I174">_xlfn.IFS(Table1[[#This Row],[Q1]]&gt;8,100,Table1[[#This Row],[Q1]]&gt;6,0,Table1[[#This Row],[Q1]]&lt;7,-100)</f>
        <v>0</v>
      </c>
      <c r="J174">
        <f>IF(Table1[[#This Row],[NPS]]=100,1,0)</f>
        <v>0</v>
      </c>
      <c r="K174">
        <f>IF(Table1[[#This Row],[NPS]]=0,1,0)</f>
        <v>1</v>
      </c>
      <c r="L174">
        <f>IF(Table1[[#This Row],[NPS]]=-100,1,0)</f>
        <v>0</v>
      </c>
      <c r="M174" t="str">
        <f>TEXT(Table1[[#This Row],[Call Date]],"mmmm")</f>
        <v>October</v>
      </c>
      <c r="N174" s="1">
        <f>Table1[[#This Row],[Call Date]]</f>
        <v>45204</v>
      </c>
    </row>
    <row r="175" spans="2:14" x14ac:dyDescent="0.25">
      <c r="B175" s="1">
        <v>45204</v>
      </c>
      <c r="C175" t="s">
        <v>13</v>
      </c>
      <c r="D175" t="s">
        <v>87</v>
      </c>
      <c r="E175">
        <v>10</v>
      </c>
      <c r="F175">
        <v>10</v>
      </c>
      <c r="G175">
        <v>10</v>
      </c>
      <c r="H175" s="3">
        <f>(Table1[[#This Row],[Q1]]*0.2+Table1[[#This Row],[Q2]]*0.4+Table1[[#This Row],[Q3]]*0.4)/10</f>
        <v>1</v>
      </c>
      <c r="I175" cm="1">
        <f t="array" ref="I175">_xlfn.IFS(Table1[[#This Row],[Q1]]&gt;8,100,Table1[[#This Row],[Q1]]&gt;6,0,Table1[[#This Row],[Q1]]&lt;7,-100)</f>
        <v>100</v>
      </c>
      <c r="J175">
        <f>IF(Table1[[#This Row],[NPS]]=100,1,0)</f>
        <v>1</v>
      </c>
      <c r="K175">
        <f>IF(Table1[[#This Row],[NPS]]=0,1,0)</f>
        <v>0</v>
      </c>
      <c r="L175">
        <f>IF(Table1[[#This Row],[NPS]]=-100,1,0)</f>
        <v>0</v>
      </c>
      <c r="M175" t="str">
        <f>TEXT(Table1[[#This Row],[Call Date]],"mmmm")</f>
        <v>October</v>
      </c>
      <c r="N175" s="1">
        <f>Table1[[#This Row],[Call Date]]</f>
        <v>45204</v>
      </c>
    </row>
    <row r="176" spans="2:14" x14ac:dyDescent="0.25">
      <c r="B176" s="1">
        <v>45204</v>
      </c>
      <c r="C176" t="s">
        <v>13</v>
      </c>
      <c r="D176" t="s">
        <v>81</v>
      </c>
      <c r="E176">
        <v>10</v>
      </c>
      <c r="F176">
        <v>10</v>
      </c>
      <c r="G176">
        <v>10</v>
      </c>
      <c r="H176" s="3">
        <f>(Table1[[#This Row],[Q1]]*0.2+Table1[[#This Row],[Q2]]*0.4+Table1[[#This Row],[Q3]]*0.4)/10</f>
        <v>1</v>
      </c>
      <c r="I176" cm="1">
        <f t="array" ref="I176">_xlfn.IFS(Table1[[#This Row],[Q1]]&gt;8,100,Table1[[#This Row],[Q1]]&gt;6,0,Table1[[#This Row],[Q1]]&lt;7,-100)</f>
        <v>100</v>
      </c>
      <c r="J176">
        <f>IF(Table1[[#This Row],[NPS]]=100,1,0)</f>
        <v>1</v>
      </c>
      <c r="K176">
        <f>IF(Table1[[#This Row],[NPS]]=0,1,0)</f>
        <v>0</v>
      </c>
      <c r="L176">
        <f>IF(Table1[[#This Row],[NPS]]=-100,1,0)</f>
        <v>0</v>
      </c>
      <c r="M176" t="str">
        <f>TEXT(Table1[[#This Row],[Call Date]],"mmmm")</f>
        <v>October</v>
      </c>
      <c r="N176" s="1">
        <f>Table1[[#This Row],[Call Date]]</f>
        <v>45204</v>
      </c>
    </row>
    <row r="177" spans="2:14" x14ac:dyDescent="0.25">
      <c r="B177" s="1">
        <v>45204</v>
      </c>
      <c r="C177" t="s">
        <v>10</v>
      </c>
      <c r="D177" t="s">
        <v>121</v>
      </c>
      <c r="E177">
        <v>10</v>
      </c>
      <c r="F177">
        <v>10</v>
      </c>
      <c r="G177">
        <v>10</v>
      </c>
      <c r="H177" s="3">
        <f>(Table1[[#This Row],[Q1]]*0.2+Table1[[#This Row],[Q2]]*0.4+Table1[[#This Row],[Q3]]*0.4)/10</f>
        <v>1</v>
      </c>
      <c r="I177" cm="1">
        <f t="array" ref="I177">_xlfn.IFS(Table1[[#This Row],[Q1]]&gt;8,100,Table1[[#This Row],[Q1]]&gt;6,0,Table1[[#This Row],[Q1]]&lt;7,-100)</f>
        <v>100</v>
      </c>
      <c r="J177">
        <f>IF(Table1[[#This Row],[NPS]]=100,1,0)</f>
        <v>1</v>
      </c>
      <c r="K177">
        <f>IF(Table1[[#This Row],[NPS]]=0,1,0)</f>
        <v>0</v>
      </c>
      <c r="L177">
        <f>IF(Table1[[#This Row],[NPS]]=-100,1,0)</f>
        <v>0</v>
      </c>
      <c r="M177" t="str">
        <f>TEXT(Table1[[#This Row],[Call Date]],"mmmm")</f>
        <v>October</v>
      </c>
      <c r="N177" s="1">
        <f>Table1[[#This Row],[Call Date]]</f>
        <v>45204</v>
      </c>
    </row>
    <row r="178" spans="2:14" x14ac:dyDescent="0.25">
      <c r="B178" s="1">
        <v>45204</v>
      </c>
      <c r="C178" t="s">
        <v>10</v>
      </c>
      <c r="D178" t="s">
        <v>74</v>
      </c>
      <c r="E178">
        <v>10</v>
      </c>
      <c r="F178">
        <v>10</v>
      </c>
      <c r="G178">
        <v>10</v>
      </c>
      <c r="H178" s="3">
        <f>(Table1[[#This Row],[Q1]]*0.2+Table1[[#This Row],[Q2]]*0.4+Table1[[#This Row],[Q3]]*0.4)/10</f>
        <v>1</v>
      </c>
      <c r="I178" cm="1">
        <f t="array" ref="I178">_xlfn.IFS(Table1[[#This Row],[Q1]]&gt;8,100,Table1[[#This Row],[Q1]]&gt;6,0,Table1[[#This Row],[Q1]]&lt;7,-100)</f>
        <v>100</v>
      </c>
      <c r="J178">
        <f>IF(Table1[[#This Row],[NPS]]=100,1,0)</f>
        <v>1</v>
      </c>
      <c r="K178">
        <f>IF(Table1[[#This Row],[NPS]]=0,1,0)</f>
        <v>0</v>
      </c>
      <c r="L178">
        <f>IF(Table1[[#This Row],[NPS]]=-100,1,0)</f>
        <v>0</v>
      </c>
      <c r="M178" t="str">
        <f>TEXT(Table1[[#This Row],[Call Date]],"mmmm")</f>
        <v>October</v>
      </c>
      <c r="N178" s="1">
        <f>Table1[[#This Row],[Call Date]]</f>
        <v>45204</v>
      </c>
    </row>
    <row r="179" spans="2:14" x14ac:dyDescent="0.25">
      <c r="B179" s="1">
        <v>45204</v>
      </c>
      <c r="C179" t="s">
        <v>13</v>
      </c>
      <c r="D179" t="s">
        <v>116</v>
      </c>
      <c r="E179">
        <v>10</v>
      </c>
      <c r="F179">
        <v>10</v>
      </c>
      <c r="G179">
        <v>10</v>
      </c>
      <c r="H179" s="3">
        <f>(Table1[[#This Row],[Q1]]*0.2+Table1[[#This Row],[Q2]]*0.4+Table1[[#This Row],[Q3]]*0.4)/10</f>
        <v>1</v>
      </c>
      <c r="I179" cm="1">
        <f t="array" ref="I179">_xlfn.IFS(Table1[[#This Row],[Q1]]&gt;8,100,Table1[[#This Row],[Q1]]&gt;6,0,Table1[[#This Row],[Q1]]&lt;7,-100)</f>
        <v>100</v>
      </c>
      <c r="J179">
        <f>IF(Table1[[#This Row],[NPS]]=100,1,0)</f>
        <v>1</v>
      </c>
      <c r="K179">
        <f>IF(Table1[[#This Row],[NPS]]=0,1,0)</f>
        <v>0</v>
      </c>
      <c r="L179">
        <f>IF(Table1[[#This Row],[NPS]]=-100,1,0)</f>
        <v>0</v>
      </c>
      <c r="M179" t="str">
        <f>TEXT(Table1[[#This Row],[Call Date]],"mmmm")</f>
        <v>October</v>
      </c>
      <c r="N179" s="1">
        <f>Table1[[#This Row],[Call Date]]</f>
        <v>45204</v>
      </c>
    </row>
    <row r="180" spans="2:14" x14ac:dyDescent="0.25">
      <c r="B180" s="1">
        <v>45205</v>
      </c>
      <c r="C180" t="s">
        <v>8</v>
      </c>
      <c r="D180" t="s">
        <v>119</v>
      </c>
      <c r="E180">
        <v>10</v>
      </c>
      <c r="F180">
        <v>10</v>
      </c>
      <c r="G180">
        <v>10</v>
      </c>
      <c r="H180" s="3">
        <f>(Table1[[#This Row],[Q1]]*0.2+Table1[[#This Row],[Q2]]*0.4+Table1[[#This Row],[Q3]]*0.4)/10</f>
        <v>1</v>
      </c>
      <c r="I180" cm="1">
        <f t="array" ref="I180">_xlfn.IFS(Table1[[#This Row],[Q1]]&gt;8,100,Table1[[#This Row],[Q1]]&gt;6,0,Table1[[#This Row],[Q1]]&lt;7,-100)</f>
        <v>100</v>
      </c>
      <c r="J180">
        <f>IF(Table1[[#This Row],[NPS]]=100,1,0)</f>
        <v>1</v>
      </c>
      <c r="K180">
        <f>IF(Table1[[#This Row],[NPS]]=0,1,0)</f>
        <v>0</v>
      </c>
      <c r="L180">
        <f>IF(Table1[[#This Row],[NPS]]=-100,1,0)</f>
        <v>0</v>
      </c>
      <c r="M180" t="str">
        <f>TEXT(Table1[[#This Row],[Call Date]],"mmmm")</f>
        <v>October</v>
      </c>
      <c r="N180" s="1">
        <f>Table1[[#This Row],[Call Date]]</f>
        <v>45205</v>
      </c>
    </row>
    <row r="181" spans="2:14" x14ac:dyDescent="0.25">
      <c r="B181" s="1">
        <v>45205</v>
      </c>
      <c r="C181" t="s">
        <v>8</v>
      </c>
      <c r="D181" t="s">
        <v>42</v>
      </c>
      <c r="E181">
        <v>10</v>
      </c>
      <c r="F181">
        <v>8</v>
      </c>
      <c r="G181">
        <v>8</v>
      </c>
      <c r="H181" s="3">
        <f>(Table1[[#This Row],[Q1]]*0.2+Table1[[#This Row],[Q2]]*0.4+Table1[[#This Row],[Q3]]*0.4)/10</f>
        <v>0.84000000000000008</v>
      </c>
      <c r="I181" cm="1">
        <f t="array" ref="I181">_xlfn.IFS(Table1[[#This Row],[Q1]]&gt;8,100,Table1[[#This Row],[Q1]]&gt;6,0,Table1[[#This Row],[Q1]]&lt;7,-100)</f>
        <v>100</v>
      </c>
      <c r="J181">
        <f>IF(Table1[[#This Row],[NPS]]=100,1,0)</f>
        <v>1</v>
      </c>
      <c r="K181">
        <f>IF(Table1[[#This Row],[NPS]]=0,1,0)</f>
        <v>0</v>
      </c>
      <c r="L181">
        <f>IF(Table1[[#This Row],[NPS]]=-100,1,0)</f>
        <v>0</v>
      </c>
      <c r="M181" t="str">
        <f>TEXT(Table1[[#This Row],[Call Date]],"mmmm")</f>
        <v>October</v>
      </c>
      <c r="N181" s="1">
        <f>Table1[[#This Row],[Call Date]]</f>
        <v>45205</v>
      </c>
    </row>
    <row r="182" spans="2:14" x14ac:dyDescent="0.25">
      <c r="B182" s="1">
        <v>45205</v>
      </c>
      <c r="C182" t="s">
        <v>8</v>
      </c>
      <c r="D182" t="s">
        <v>119</v>
      </c>
      <c r="E182">
        <v>10</v>
      </c>
      <c r="F182">
        <v>10</v>
      </c>
      <c r="G182">
        <v>10</v>
      </c>
      <c r="H182" s="3">
        <f>(Table1[[#This Row],[Q1]]*0.2+Table1[[#This Row],[Q2]]*0.4+Table1[[#This Row],[Q3]]*0.4)/10</f>
        <v>1</v>
      </c>
      <c r="I182" cm="1">
        <f t="array" ref="I182">_xlfn.IFS(Table1[[#This Row],[Q1]]&gt;8,100,Table1[[#This Row],[Q1]]&gt;6,0,Table1[[#This Row],[Q1]]&lt;7,-100)</f>
        <v>100</v>
      </c>
      <c r="J182">
        <f>IF(Table1[[#This Row],[NPS]]=100,1,0)</f>
        <v>1</v>
      </c>
      <c r="K182">
        <f>IF(Table1[[#This Row],[NPS]]=0,1,0)</f>
        <v>0</v>
      </c>
      <c r="L182">
        <f>IF(Table1[[#This Row],[NPS]]=-100,1,0)</f>
        <v>0</v>
      </c>
      <c r="M182" t="str">
        <f>TEXT(Table1[[#This Row],[Call Date]],"mmmm")</f>
        <v>October</v>
      </c>
      <c r="N182" s="1">
        <f>Table1[[#This Row],[Call Date]]</f>
        <v>45205</v>
      </c>
    </row>
    <row r="183" spans="2:14" x14ac:dyDescent="0.25">
      <c r="B183" s="1">
        <v>45205</v>
      </c>
      <c r="C183" t="s">
        <v>8</v>
      </c>
      <c r="D183" t="s">
        <v>64</v>
      </c>
      <c r="E183">
        <v>10</v>
      </c>
      <c r="F183">
        <v>10</v>
      </c>
      <c r="G183">
        <v>10</v>
      </c>
      <c r="H183" s="3">
        <f>(Table1[[#This Row],[Q1]]*0.2+Table1[[#This Row],[Q2]]*0.4+Table1[[#This Row],[Q3]]*0.4)/10</f>
        <v>1</v>
      </c>
      <c r="I183" cm="1">
        <f t="array" ref="I183">_xlfn.IFS(Table1[[#This Row],[Q1]]&gt;8,100,Table1[[#This Row],[Q1]]&gt;6,0,Table1[[#This Row],[Q1]]&lt;7,-100)</f>
        <v>100</v>
      </c>
      <c r="J183">
        <f>IF(Table1[[#This Row],[NPS]]=100,1,0)</f>
        <v>1</v>
      </c>
      <c r="K183">
        <f>IF(Table1[[#This Row],[NPS]]=0,1,0)</f>
        <v>0</v>
      </c>
      <c r="L183">
        <f>IF(Table1[[#This Row],[NPS]]=-100,1,0)</f>
        <v>0</v>
      </c>
      <c r="M183" t="str">
        <f>TEXT(Table1[[#This Row],[Call Date]],"mmmm")</f>
        <v>October</v>
      </c>
      <c r="N183" s="1">
        <f>Table1[[#This Row],[Call Date]]</f>
        <v>45205</v>
      </c>
    </row>
    <row r="184" spans="2:14" x14ac:dyDescent="0.25">
      <c r="B184" s="1">
        <v>45205</v>
      </c>
      <c r="C184" t="s">
        <v>10</v>
      </c>
      <c r="D184" t="s">
        <v>101</v>
      </c>
      <c r="E184">
        <v>10</v>
      </c>
      <c r="F184">
        <v>5</v>
      </c>
      <c r="G184">
        <v>5</v>
      </c>
      <c r="H184" s="3">
        <f>(Table1[[#This Row],[Q1]]*0.2+Table1[[#This Row],[Q2]]*0.4+Table1[[#This Row],[Q3]]*0.4)/10</f>
        <v>0.6</v>
      </c>
      <c r="I184" cm="1">
        <f t="array" ref="I184">_xlfn.IFS(Table1[[#This Row],[Q1]]&gt;8,100,Table1[[#This Row],[Q1]]&gt;6,0,Table1[[#This Row],[Q1]]&lt;7,-100)</f>
        <v>100</v>
      </c>
      <c r="J184">
        <f>IF(Table1[[#This Row],[NPS]]=100,1,0)</f>
        <v>1</v>
      </c>
      <c r="K184">
        <f>IF(Table1[[#This Row],[NPS]]=0,1,0)</f>
        <v>0</v>
      </c>
      <c r="L184">
        <f>IF(Table1[[#This Row],[NPS]]=-100,1,0)</f>
        <v>0</v>
      </c>
      <c r="M184" t="str">
        <f>TEXT(Table1[[#This Row],[Call Date]],"mmmm")</f>
        <v>October</v>
      </c>
      <c r="N184" s="1">
        <f>Table1[[#This Row],[Call Date]]</f>
        <v>45205</v>
      </c>
    </row>
    <row r="185" spans="2:14" x14ac:dyDescent="0.25">
      <c r="B185" s="1">
        <v>45205</v>
      </c>
      <c r="C185" t="s">
        <v>8</v>
      </c>
      <c r="D185" t="s">
        <v>93</v>
      </c>
      <c r="E185">
        <v>10</v>
      </c>
      <c r="F185">
        <v>10</v>
      </c>
      <c r="G185">
        <v>10</v>
      </c>
      <c r="H185" s="3">
        <f>(Table1[[#This Row],[Q1]]*0.2+Table1[[#This Row],[Q2]]*0.4+Table1[[#This Row],[Q3]]*0.4)/10</f>
        <v>1</v>
      </c>
      <c r="I185" cm="1">
        <f t="array" ref="I185">_xlfn.IFS(Table1[[#This Row],[Q1]]&gt;8,100,Table1[[#This Row],[Q1]]&gt;6,0,Table1[[#This Row],[Q1]]&lt;7,-100)</f>
        <v>100</v>
      </c>
      <c r="J185">
        <f>IF(Table1[[#This Row],[NPS]]=100,1,0)</f>
        <v>1</v>
      </c>
      <c r="K185">
        <f>IF(Table1[[#This Row],[NPS]]=0,1,0)</f>
        <v>0</v>
      </c>
      <c r="L185">
        <f>IF(Table1[[#This Row],[NPS]]=-100,1,0)</f>
        <v>0</v>
      </c>
      <c r="M185" t="str">
        <f>TEXT(Table1[[#This Row],[Call Date]],"mmmm")</f>
        <v>October</v>
      </c>
      <c r="N185" s="1">
        <f>Table1[[#This Row],[Call Date]]</f>
        <v>45205</v>
      </c>
    </row>
    <row r="186" spans="2:14" x14ac:dyDescent="0.25">
      <c r="B186" s="1">
        <v>45205</v>
      </c>
      <c r="C186" t="s">
        <v>8</v>
      </c>
      <c r="D186" t="s">
        <v>132</v>
      </c>
      <c r="E186">
        <v>10</v>
      </c>
      <c r="F186">
        <v>10</v>
      </c>
      <c r="G186">
        <v>10</v>
      </c>
      <c r="H186" s="3">
        <f>(Table1[[#This Row],[Q1]]*0.2+Table1[[#This Row],[Q2]]*0.4+Table1[[#This Row],[Q3]]*0.4)/10</f>
        <v>1</v>
      </c>
      <c r="I186" cm="1">
        <f t="array" ref="I186">_xlfn.IFS(Table1[[#This Row],[Q1]]&gt;8,100,Table1[[#This Row],[Q1]]&gt;6,0,Table1[[#This Row],[Q1]]&lt;7,-100)</f>
        <v>100</v>
      </c>
      <c r="J186">
        <f>IF(Table1[[#This Row],[NPS]]=100,1,0)</f>
        <v>1</v>
      </c>
      <c r="K186">
        <f>IF(Table1[[#This Row],[NPS]]=0,1,0)</f>
        <v>0</v>
      </c>
      <c r="L186">
        <f>IF(Table1[[#This Row],[NPS]]=-100,1,0)</f>
        <v>0</v>
      </c>
      <c r="M186" t="str">
        <f>TEXT(Table1[[#This Row],[Call Date]],"mmmm")</f>
        <v>October</v>
      </c>
      <c r="N186" s="1">
        <f>Table1[[#This Row],[Call Date]]</f>
        <v>45205</v>
      </c>
    </row>
    <row r="187" spans="2:14" x14ac:dyDescent="0.25">
      <c r="B187" s="1">
        <v>45205</v>
      </c>
      <c r="C187" t="s">
        <v>8</v>
      </c>
      <c r="D187" t="s">
        <v>96</v>
      </c>
      <c r="E187">
        <v>10</v>
      </c>
      <c r="F187">
        <v>10</v>
      </c>
      <c r="G187">
        <v>10</v>
      </c>
      <c r="H187" s="3">
        <f>(Table1[[#This Row],[Q1]]*0.2+Table1[[#This Row],[Q2]]*0.4+Table1[[#This Row],[Q3]]*0.4)/10</f>
        <v>1</v>
      </c>
      <c r="I187" cm="1">
        <f t="array" ref="I187">_xlfn.IFS(Table1[[#This Row],[Q1]]&gt;8,100,Table1[[#This Row],[Q1]]&gt;6,0,Table1[[#This Row],[Q1]]&lt;7,-100)</f>
        <v>100</v>
      </c>
      <c r="J187">
        <f>IF(Table1[[#This Row],[NPS]]=100,1,0)</f>
        <v>1</v>
      </c>
      <c r="K187">
        <f>IF(Table1[[#This Row],[NPS]]=0,1,0)</f>
        <v>0</v>
      </c>
      <c r="L187">
        <f>IF(Table1[[#This Row],[NPS]]=-100,1,0)</f>
        <v>0</v>
      </c>
      <c r="M187" t="str">
        <f>TEXT(Table1[[#This Row],[Call Date]],"mmmm")</f>
        <v>October</v>
      </c>
      <c r="N187" s="1">
        <f>Table1[[#This Row],[Call Date]]</f>
        <v>45205</v>
      </c>
    </row>
    <row r="188" spans="2:14" x14ac:dyDescent="0.25">
      <c r="B188" s="1">
        <v>45205</v>
      </c>
      <c r="C188" t="s">
        <v>10</v>
      </c>
      <c r="D188" t="s">
        <v>86</v>
      </c>
      <c r="E188">
        <v>10</v>
      </c>
      <c r="F188">
        <v>10</v>
      </c>
      <c r="G188">
        <v>10</v>
      </c>
      <c r="H188" s="3">
        <f>(Table1[[#This Row],[Q1]]*0.2+Table1[[#This Row],[Q2]]*0.4+Table1[[#This Row],[Q3]]*0.4)/10</f>
        <v>1</v>
      </c>
      <c r="I188" cm="1">
        <f t="array" ref="I188">_xlfn.IFS(Table1[[#This Row],[Q1]]&gt;8,100,Table1[[#This Row],[Q1]]&gt;6,0,Table1[[#This Row],[Q1]]&lt;7,-100)</f>
        <v>100</v>
      </c>
      <c r="J188">
        <f>IF(Table1[[#This Row],[NPS]]=100,1,0)</f>
        <v>1</v>
      </c>
      <c r="K188">
        <f>IF(Table1[[#This Row],[NPS]]=0,1,0)</f>
        <v>0</v>
      </c>
      <c r="L188">
        <f>IF(Table1[[#This Row],[NPS]]=-100,1,0)</f>
        <v>0</v>
      </c>
      <c r="M188" t="str">
        <f>TEXT(Table1[[#This Row],[Call Date]],"mmmm")</f>
        <v>October</v>
      </c>
      <c r="N188" s="1">
        <f>Table1[[#This Row],[Call Date]]</f>
        <v>45205</v>
      </c>
    </row>
    <row r="189" spans="2:14" x14ac:dyDescent="0.25">
      <c r="B189" s="1">
        <v>45205</v>
      </c>
      <c r="C189" t="s">
        <v>10</v>
      </c>
      <c r="D189" t="s">
        <v>101</v>
      </c>
      <c r="E189">
        <v>10</v>
      </c>
      <c r="F189">
        <v>10</v>
      </c>
      <c r="G189">
        <v>10</v>
      </c>
      <c r="H189" s="3">
        <f>(Table1[[#This Row],[Q1]]*0.2+Table1[[#This Row],[Q2]]*0.4+Table1[[#This Row],[Q3]]*0.4)/10</f>
        <v>1</v>
      </c>
      <c r="I189" cm="1">
        <f t="array" ref="I189">_xlfn.IFS(Table1[[#This Row],[Q1]]&gt;8,100,Table1[[#This Row],[Q1]]&gt;6,0,Table1[[#This Row],[Q1]]&lt;7,-100)</f>
        <v>100</v>
      </c>
      <c r="J189">
        <f>IF(Table1[[#This Row],[NPS]]=100,1,0)</f>
        <v>1</v>
      </c>
      <c r="K189">
        <f>IF(Table1[[#This Row],[NPS]]=0,1,0)</f>
        <v>0</v>
      </c>
      <c r="L189">
        <f>IF(Table1[[#This Row],[NPS]]=-100,1,0)</f>
        <v>0</v>
      </c>
      <c r="M189" t="str">
        <f>TEXT(Table1[[#This Row],[Call Date]],"mmmm")</f>
        <v>October</v>
      </c>
      <c r="N189" s="1">
        <f>Table1[[#This Row],[Call Date]]</f>
        <v>45205</v>
      </c>
    </row>
    <row r="190" spans="2:14" x14ac:dyDescent="0.25">
      <c r="B190" s="1">
        <v>45205</v>
      </c>
      <c r="C190" t="s">
        <v>8</v>
      </c>
      <c r="D190" t="s">
        <v>88</v>
      </c>
      <c r="E190">
        <v>10</v>
      </c>
      <c r="F190">
        <v>10</v>
      </c>
      <c r="G190">
        <v>10</v>
      </c>
      <c r="H190" s="3">
        <f>(Table1[[#This Row],[Q1]]*0.2+Table1[[#This Row],[Q2]]*0.4+Table1[[#This Row],[Q3]]*0.4)/10</f>
        <v>1</v>
      </c>
      <c r="I190" cm="1">
        <f t="array" ref="I190">_xlfn.IFS(Table1[[#This Row],[Q1]]&gt;8,100,Table1[[#This Row],[Q1]]&gt;6,0,Table1[[#This Row],[Q1]]&lt;7,-100)</f>
        <v>100</v>
      </c>
      <c r="J190">
        <f>IF(Table1[[#This Row],[NPS]]=100,1,0)</f>
        <v>1</v>
      </c>
      <c r="K190">
        <f>IF(Table1[[#This Row],[NPS]]=0,1,0)</f>
        <v>0</v>
      </c>
      <c r="L190">
        <f>IF(Table1[[#This Row],[NPS]]=-100,1,0)</f>
        <v>0</v>
      </c>
      <c r="M190" t="str">
        <f>TEXT(Table1[[#This Row],[Call Date]],"mmmm")</f>
        <v>October</v>
      </c>
      <c r="N190" s="1">
        <f>Table1[[#This Row],[Call Date]]</f>
        <v>45205</v>
      </c>
    </row>
    <row r="191" spans="2:14" x14ac:dyDescent="0.25">
      <c r="B191" s="1">
        <v>45205</v>
      </c>
      <c r="C191" t="s">
        <v>10</v>
      </c>
      <c r="D191" t="s">
        <v>82</v>
      </c>
      <c r="E191">
        <v>10</v>
      </c>
      <c r="F191">
        <v>10</v>
      </c>
      <c r="G191">
        <v>10</v>
      </c>
      <c r="H191" s="3">
        <f>(Table1[[#This Row],[Q1]]*0.2+Table1[[#This Row],[Q2]]*0.4+Table1[[#This Row],[Q3]]*0.4)/10</f>
        <v>1</v>
      </c>
      <c r="I191" cm="1">
        <f t="array" ref="I191">_xlfn.IFS(Table1[[#This Row],[Q1]]&gt;8,100,Table1[[#This Row],[Q1]]&gt;6,0,Table1[[#This Row],[Q1]]&lt;7,-100)</f>
        <v>100</v>
      </c>
      <c r="J191">
        <f>IF(Table1[[#This Row],[NPS]]=100,1,0)</f>
        <v>1</v>
      </c>
      <c r="K191">
        <f>IF(Table1[[#This Row],[NPS]]=0,1,0)</f>
        <v>0</v>
      </c>
      <c r="L191">
        <f>IF(Table1[[#This Row],[NPS]]=-100,1,0)</f>
        <v>0</v>
      </c>
      <c r="M191" t="str">
        <f>TEXT(Table1[[#This Row],[Call Date]],"mmmm")</f>
        <v>October</v>
      </c>
      <c r="N191" s="1">
        <f>Table1[[#This Row],[Call Date]]</f>
        <v>45205</v>
      </c>
    </row>
    <row r="192" spans="2:14" x14ac:dyDescent="0.25">
      <c r="B192" s="1">
        <v>45205</v>
      </c>
      <c r="C192" t="s">
        <v>13</v>
      </c>
      <c r="D192" t="s">
        <v>100</v>
      </c>
      <c r="E192">
        <v>8</v>
      </c>
      <c r="F192">
        <v>8</v>
      </c>
      <c r="G192">
        <v>8</v>
      </c>
      <c r="H192" s="3">
        <f>(Table1[[#This Row],[Q1]]*0.2+Table1[[#This Row],[Q2]]*0.4+Table1[[#This Row],[Q3]]*0.4)/10</f>
        <v>0.8</v>
      </c>
      <c r="I192" cm="1">
        <f t="array" ref="I192">_xlfn.IFS(Table1[[#This Row],[Q1]]&gt;8,100,Table1[[#This Row],[Q1]]&gt;6,0,Table1[[#This Row],[Q1]]&lt;7,-100)</f>
        <v>0</v>
      </c>
      <c r="J192">
        <f>IF(Table1[[#This Row],[NPS]]=100,1,0)</f>
        <v>0</v>
      </c>
      <c r="K192">
        <f>IF(Table1[[#This Row],[NPS]]=0,1,0)</f>
        <v>1</v>
      </c>
      <c r="L192">
        <f>IF(Table1[[#This Row],[NPS]]=-100,1,0)</f>
        <v>0</v>
      </c>
      <c r="M192" t="str">
        <f>TEXT(Table1[[#This Row],[Call Date]],"mmmm")</f>
        <v>October</v>
      </c>
      <c r="N192" s="1">
        <f>Table1[[#This Row],[Call Date]]</f>
        <v>45205</v>
      </c>
    </row>
    <row r="193" spans="2:14" x14ac:dyDescent="0.25">
      <c r="B193" s="1">
        <v>45205</v>
      </c>
      <c r="C193" t="s">
        <v>10</v>
      </c>
      <c r="D193" t="s">
        <v>86</v>
      </c>
      <c r="E193">
        <v>10</v>
      </c>
      <c r="F193">
        <v>10</v>
      </c>
      <c r="G193">
        <v>10</v>
      </c>
      <c r="H193" s="3">
        <f>(Table1[[#This Row],[Q1]]*0.2+Table1[[#This Row],[Q2]]*0.4+Table1[[#This Row],[Q3]]*0.4)/10</f>
        <v>1</v>
      </c>
      <c r="I193" cm="1">
        <f t="array" ref="I193">_xlfn.IFS(Table1[[#This Row],[Q1]]&gt;8,100,Table1[[#This Row],[Q1]]&gt;6,0,Table1[[#This Row],[Q1]]&lt;7,-100)</f>
        <v>100</v>
      </c>
      <c r="J193">
        <f>IF(Table1[[#This Row],[NPS]]=100,1,0)</f>
        <v>1</v>
      </c>
      <c r="K193">
        <f>IF(Table1[[#This Row],[NPS]]=0,1,0)</f>
        <v>0</v>
      </c>
      <c r="L193">
        <f>IF(Table1[[#This Row],[NPS]]=-100,1,0)</f>
        <v>0</v>
      </c>
      <c r="M193" t="str">
        <f>TEXT(Table1[[#This Row],[Call Date]],"mmmm")</f>
        <v>October</v>
      </c>
      <c r="N193" s="1">
        <f>Table1[[#This Row],[Call Date]]</f>
        <v>45205</v>
      </c>
    </row>
    <row r="194" spans="2:14" x14ac:dyDescent="0.25">
      <c r="B194" s="1">
        <v>45205</v>
      </c>
      <c r="C194" t="s">
        <v>13</v>
      </c>
      <c r="D194" t="s">
        <v>124</v>
      </c>
      <c r="E194">
        <v>10</v>
      </c>
      <c r="F194">
        <v>10</v>
      </c>
      <c r="G194">
        <v>10</v>
      </c>
      <c r="H194" s="3">
        <f>(Table1[[#This Row],[Q1]]*0.2+Table1[[#This Row],[Q2]]*0.4+Table1[[#This Row],[Q3]]*0.4)/10</f>
        <v>1</v>
      </c>
      <c r="I194" cm="1">
        <f t="array" ref="I194">_xlfn.IFS(Table1[[#This Row],[Q1]]&gt;8,100,Table1[[#This Row],[Q1]]&gt;6,0,Table1[[#This Row],[Q1]]&lt;7,-100)</f>
        <v>100</v>
      </c>
      <c r="J194">
        <f>IF(Table1[[#This Row],[NPS]]=100,1,0)</f>
        <v>1</v>
      </c>
      <c r="K194">
        <f>IF(Table1[[#This Row],[NPS]]=0,1,0)</f>
        <v>0</v>
      </c>
      <c r="L194">
        <f>IF(Table1[[#This Row],[NPS]]=-100,1,0)</f>
        <v>0</v>
      </c>
      <c r="M194" t="str">
        <f>TEXT(Table1[[#This Row],[Call Date]],"mmmm")</f>
        <v>October</v>
      </c>
      <c r="N194" s="1">
        <f>Table1[[#This Row],[Call Date]]</f>
        <v>45205</v>
      </c>
    </row>
    <row r="195" spans="2:14" x14ac:dyDescent="0.25">
      <c r="B195" s="1">
        <v>45205</v>
      </c>
      <c r="C195" t="s">
        <v>10</v>
      </c>
      <c r="D195" t="s">
        <v>121</v>
      </c>
      <c r="E195">
        <v>9</v>
      </c>
      <c r="F195">
        <v>10</v>
      </c>
      <c r="G195">
        <v>10</v>
      </c>
      <c r="H195" s="3">
        <f>(Table1[[#This Row],[Q1]]*0.2+Table1[[#This Row],[Q2]]*0.4+Table1[[#This Row],[Q3]]*0.4)/10</f>
        <v>0.98000000000000009</v>
      </c>
      <c r="I195" cm="1">
        <f t="array" ref="I195">_xlfn.IFS(Table1[[#This Row],[Q1]]&gt;8,100,Table1[[#This Row],[Q1]]&gt;6,0,Table1[[#This Row],[Q1]]&lt;7,-100)</f>
        <v>100</v>
      </c>
      <c r="J195">
        <f>IF(Table1[[#This Row],[NPS]]=100,1,0)</f>
        <v>1</v>
      </c>
      <c r="K195">
        <f>IF(Table1[[#This Row],[NPS]]=0,1,0)</f>
        <v>0</v>
      </c>
      <c r="L195">
        <f>IF(Table1[[#This Row],[NPS]]=-100,1,0)</f>
        <v>0</v>
      </c>
      <c r="M195" t="str">
        <f>TEXT(Table1[[#This Row],[Call Date]],"mmmm")</f>
        <v>October</v>
      </c>
      <c r="N195" s="1">
        <f>Table1[[#This Row],[Call Date]]</f>
        <v>45205</v>
      </c>
    </row>
    <row r="196" spans="2:14" x14ac:dyDescent="0.25">
      <c r="B196" s="1">
        <v>45205</v>
      </c>
      <c r="C196" t="s">
        <v>10</v>
      </c>
      <c r="D196" t="s">
        <v>67</v>
      </c>
      <c r="E196">
        <v>10</v>
      </c>
      <c r="F196">
        <v>10</v>
      </c>
      <c r="G196">
        <v>10</v>
      </c>
      <c r="H196" s="3">
        <f>(Table1[[#This Row],[Q1]]*0.2+Table1[[#This Row],[Q2]]*0.4+Table1[[#This Row],[Q3]]*0.4)/10</f>
        <v>1</v>
      </c>
      <c r="I196" cm="1">
        <f t="array" ref="I196">_xlfn.IFS(Table1[[#This Row],[Q1]]&gt;8,100,Table1[[#This Row],[Q1]]&gt;6,0,Table1[[#This Row],[Q1]]&lt;7,-100)</f>
        <v>100</v>
      </c>
      <c r="J196">
        <f>IF(Table1[[#This Row],[NPS]]=100,1,0)</f>
        <v>1</v>
      </c>
      <c r="K196">
        <f>IF(Table1[[#This Row],[NPS]]=0,1,0)</f>
        <v>0</v>
      </c>
      <c r="L196">
        <f>IF(Table1[[#This Row],[NPS]]=-100,1,0)</f>
        <v>0</v>
      </c>
      <c r="M196" t="str">
        <f>TEXT(Table1[[#This Row],[Call Date]],"mmmm")</f>
        <v>October</v>
      </c>
      <c r="N196" s="1">
        <f>Table1[[#This Row],[Call Date]]</f>
        <v>45205</v>
      </c>
    </row>
    <row r="197" spans="2:14" x14ac:dyDescent="0.25">
      <c r="B197" s="1">
        <v>45205</v>
      </c>
      <c r="C197" t="s">
        <v>8</v>
      </c>
      <c r="D197" t="s">
        <v>132</v>
      </c>
      <c r="E197">
        <v>9</v>
      </c>
      <c r="F197">
        <v>9</v>
      </c>
      <c r="G197">
        <v>9</v>
      </c>
      <c r="H197" s="3">
        <f>(Table1[[#This Row],[Q1]]*0.2+Table1[[#This Row],[Q2]]*0.4+Table1[[#This Row],[Q3]]*0.4)/10</f>
        <v>0.9</v>
      </c>
      <c r="I197" cm="1">
        <f t="array" ref="I197">_xlfn.IFS(Table1[[#This Row],[Q1]]&gt;8,100,Table1[[#This Row],[Q1]]&gt;6,0,Table1[[#This Row],[Q1]]&lt;7,-100)</f>
        <v>100</v>
      </c>
      <c r="J197">
        <f>IF(Table1[[#This Row],[NPS]]=100,1,0)</f>
        <v>1</v>
      </c>
      <c r="K197">
        <f>IF(Table1[[#This Row],[NPS]]=0,1,0)</f>
        <v>0</v>
      </c>
      <c r="L197">
        <f>IF(Table1[[#This Row],[NPS]]=-100,1,0)</f>
        <v>0</v>
      </c>
      <c r="M197" t="str">
        <f>TEXT(Table1[[#This Row],[Call Date]],"mmmm")</f>
        <v>October</v>
      </c>
      <c r="N197" s="1">
        <f>Table1[[#This Row],[Call Date]]</f>
        <v>45205</v>
      </c>
    </row>
    <row r="198" spans="2:14" x14ac:dyDescent="0.25">
      <c r="B198" s="1">
        <v>45205</v>
      </c>
      <c r="C198" t="s">
        <v>8</v>
      </c>
      <c r="D198" t="s">
        <v>85</v>
      </c>
      <c r="E198">
        <v>10</v>
      </c>
      <c r="F198">
        <v>10</v>
      </c>
      <c r="G198">
        <v>10</v>
      </c>
      <c r="H198" s="3">
        <f>(Table1[[#This Row],[Q1]]*0.2+Table1[[#This Row],[Q2]]*0.4+Table1[[#This Row],[Q3]]*0.4)/10</f>
        <v>1</v>
      </c>
      <c r="I198" cm="1">
        <f t="array" ref="I198">_xlfn.IFS(Table1[[#This Row],[Q1]]&gt;8,100,Table1[[#This Row],[Q1]]&gt;6,0,Table1[[#This Row],[Q1]]&lt;7,-100)</f>
        <v>100</v>
      </c>
      <c r="J198">
        <f>IF(Table1[[#This Row],[NPS]]=100,1,0)</f>
        <v>1</v>
      </c>
      <c r="K198">
        <f>IF(Table1[[#This Row],[NPS]]=0,1,0)</f>
        <v>0</v>
      </c>
      <c r="L198">
        <f>IF(Table1[[#This Row],[NPS]]=-100,1,0)</f>
        <v>0</v>
      </c>
      <c r="M198" t="str">
        <f>TEXT(Table1[[#This Row],[Call Date]],"mmmm")</f>
        <v>October</v>
      </c>
      <c r="N198" s="1">
        <f>Table1[[#This Row],[Call Date]]</f>
        <v>45205</v>
      </c>
    </row>
    <row r="199" spans="2:14" x14ac:dyDescent="0.25">
      <c r="B199" s="1">
        <v>45205</v>
      </c>
      <c r="C199" t="s">
        <v>10</v>
      </c>
      <c r="D199" t="s">
        <v>82</v>
      </c>
      <c r="E199">
        <v>10</v>
      </c>
      <c r="F199">
        <v>10</v>
      </c>
      <c r="G199">
        <v>10</v>
      </c>
      <c r="H199" s="3">
        <f>(Table1[[#This Row],[Q1]]*0.2+Table1[[#This Row],[Q2]]*0.4+Table1[[#This Row],[Q3]]*0.4)/10</f>
        <v>1</v>
      </c>
      <c r="I199" cm="1">
        <f t="array" ref="I199">_xlfn.IFS(Table1[[#This Row],[Q1]]&gt;8,100,Table1[[#This Row],[Q1]]&gt;6,0,Table1[[#This Row],[Q1]]&lt;7,-100)</f>
        <v>100</v>
      </c>
      <c r="J199">
        <f>IF(Table1[[#This Row],[NPS]]=100,1,0)</f>
        <v>1</v>
      </c>
      <c r="K199">
        <f>IF(Table1[[#This Row],[NPS]]=0,1,0)</f>
        <v>0</v>
      </c>
      <c r="L199">
        <f>IF(Table1[[#This Row],[NPS]]=-100,1,0)</f>
        <v>0</v>
      </c>
      <c r="M199" t="str">
        <f>TEXT(Table1[[#This Row],[Call Date]],"mmmm")</f>
        <v>October</v>
      </c>
      <c r="N199" s="1">
        <f>Table1[[#This Row],[Call Date]]</f>
        <v>45205</v>
      </c>
    </row>
    <row r="200" spans="2:14" x14ac:dyDescent="0.25">
      <c r="B200" s="1">
        <v>45205</v>
      </c>
      <c r="C200" t="s">
        <v>8</v>
      </c>
      <c r="D200" t="s">
        <v>64</v>
      </c>
      <c r="E200">
        <v>10</v>
      </c>
      <c r="F200">
        <v>10</v>
      </c>
      <c r="G200">
        <v>10</v>
      </c>
      <c r="H200" s="3">
        <f>(Table1[[#This Row],[Q1]]*0.2+Table1[[#This Row],[Q2]]*0.4+Table1[[#This Row],[Q3]]*0.4)/10</f>
        <v>1</v>
      </c>
      <c r="I200" cm="1">
        <f t="array" ref="I200">_xlfn.IFS(Table1[[#This Row],[Q1]]&gt;8,100,Table1[[#This Row],[Q1]]&gt;6,0,Table1[[#This Row],[Q1]]&lt;7,-100)</f>
        <v>100</v>
      </c>
      <c r="J200">
        <f>IF(Table1[[#This Row],[NPS]]=100,1,0)</f>
        <v>1</v>
      </c>
      <c r="K200">
        <f>IF(Table1[[#This Row],[NPS]]=0,1,0)</f>
        <v>0</v>
      </c>
      <c r="L200">
        <f>IF(Table1[[#This Row],[NPS]]=-100,1,0)</f>
        <v>0</v>
      </c>
      <c r="M200" t="str">
        <f>TEXT(Table1[[#This Row],[Call Date]],"mmmm")</f>
        <v>October</v>
      </c>
      <c r="N200" s="1">
        <f>Table1[[#This Row],[Call Date]]</f>
        <v>45205</v>
      </c>
    </row>
    <row r="201" spans="2:14" x14ac:dyDescent="0.25">
      <c r="B201" s="1">
        <v>45205</v>
      </c>
      <c r="C201" t="s">
        <v>8</v>
      </c>
      <c r="D201" t="s">
        <v>88</v>
      </c>
      <c r="E201">
        <v>5</v>
      </c>
      <c r="F201">
        <v>10</v>
      </c>
      <c r="G201">
        <v>10</v>
      </c>
      <c r="H201" s="3">
        <f>(Table1[[#This Row],[Q1]]*0.2+Table1[[#This Row],[Q2]]*0.4+Table1[[#This Row],[Q3]]*0.4)/10</f>
        <v>0.9</v>
      </c>
      <c r="I201" cm="1">
        <f t="array" ref="I201">_xlfn.IFS(Table1[[#This Row],[Q1]]&gt;8,100,Table1[[#This Row],[Q1]]&gt;6,0,Table1[[#This Row],[Q1]]&lt;7,-100)</f>
        <v>-100</v>
      </c>
      <c r="J201">
        <f>IF(Table1[[#This Row],[NPS]]=100,1,0)</f>
        <v>0</v>
      </c>
      <c r="K201">
        <f>IF(Table1[[#This Row],[NPS]]=0,1,0)</f>
        <v>0</v>
      </c>
      <c r="L201">
        <f>IF(Table1[[#This Row],[NPS]]=-100,1,0)</f>
        <v>1</v>
      </c>
      <c r="M201" t="str">
        <f>TEXT(Table1[[#This Row],[Call Date]],"mmmm")</f>
        <v>October</v>
      </c>
      <c r="N201" s="1">
        <f>Table1[[#This Row],[Call Date]]</f>
        <v>45205</v>
      </c>
    </row>
    <row r="202" spans="2:14" x14ac:dyDescent="0.25">
      <c r="B202" s="1">
        <v>45205</v>
      </c>
      <c r="C202" t="s">
        <v>10</v>
      </c>
      <c r="D202" t="s">
        <v>104</v>
      </c>
      <c r="E202">
        <v>10</v>
      </c>
      <c r="F202">
        <v>10</v>
      </c>
      <c r="G202">
        <v>10</v>
      </c>
      <c r="H202" s="3">
        <f>(Table1[[#This Row],[Q1]]*0.2+Table1[[#This Row],[Q2]]*0.4+Table1[[#This Row],[Q3]]*0.4)/10</f>
        <v>1</v>
      </c>
      <c r="I202" cm="1">
        <f t="array" ref="I202">_xlfn.IFS(Table1[[#This Row],[Q1]]&gt;8,100,Table1[[#This Row],[Q1]]&gt;6,0,Table1[[#This Row],[Q1]]&lt;7,-100)</f>
        <v>100</v>
      </c>
      <c r="J202">
        <f>IF(Table1[[#This Row],[NPS]]=100,1,0)</f>
        <v>1</v>
      </c>
      <c r="K202">
        <f>IF(Table1[[#This Row],[NPS]]=0,1,0)</f>
        <v>0</v>
      </c>
      <c r="L202">
        <f>IF(Table1[[#This Row],[NPS]]=-100,1,0)</f>
        <v>0</v>
      </c>
      <c r="M202" t="str">
        <f>TEXT(Table1[[#This Row],[Call Date]],"mmmm")</f>
        <v>October</v>
      </c>
      <c r="N202" s="1">
        <f>Table1[[#This Row],[Call Date]]</f>
        <v>45205</v>
      </c>
    </row>
    <row r="203" spans="2:14" x14ac:dyDescent="0.25">
      <c r="B203" s="1">
        <v>45205</v>
      </c>
      <c r="C203" t="s">
        <v>10</v>
      </c>
      <c r="D203" t="s">
        <v>67</v>
      </c>
      <c r="E203">
        <v>10</v>
      </c>
      <c r="F203">
        <v>10</v>
      </c>
      <c r="G203">
        <v>10</v>
      </c>
      <c r="H203" s="3">
        <f>(Table1[[#This Row],[Q1]]*0.2+Table1[[#This Row],[Q2]]*0.4+Table1[[#This Row],[Q3]]*0.4)/10</f>
        <v>1</v>
      </c>
      <c r="I203" cm="1">
        <f t="array" ref="I203">_xlfn.IFS(Table1[[#This Row],[Q1]]&gt;8,100,Table1[[#This Row],[Q1]]&gt;6,0,Table1[[#This Row],[Q1]]&lt;7,-100)</f>
        <v>100</v>
      </c>
      <c r="J203">
        <f>IF(Table1[[#This Row],[NPS]]=100,1,0)</f>
        <v>1</v>
      </c>
      <c r="K203">
        <f>IF(Table1[[#This Row],[NPS]]=0,1,0)</f>
        <v>0</v>
      </c>
      <c r="L203">
        <f>IF(Table1[[#This Row],[NPS]]=-100,1,0)</f>
        <v>0</v>
      </c>
      <c r="M203" t="str">
        <f>TEXT(Table1[[#This Row],[Call Date]],"mmmm")</f>
        <v>October</v>
      </c>
      <c r="N203" s="1">
        <f>Table1[[#This Row],[Call Date]]</f>
        <v>45205</v>
      </c>
    </row>
    <row r="204" spans="2:14" x14ac:dyDescent="0.25">
      <c r="B204" s="1">
        <v>45205</v>
      </c>
      <c r="C204" t="s">
        <v>10</v>
      </c>
      <c r="D204" t="s">
        <v>120</v>
      </c>
      <c r="E204">
        <v>10</v>
      </c>
      <c r="F204">
        <v>10</v>
      </c>
      <c r="G204">
        <v>10</v>
      </c>
      <c r="H204" s="3">
        <f>(Table1[[#This Row],[Q1]]*0.2+Table1[[#This Row],[Q2]]*0.4+Table1[[#This Row],[Q3]]*0.4)/10</f>
        <v>1</v>
      </c>
      <c r="I204" cm="1">
        <f t="array" ref="I204">_xlfn.IFS(Table1[[#This Row],[Q1]]&gt;8,100,Table1[[#This Row],[Q1]]&gt;6,0,Table1[[#This Row],[Q1]]&lt;7,-100)</f>
        <v>100</v>
      </c>
      <c r="J204">
        <f>IF(Table1[[#This Row],[NPS]]=100,1,0)</f>
        <v>1</v>
      </c>
      <c r="K204">
        <f>IF(Table1[[#This Row],[NPS]]=0,1,0)</f>
        <v>0</v>
      </c>
      <c r="L204">
        <f>IF(Table1[[#This Row],[NPS]]=-100,1,0)</f>
        <v>0</v>
      </c>
      <c r="M204" t="str">
        <f>TEXT(Table1[[#This Row],[Call Date]],"mmmm")</f>
        <v>October</v>
      </c>
      <c r="N204" s="1">
        <f>Table1[[#This Row],[Call Date]]</f>
        <v>45205</v>
      </c>
    </row>
    <row r="205" spans="2:14" x14ac:dyDescent="0.25">
      <c r="B205" s="1">
        <v>45205</v>
      </c>
      <c r="C205" t="s">
        <v>8</v>
      </c>
      <c r="D205" t="s">
        <v>56</v>
      </c>
      <c r="E205">
        <v>10</v>
      </c>
      <c r="F205">
        <v>10</v>
      </c>
      <c r="G205">
        <v>10</v>
      </c>
      <c r="H205" s="3">
        <f>(Table1[[#This Row],[Q1]]*0.2+Table1[[#This Row],[Q2]]*0.4+Table1[[#This Row],[Q3]]*0.4)/10</f>
        <v>1</v>
      </c>
      <c r="I205" cm="1">
        <f t="array" ref="I205">_xlfn.IFS(Table1[[#This Row],[Q1]]&gt;8,100,Table1[[#This Row],[Q1]]&gt;6,0,Table1[[#This Row],[Q1]]&lt;7,-100)</f>
        <v>100</v>
      </c>
      <c r="J205">
        <f>IF(Table1[[#This Row],[NPS]]=100,1,0)</f>
        <v>1</v>
      </c>
      <c r="K205">
        <f>IF(Table1[[#This Row],[NPS]]=0,1,0)</f>
        <v>0</v>
      </c>
      <c r="L205">
        <f>IF(Table1[[#This Row],[NPS]]=-100,1,0)</f>
        <v>0</v>
      </c>
      <c r="M205" t="str">
        <f>TEXT(Table1[[#This Row],[Call Date]],"mmmm")</f>
        <v>October</v>
      </c>
      <c r="N205" s="1">
        <f>Table1[[#This Row],[Call Date]]</f>
        <v>45205</v>
      </c>
    </row>
    <row r="206" spans="2:14" x14ac:dyDescent="0.25">
      <c r="B206" s="1">
        <v>45205</v>
      </c>
      <c r="C206" t="s">
        <v>8</v>
      </c>
      <c r="D206" t="s">
        <v>64</v>
      </c>
      <c r="E206">
        <v>10</v>
      </c>
      <c r="F206">
        <v>10</v>
      </c>
      <c r="G206">
        <v>10</v>
      </c>
      <c r="H206" s="3">
        <f>(Table1[[#This Row],[Q1]]*0.2+Table1[[#This Row],[Q2]]*0.4+Table1[[#This Row],[Q3]]*0.4)/10</f>
        <v>1</v>
      </c>
      <c r="I206" cm="1">
        <f t="array" ref="I206">_xlfn.IFS(Table1[[#This Row],[Q1]]&gt;8,100,Table1[[#This Row],[Q1]]&gt;6,0,Table1[[#This Row],[Q1]]&lt;7,-100)</f>
        <v>100</v>
      </c>
      <c r="J206">
        <f>IF(Table1[[#This Row],[NPS]]=100,1,0)</f>
        <v>1</v>
      </c>
      <c r="K206">
        <f>IF(Table1[[#This Row],[NPS]]=0,1,0)</f>
        <v>0</v>
      </c>
      <c r="L206">
        <f>IF(Table1[[#This Row],[NPS]]=-100,1,0)</f>
        <v>0</v>
      </c>
      <c r="M206" t="str">
        <f>TEXT(Table1[[#This Row],[Call Date]],"mmmm")</f>
        <v>October</v>
      </c>
      <c r="N206" s="1">
        <f>Table1[[#This Row],[Call Date]]</f>
        <v>45205</v>
      </c>
    </row>
    <row r="207" spans="2:14" x14ac:dyDescent="0.25">
      <c r="B207" s="1">
        <v>45205</v>
      </c>
      <c r="C207" t="s">
        <v>8</v>
      </c>
      <c r="D207" t="s">
        <v>119</v>
      </c>
      <c r="E207">
        <v>10</v>
      </c>
      <c r="F207">
        <v>10</v>
      </c>
      <c r="G207">
        <v>10</v>
      </c>
      <c r="H207" s="3">
        <f>(Table1[[#This Row],[Q1]]*0.2+Table1[[#This Row],[Q2]]*0.4+Table1[[#This Row],[Q3]]*0.4)/10</f>
        <v>1</v>
      </c>
      <c r="I207" cm="1">
        <f t="array" ref="I207">_xlfn.IFS(Table1[[#This Row],[Q1]]&gt;8,100,Table1[[#This Row],[Q1]]&gt;6,0,Table1[[#This Row],[Q1]]&lt;7,-100)</f>
        <v>100</v>
      </c>
      <c r="J207">
        <f>IF(Table1[[#This Row],[NPS]]=100,1,0)</f>
        <v>1</v>
      </c>
      <c r="K207">
        <f>IF(Table1[[#This Row],[NPS]]=0,1,0)</f>
        <v>0</v>
      </c>
      <c r="L207">
        <f>IF(Table1[[#This Row],[NPS]]=-100,1,0)</f>
        <v>0</v>
      </c>
      <c r="M207" t="str">
        <f>TEXT(Table1[[#This Row],[Call Date]],"mmmm")</f>
        <v>October</v>
      </c>
      <c r="N207" s="1">
        <f>Table1[[#This Row],[Call Date]]</f>
        <v>45205</v>
      </c>
    </row>
    <row r="208" spans="2:14" x14ac:dyDescent="0.25">
      <c r="B208" s="1">
        <v>45205</v>
      </c>
      <c r="C208" t="s">
        <v>8</v>
      </c>
      <c r="D208" t="s">
        <v>93</v>
      </c>
      <c r="E208">
        <v>10</v>
      </c>
      <c r="F208">
        <v>10</v>
      </c>
      <c r="G208">
        <v>10</v>
      </c>
      <c r="H208" s="3">
        <f>(Table1[[#This Row],[Q1]]*0.2+Table1[[#This Row],[Q2]]*0.4+Table1[[#This Row],[Q3]]*0.4)/10</f>
        <v>1</v>
      </c>
      <c r="I208" cm="1">
        <f t="array" ref="I208">_xlfn.IFS(Table1[[#This Row],[Q1]]&gt;8,100,Table1[[#This Row],[Q1]]&gt;6,0,Table1[[#This Row],[Q1]]&lt;7,-100)</f>
        <v>100</v>
      </c>
      <c r="J208">
        <f>IF(Table1[[#This Row],[NPS]]=100,1,0)</f>
        <v>1</v>
      </c>
      <c r="K208">
        <f>IF(Table1[[#This Row],[NPS]]=0,1,0)</f>
        <v>0</v>
      </c>
      <c r="L208">
        <f>IF(Table1[[#This Row],[NPS]]=-100,1,0)</f>
        <v>0</v>
      </c>
      <c r="M208" t="str">
        <f>TEXT(Table1[[#This Row],[Call Date]],"mmmm")</f>
        <v>October</v>
      </c>
      <c r="N208" s="1">
        <f>Table1[[#This Row],[Call Date]]</f>
        <v>45205</v>
      </c>
    </row>
    <row r="209" spans="2:14" x14ac:dyDescent="0.25">
      <c r="B209" s="1">
        <v>45205</v>
      </c>
      <c r="C209" t="s">
        <v>8</v>
      </c>
      <c r="D209" t="s">
        <v>93</v>
      </c>
      <c r="E209">
        <v>8</v>
      </c>
      <c r="F209">
        <v>9</v>
      </c>
      <c r="G209">
        <v>4</v>
      </c>
      <c r="H209" s="3">
        <f>(Table1[[#This Row],[Q1]]*0.2+Table1[[#This Row],[Q2]]*0.4+Table1[[#This Row],[Q3]]*0.4)/10</f>
        <v>0.68</v>
      </c>
      <c r="I209" cm="1">
        <f t="array" ref="I209">_xlfn.IFS(Table1[[#This Row],[Q1]]&gt;8,100,Table1[[#This Row],[Q1]]&gt;6,0,Table1[[#This Row],[Q1]]&lt;7,-100)</f>
        <v>0</v>
      </c>
      <c r="J209">
        <f>IF(Table1[[#This Row],[NPS]]=100,1,0)</f>
        <v>0</v>
      </c>
      <c r="K209">
        <f>IF(Table1[[#This Row],[NPS]]=0,1,0)</f>
        <v>1</v>
      </c>
      <c r="L209">
        <f>IF(Table1[[#This Row],[NPS]]=-100,1,0)</f>
        <v>0</v>
      </c>
      <c r="M209" t="str">
        <f>TEXT(Table1[[#This Row],[Call Date]],"mmmm")</f>
        <v>October</v>
      </c>
      <c r="N209" s="1">
        <f>Table1[[#This Row],[Call Date]]</f>
        <v>45205</v>
      </c>
    </row>
    <row r="210" spans="2:14" x14ac:dyDescent="0.25">
      <c r="B210" s="1">
        <v>45205</v>
      </c>
      <c r="C210" t="s">
        <v>10</v>
      </c>
      <c r="D210" t="s">
        <v>58</v>
      </c>
      <c r="E210">
        <v>10</v>
      </c>
      <c r="F210">
        <v>10</v>
      </c>
      <c r="G210">
        <v>10</v>
      </c>
      <c r="H210" s="3">
        <f>(Table1[[#This Row],[Q1]]*0.2+Table1[[#This Row],[Q2]]*0.4+Table1[[#This Row],[Q3]]*0.4)/10</f>
        <v>1</v>
      </c>
      <c r="I210" cm="1">
        <f t="array" ref="I210">_xlfn.IFS(Table1[[#This Row],[Q1]]&gt;8,100,Table1[[#This Row],[Q1]]&gt;6,0,Table1[[#This Row],[Q1]]&lt;7,-100)</f>
        <v>100</v>
      </c>
      <c r="J210">
        <f>IF(Table1[[#This Row],[NPS]]=100,1,0)</f>
        <v>1</v>
      </c>
      <c r="K210">
        <f>IF(Table1[[#This Row],[NPS]]=0,1,0)</f>
        <v>0</v>
      </c>
      <c r="L210">
        <f>IF(Table1[[#This Row],[NPS]]=-100,1,0)</f>
        <v>0</v>
      </c>
      <c r="M210" t="str">
        <f>TEXT(Table1[[#This Row],[Call Date]],"mmmm")</f>
        <v>October</v>
      </c>
      <c r="N210" s="1">
        <f>Table1[[#This Row],[Call Date]]</f>
        <v>45205</v>
      </c>
    </row>
    <row r="211" spans="2:14" x14ac:dyDescent="0.25">
      <c r="B211" s="1">
        <v>45205</v>
      </c>
      <c r="C211" t="s">
        <v>10</v>
      </c>
      <c r="D211" t="s">
        <v>104</v>
      </c>
      <c r="E211">
        <v>10</v>
      </c>
      <c r="F211">
        <v>10</v>
      </c>
      <c r="G211">
        <v>10</v>
      </c>
      <c r="H211" s="3">
        <f>(Table1[[#This Row],[Q1]]*0.2+Table1[[#This Row],[Q2]]*0.4+Table1[[#This Row],[Q3]]*0.4)/10</f>
        <v>1</v>
      </c>
      <c r="I211" cm="1">
        <f t="array" ref="I211">_xlfn.IFS(Table1[[#This Row],[Q1]]&gt;8,100,Table1[[#This Row],[Q1]]&gt;6,0,Table1[[#This Row],[Q1]]&lt;7,-100)</f>
        <v>100</v>
      </c>
      <c r="J211">
        <f>IF(Table1[[#This Row],[NPS]]=100,1,0)</f>
        <v>1</v>
      </c>
      <c r="K211">
        <f>IF(Table1[[#This Row],[NPS]]=0,1,0)</f>
        <v>0</v>
      </c>
      <c r="L211">
        <f>IF(Table1[[#This Row],[NPS]]=-100,1,0)</f>
        <v>0</v>
      </c>
      <c r="M211" t="str">
        <f>TEXT(Table1[[#This Row],[Call Date]],"mmmm")</f>
        <v>October</v>
      </c>
      <c r="N211" s="1">
        <f>Table1[[#This Row],[Call Date]]</f>
        <v>45205</v>
      </c>
    </row>
    <row r="212" spans="2:14" x14ac:dyDescent="0.25">
      <c r="B212" s="1">
        <v>45205</v>
      </c>
      <c r="C212" t="s">
        <v>10</v>
      </c>
      <c r="D212" t="s">
        <v>58</v>
      </c>
      <c r="E212">
        <v>10</v>
      </c>
      <c r="F212">
        <v>10</v>
      </c>
      <c r="G212">
        <v>10</v>
      </c>
      <c r="H212" s="3">
        <f>(Table1[[#This Row],[Q1]]*0.2+Table1[[#This Row],[Q2]]*0.4+Table1[[#This Row],[Q3]]*0.4)/10</f>
        <v>1</v>
      </c>
      <c r="I212" cm="1">
        <f t="array" ref="I212">_xlfn.IFS(Table1[[#This Row],[Q1]]&gt;8,100,Table1[[#This Row],[Q1]]&gt;6,0,Table1[[#This Row],[Q1]]&lt;7,-100)</f>
        <v>100</v>
      </c>
      <c r="J212">
        <f>IF(Table1[[#This Row],[NPS]]=100,1,0)</f>
        <v>1</v>
      </c>
      <c r="K212">
        <f>IF(Table1[[#This Row],[NPS]]=0,1,0)</f>
        <v>0</v>
      </c>
      <c r="L212">
        <f>IF(Table1[[#This Row],[NPS]]=-100,1,0)</f>
        <v>0</v>
      </c>
      <c r="M212" t="str">
        <f>TEXT(Table1[[#This Row],[Call Date]],"mmmm")</f>
        <v>October</v>
      </c>
      <c r="N212" s="1">
        <f>Table1[[#This Row],[Call Date]]</f>
        <v>45205</v>
      </c>
    </row>
    <row r="213" spans="2:14" x14ac:dyDescent="0.25">
      <c r="B213" s="1">
        <v>45205</v>
      </c>
      <c r="C213" t="s">
        <v>13</v>
      </c>
      <c r="D213" t="s">
        <v>83</v>
      </c>
      <c r="E213">
        <v>10</v>
      </c>
      <c r="F213">
        <v>10</v>
      </c>
      <c r="G213">
        <v>10</v>
      </c>
      <c r="H213" s="3">
        <f>(Table1[[#This Row],[Q1]]*0.2+Table1[[#This Row],[Q2]]*0.4+Table1[[#This Row],[Q3]]*0.4)/10</f>
        <v>1</v>
      </c>
      <c r="I213" cm="1">
        <f t="array" ref="I213">_xlfn.IFS(Table1[[#This Row],[Q1]]&gt;8,100,Table1[[#This Row],[Q1]]&gt;6,0,Table1[[#This Row],[Q1]]&lt;7,-100)</f>
        <v>100</v>
      </c>
      <c r="J213">
        <f>IF(Table1[[#This Row],[NPS]]=100,1,0)</f>
        <v>1</v>
      </c>
      <c r="K213">
        <f>IF(Table1[[#This Row],[NPS]]=0,1,0)</f>
        <v>0</v>
      </c>
      <c r="L213">
        <f>IF(Table1[[#This Row],[NPS]]=-100,1,0)</f>
        <v>0</v>
      </c>
      <c r="M213" t="str">
        <f>TEXT(Table1[[#This Row],[Call Date]],"mmmm")</f>
        <v>October</v>
      </c>
      <c r="N213" s="1">
        <f>Table1[[#This Row],[Call Date]]</f>
        <v>45205</v>
      </c>
    </row>
    <row r="214" spans="2:14" x14ac:dyDescent="0.25">
      <c r="B214" s="1">
        <v>45205</v>
      </c>
      <c r="C214" t="s">
        <v>13</v>
      </c>
      <c r="D214" t="s">
        <v>81</v>
      </c>
      <c r="E214">
        <v>10</v>
      </c>
      <c r="F214">
        <v>10</v>
      </c>
      <c r="G214">
        <v>10</v>
      </c>
      <c r="H214" s="3">
        <f>(Table1[[#This Row],[Q1]]*0.2+Table1[[#This Row],[Q2]]*0.4+Table1[[#This Row],[Q3]]*0.4)/10</f>
        <v>1</v>
      </c>
      <c r="I214" cm="1">
        <f t="array" ref="I214">_xlfn.IFS(Table1[[#This Row],[Q1]]&gt;8,100,Table1[[#This Row],[Q1]]&gt;6,0,Table1[[#This Row],[Q1]]&lt;7,-100)</f>
        <v>100</v>
      </c>
      <c r="J214">
        <f>IF(Table1[[#This Row],[NPS]]=100,1,0)</f>
        <v>1</v>
      </c>
      <c r="K214">
        <f>IF(Table1[[#This Row],[NPS]]=0,1,0)</f>
        <v>0</v>
      </c>
      <c r="L214">
        <f>IF(Table1[[#This Row],[NPS]]=-100,1,0)</f>
        <v>0</v>
      </c>
      <c r="M214" t="str">
        <f>TEXT(Table1[[#This Row],[Call Date]],"mmmm")</f>
        <v>October</v>
      </c>
      <c r="N214" s="1">
        <f>Table1[[#This Row],[Call Date]]</f>
        <v>45205</v>
      </c>
    </row>
    <row r="215" spans="2:14" x14ac:dyDescent="0.25">
      <c r="B215" s="1">
        <v>45205</v>
      </c>
      <c r="C215" t="s">
        <v>10</v>
      </c>
      <c r="D215" t="s">
        <v>104</v>
      </c>
      <c r="E215">
        <v>10</v>
      </c>
      <c r="F215">
        <v>10</v>
      </c>
      <c r="G215">
        <v>10</v>
      </c>
      <c r="H215" s="3">
        <f>(Table1[[#This Row],[Q1]]*0.2+Table1[[#This Row],[Q2]]*0.4+Table1[[#This Row],[Q3]]*0.4)/10</f>
        <v>1</v>
      </c>
      <c r="I215" cm="1">
        <f t="array" ref="I215">_xlfn.IFS(Table1[[#This Row],[Q1]]&gt;8,100,Table1[[#This Row],[Q1]]&gt;6,0,Table1[[#This Row],[Q1]]&lt;7,-100)</f>
        <v>100</v>
      </c>
      <c r="J215">
        <f>IF(Table1[[#This Row],[NPS]]=100,1,0)</f>
        <v>1</v>
      </c>
      <c r="K215">
        <f>IF(Table1[[#This Row],[NPS]]=0,1,0)</f>
        <v>0</v>
      </c>
      <c r="L215">
        <f>IF(Table1[[#This Row],[NPS]]=-100,1,0)</f>
        <v>0</v>
      </c>
      <c r="M215" t="str">
        <f>TEXT(Table1[[#This Row],[Call Date]],"mmmm")</f>
        <v>October</v>
      </c>
      <c r="N215" s="1">
        <f>Table1[[#This Row],[Call Date]]</f>
        <v>45205</v>
      </c>
    </row>
    <row r="216" spans="2:14" x14ac:dyDescent="0.25">
      <c r="B216" s="1">
        <v>45205</v>
      </c>
      <c r="C216" t="s">
        <v>10</v>
      </c>
      <c r="D216" t="s">
        <v>110</v>
      </c>
      <c r="E216">
        <v>10</v>
      </c>
      <c r="F216">
        <v>10</v>
      </c>
      <c r="G216">
        <v>10</v>
      </c>
      <c r="H216" s="3">
        <f>(Table1[[#This Row],[Q1]]*0.2+Table1[[#This Row],[Q2]]*0.4+Table1[[#This Row],[Q3]]*0.4)/10</f>
        <v>1</v>
      </c>
      <c r="I216" cm="1">
        <f t="array" ref="I216">_xlfn.IFS(Table1[[#This Row],[Q1]]&gt;8,100,Table1[[#This Row],[Q1]]&gt;6,0,Table1[[#This Row],[Q1]]&lt;7,-100)</f>
        <v>100</v>
      </c>
      <c r="J216">
        <f>IF(Table1[[#This Row],[NPS]]=100,1,0)</f>
        <v>1</v>
      </c>
      <c r="K216">
        <f>IF(Table1[[#This Row],[NPS]]=0,1,0)</f>
        <v>0</v>
      </c>
      <c r="L216">
        <f>IF(Table1[[#This Row],[NPS]]=-100,1,0)</f>
        <v>0</v>
      </c>
      <c r="M216" t="str">
        <f>TEXT(Table1[[#This Row],[Call Date]],"mmmm")</f>
        <v>October</v>
      </c>
      <c r="N216" s="1">
        <f>Table1[[#This Row],[Call Date]]</f>
        <v>45205</v>
      </c>
    </row>
    <row r="217" spans="2:14" x14ac:dyDescent="0.25">
      <c r="B217" s="1">
        <v>45205</v>
      </c>
      <c r="C217" t="s">
        <v>13</v>
      </c>
      <c r="D217" t="s">
        <v>81</v>
      </c>
      <c r="E217">
        <v>8</v>
      </c>
      <c r="F217">
        <v>7</v>
      </c>
      <c r="G217">
        <v>8</v>
      </c>
      <c r="H217" s="3">
        <f>(Table1[[#This Row],[Q1]]*0.2+Table1[[#This Row],[Q2]]*0.4+Table1[[#This Row],[Q3]]*0.4)/10</f>
        <v>0.76</v>
      </c>
      <c r="I217" cm="1">
        <f t="array" ref="I217">_xlfn.IFS(Table1[[#This Row],[Q1]]&gt;8,100,Table1[[#This Row],[Q1]]&gt;6,0,Table1[[#This Row],[Q1]]&lt;7,-100)</f>
        <v>0</v>
      </c>
      <c r="J217">
        <f>IF(Table1[[#This Row],[NPS]]=100,1,0)</f>
        <v>0</v>
      </c>
      <c r="K217">
        <f>IF(Table1[[#This Row],[NPS]]=0,1,0)</f>
        <v>1</v>
      </c>
      <c r="L217">
        <f>IF(Table1[[#This Row],[NPS]]=-100,1,0)</f>
        <v>0</v>
      </c>
      <c r="M217" t="str">
        <f>TEXT(Table1[[#This Row],[Call Date]],"mmmm")</f>
        <v>October</v>
      </c>
      <c r="N217" s="1">
        <f>Table1[[#This Row],[Call Date]]</f>
        <v>45205</v>
      </c>
    </row>
    <row r="218" spans="2:14" x14ac:dyDescent="0.25">
      <c r="B218" s="1">
        <v>45205</v>
      </c>
      <c r="C218" t="s">
        <v>13</v>
      </c>
      <c r="D218" t="s">
        <v>124</v>
      </c>
      <c r="E218">
        <v>10</v>
      </c>
      <c r="F218">
        <v>10</v>
      </c>
      <c r="G218">
        <v>10</v>
      </c>
      <c r="H218" s="3">
        <f>(Table1[[#This Row],[Q1]]*0.2+Table1[[#This Row],[Q2]]*0.4+Table1[[#This Row],[Q3]]*0.4)/10</f>
        <v>1</v>
      </c>
      <c r="I218" cm="1">
        <f t="array" ref="I218">_xlfn.IFS(Table1[[#This Row],[Q1]]&gt;8,100,Table1[[#This Row],[Q1]]&gt;6,0,Table1[[#This Row],[Q1]]&lt;7,-100)</f>
        <v>100</v>
      </c>
      <c r="J218">
        <f>IF(Table1[[#This Row],[NPS]]=100,1,0)</f>
        <v>1</v>
      </c>
      <c r="K218">
        <f>IF(Table1[[#This Row],[NPS]]=0,1,0)</f>
        <v>0</v>
      </c>
      <c r="L218">
        <f>IF(Table1[[#This Row],[NPS]]=-100,1,0)</f>
        <v>0</v>
      </c>
      <c r="M218" t="str">
        <f>TEXT(Table1[[#This Row],[Call Date]],"mmmm")</f>
        <v>October</v>
      </c>
      <c r="N218" s="1">
        <f>Table1[[#This Row],[Call Date]]</f>
        <v>45205</v>
      </c>
    </row>
    <row r="219" spans="2:14" x14ac:dyDescent="0.25">
      <c r="B219" s="1">
        <v>45205</v>
      </c>
      <c r="C219" t="s">
        <v>8</v>
      </c>
      <c r="D219" t="s">
        <v>45</v>
      </c>
      <c r="E219">
        <v>10</v>
      </c>
      <c r="F219">
        <v>10</v>
      </c>
      <c r="G219">
        <v>10</v>
      </c>
      <c r="H219" s="3">
        <f>(Table1[[#This Row],[Q1]]*0.2+Table1[[#This Row],[Q2]]*0.4+Table1[[#This Row],[Q3]]*0.4)/10</f>
        <v>1</v>
      </c>
      <c r="I219" cm="1">
        <f t="array" ref="I219">_xlfn.IFS(Table1[[#This Row],[Q1]]&gt;8,100,Table1[[#This Row],[Q1]]&gt;6,0,Table1[[#This Row],[Q1]]&lt;7,-100)</f>
        <v>100</v>
      </c>
      <c r="J219">
        <f>IF(Table1[[#This Row],[NPS]]=100,1,0)</f>
        <v>1</v>
      </c>
      <c r="K219">
        <f>IF(Table1[[#This Row],[NPS]]=0,1,0)</f>
        <v>0</v>
      </c>
      <c r="L219">
        <f>IF(Table1[[#This Row],[NPS]]=-100,1,0)</f>
        <v>0</v>
      </c>
      <c r="M219" t="str">
        <f>TEXT(Table1[[#This Row],[Call Date]],"mmmm")</f>
        <v>October</v>
      </c>
      <c r="N219" s="1">
        <f>Table1[[#This Row],[Call Date]]</f>
        <v>45205</v>
      </c>
    </row>
    <row r="220" spans="2:14" x14ac:dyDescent="0.25">
      <c r="B220" s="1">
        <v>45205</v>
      </c>
      <c r="C220" t="s">
        <v>13</v>
      </c>
      <c r="D220" t="s">
        <v>83</v>
      </c>
      <c r="E220">
        <v>10</v>
      </c>
      <c r="F220">
        <v>10</v>
      </c>
      <c r="G220">
        <v>10</v>
      </c>
      <c r="H220" s="3">
        <f>(Table1[[#This Row],[Q1]]*0.2+Table1[[#This Row],[Q2]]*0.4+Table1[[#This Row],[Q3]]*0.4)/10</f>
        <v>1</v>
      </c>
      <c r="I220" cm="1">
        <f t="array" ref="I220">_xlfn.IFS(Table1[[#This Row],[Q1]]&gt;8,100,Table1[[#This Row],[Q1]]&gt;6,0,Table1[[#This Row],[Q1]]&lt;7,-100)</f>
        <v>100</v>
      </c>
      <c r="J220">
        <f>IF(Table1[[#This Row],[NPS]]=100,1,0)</f>
        <v>1</v>
      </c>
      <c r="K220">
        <f>IF(Table1[[#This Row],[NPS]]=0,1,0)</f>
        <v>0</v>
      </c>
      <c r="L220">
        <f>IF(Table1[[#This Row],[NPS]]=-100,1,0)</f>
        <v>0</v>
      </c>
      <c r="M220" t="str">
        <f>TEXT(Table1[[#This Row],[Call Date]],"mmmm")</f>
        <v>October</v>
      </c>
      <c r="N220" s="1">
        <f>Table1[[#This Row],[Call Date]]</f>
        <v>45205</v>
      </c>
    </row>
    <row r="221" spans="2:14" x14ac:dyDescent="0.25">
      <c r="B221" s="1">
        <v>45205</v>
      </c>
      <c r="C221" t="s">
        <v>13</v>
      </c>
      <c r="D221" t="s">
        <v>126</v>
      </c>
      <c r="E221">
        <v>10</v>
      </c>
      <c r="F221">
        <v>10</v>
      </c>
      <c r="G221">
        <v>10</v>
      </c>
      <c r="H221" s="3">
        <f>(Table1[[#This Row],[Q1]]*0.2+Table1[[#This Row],[Q2]]*0.4+Table1[[#This Row],[Q3]]*0.4)/10</f>
        <v>1</v>
      </c>
      <c r="I221" cm="1">
        <f t="array" ref="I221">_xlfn.IFS(Table1[[#This Row],[Q1]]&gt;8,100,Table1[[#This Row],[Q1]]&gt;6,0,Table1[[#This Row],[Q1]]&lt;7,-100)</f>
        <v>100</v>
      </c>
      <c r="J221">
        <f>IF(Table1[[#This Row],[NPS]]=100,1,0)</f>
        <v>1</v>
      </c>
      <c r="K221">
        <f>IF(Table1[[#This Row],[NPS]]=0,1,0)</f>
        <v>0</v>
      </c>
      <c r="L221">
        <f>IF(Table1[[#This Row],[NPS]]=-100,1,0)</f>
        <v>0</v>
      </c>
      <c r="M221" t="str">
        <f>TEXT(Table1[[#This Row],[Call Date]],"mmmm")</f>
        <v>October</v>
      </c>
      <c r="N221" s="1">
        <f>Table1[[#This Row],[Call Date]]</f>
        <v>45205</v>
      </c>
    </row>
    <row r="222" spans="2:14" x14ac:dyDescent="0.25">
      <c r="B222" s="1">
        <v>45205</v>
      </c>
      <c r="C222" t="s">
        <v>13</v>
      </c>
      <c r="D222" t="s">
        <v>41</v>
      </c>
      <c r="E222">
        <v>10</v>
      </c>
      <c r="F222">
        <v>10</v>
      </c>
      <c r="G222">
        <v>10</v>
      </c>
      <c r="H222" s="3">
        <f>(Table1[[#This Row],[Q1]]*0.2+Table1[[#This Row],[Q2]]*0.4+Table1[[#This Row],[Q3]]*0.4)/10</f>
        <v>1</v>
      </c>
      <c r="I222" cm="1">
        <f t="array" ref="I222">_xlfn.IFS(Table1[[#This Row],[Q1]]&gt;8,100,Table1[[#This Row],[Q1]]&gt;6,0,Table1[[#This Row],[Q1]]&lt;7,-100)</f>
        <v>100</v>
      </c>
      <c r="J222">
        <f>IF(Table1[[#This Row],[NPS]]=100,1,0)</f>
        <v>1</v>
      </c>
      <c r="K222">
        <f>IF(Table1[[#This Row],[NPS]]=0,1,0)</f>
        <v>0</v>
      </c>
      <c r="L222">
        <f>IF(Table1[[#This Row],[NPS]]=-100,1,0)</f>
        <v>0</v>
      </c>
      <c r="M222" t="str">
        <f>TEXT(Table1[[#This Row],[Call Date]],"mmmm")</f>
        <v>October</v>
      </c>
      <c r="N222" s="1">
        <f>Table1[[#This Row],[Call Date]]</f>
        <v>45205</v>
      </c>
    </row>
    <row r="223" spans="2:14" x14ac:dyDescent="0.25">
      <c r="B223" s="1">
        <v>45205</v>
      </c>
      <c r="C223" t="s">
        <v>13</v>
      </c>
      <c r="D223" t="s">
        <v>81</v>
      </c>
      <c r="E223">
        <v>10</v>
      </c>
      <c r="F223">
        <v>10</v>
      </c>
      <c r="G223">
        <v>10</v>
      </c>
      <c r="H223" s="3">
        <f>(Table1[[#This Row],[Q1]]*0.2+Table1[[#This Row],[Q2]]*0.4+Table1[[#This Row],[Q3]]*0.4)/10</f>
        <v>1</v>
      </c>
      <c r="I223" cm="1">
        <f t="array" ref="I223">_xlfn.IFS(Table1[[#This Row],[Q1]]&gt;8,100,Table1[[#This Row],[Q1]]&gt;6,0,Table1[[#This Row],[Q1]]&lt;7,-100)</f>
        <v>100</v>
      </c>
      <c r="J223">
        <f>IF(Table1[[#This Row],[NPS]]=100,1,0)</f>
        <v>1</v>
      </c>
      <c r="K223">
        <f>IF(Table1[[#This Row],[NPS]]=0,1,0)</f>
        <v>0</v>
      </c>
      <c r="L223">
        <f>IF(Table1[[#This Row],[NPS]]=-100,1,0)</f>
        <v>0</v>
      </c>
      <c r="M223" t="str">
        <f>TEXT(Table1[[#This Row],[Call Date]],"mmmm")</f>
        <v>October</v>
      </c>
      <c r="N223" s="1">
        <f>Table1[[#This Row],[Call Date]]</f>
        <v>45205</v>
      </c>
    </row>
    <row r="224" spans="2:14" x14ac:dyDescent="0.25">
      <c r="B224" s="1">
        <v>45205</v>
      </c>
      <c r="C224" t="s">
        <v>10</v>
      </c>
      <c r="D224" t="s">
        <v>121</v>
      </c>
      <c r="E224">
        <v>10</v>
      </c>
      <c r="F224">
        <v>10</v>
      </c>
      <c r="G224">
        <v>10</v>
      </c>
      <c r="H224" s="3">
        <f>(Table1[[#This Row],[Q1]]*0.2+Table1[[#This Row],[Q2]]*0.4+Table1[[#This Row],[Q3]]*0.4)/10</f>
        <v>1</v>
      </c>
      <c r="I224" cm="1">
        <f t="array" ref="I224">_xlfn.IFS(Table1[[#This Row],[Q1]]&gt;8,100,Table1[[#This Row],[Q1]]&gt;6,0,Table1[[#This Row],[Q1]]&lt;7,-100)</f>
        <v>100</v>
      </c>
      <c r="J224">
        <f>IF(Table1[[#This Row],[NPS]]=100,1,0)</f>
        <v>1</v>
      </c>
      <c r="K224">
        <f>IF(Table1[[#This Row],[NPS]]=0,1,0)</f>
        <v>0</v>
      </c>
      <c r="L224">
        <f>IF(Table1[[#This Row],[NPS]]=-100,1,0)</f>
        <v>0</v>
      </c>
      <c r="M224" t="str">
        <f>TEXT(Table1[[#This Row],[Call Date]],"mmmm")</f>
        <v>October</v>
      </c>
      <c r="N224" s="1">
        <f>Table1[[#This Row],[Call Date]]</f>
        <v>45205</v>
      </c>
    </row>
    <row r="225" spans="2:14" x14ac:dyDescent="0.25">
      <c r="B225" s="1">
        <v>45205</v>
      </c>
      <c r="C225" t="s">
        <v>13</v>
      </c>
      <c r="D225" t="s">
        <v>97</v>
      </c>
      <c r="E225">
        <v>10</v>
      </c>
      <c r="F225">
        <v>10</v>
      </c>
      <c r="G225">
        <v>10</v>
      </c>
      <c r="H225" s="3">
        <f>(Table1[[#This Row],[Q1]]*0.2+Table1[[#This Row],[Q2]]*0.4+Table1[[#This Row],[Q3]]*0.4)/10</f>
        <v>1</v>
      </c>
      <c r="I225" cm="1">
        <f t="array" ref="I225">_xlfn.IFS(Table1[[#This Row],[Q1]]&gt;8,100,Table1[[#This Row],[Q1]]&gt;6,0,Table1[[#This Row],[Q1]]&lt;7,-100)</f>
        <v>100</v>
      </c>
      <c r="J225">
        <f>IF(Table1[[#This Row],[NPS]]=100,1,0)</f>
        <v>1</v>
      </c>
      <c r="K225">
        <f>IF(Table1[[#This Row],[NPS]]=0,1,0)</f>
        <v>0</v>
      </c>
      <c r="L225">
        <f>IF(Table1[[#This Row],[NPS]]=-100,1,0)</f>
        <v>0</v>
      </c>
      <c r="M225" t="str">
        <f>TEXT(Table1[[#This Row],[Call Date]],"mmmm")</f>
        <v>October</v>
      </c>
      <c r="N225" s="1">
        <f>Table1[[#This Row],[Call Date]]</f>
        <v>45205</v>
      </c>
    </row>
    <row r="226" spans="2:14" x14ac:dyDescent="0.25">
      <c r="B226" s="1">
        <v>45208</v>
      </c>
      <c r="C226" t="s">
        <v>8</v>
      </c>
      <c r="D226" t="s">
        <v>42</v>
      </c>
      <c r="E226">
        <v>8</v>
      </c>
      <c r="F226">
        <v>9</v>
      </c>
      <c r="G226">
        <v>9</v>
      </c>
      <c r="H226" s="3">
        <f>(Table1[[#This Row],[Q1]]*0.2+Table1[[#This Row],[Q2]]*0.4+Table1[[#This Row],[Q3]]*0.4)/10</f>
        <v>0.88000000000000012</v>
      </c>
      <c r="I226" cm="1">
        <f t="array" ref="I226">_xlfn.IFS(Table1[[#This Row],[Q1]]&gt;8,100,Table1[[#This Row],[Q1]]&gt;6,0,Table1[[#This Row],[Q1]]&lt;7,-100)</f>
        <v>0</v>
      </c>
      <c r="J226">
        <f>IF(Table1[[#This Row],[NPS]]=100,1,0)</f>
        <v>0</v>
      </c>
      <c r="K226">
        <f>IF(Table1[[#This Row],[NPS]]=0,1,0)</f>
        <v>1</v>
      </c>
      <c r="L226">
        <f>IF(Table1[[#This Row],[NPS]]=-100,1,0)</f>
        <v>0</v>
      </c>
      <c r="M226" t="str">
        <f>TEXT(Table1[[#This Row],[Call Date]],"mmmm")</f>
        <v>October</v>
      </c>
      <c r="N226" s="1">
        <f>Table1[[#This Row],[Call Date]]</f>
        <v>45208</v>
      </c>
    </row>
    <row r="227" spans="2:14" x14ac:dyDescent="0.25">
      <c r="B227" s="1">
        <v>45208</v>
      </c>
      <c r="C227" t="s">
        <v>8</v>
      </c>
      <c r="D227" t="s">
        <v>119</v>
      </c>
      <c r="E227">
        <v>10</v>
      </c>
      <c r="F227">
        <v>10</v>
      </c>
      <c r="G227">
        <v>10</v>
      </c>
      <c r="H227" s="3">
        <f>(Table1[[#This Row],[Q1]]*0.2+Table1[[#This Row],[Q2]]*0.4+Table1[[#This Row],[Q3]]*0.4)/10</f>
        <v>1</v>
      </c>
      <c r="I227" cm="1">
        <f t="array" ref="I227">_xlfn.IFS(Table1[[#This Row],[Q1]]&gt;8,100,Table1[[#This Row],[Q1]]&gt;6,0,Table1[[#This Row],[Q1]]&lt;7,-100)</f>
        <v>100</v>
      </c>
      <c r="J227">
        <f>IF(Table1[[#This Row],[NPS]]=100,1,0)</f>
        <v>1</v>
      </c>
      <c r="K227">
        <f>IF(Table1[[#This Row],[NPS]]=0,1,0)</f>
        <v>0</v>
      </c>
      <c r="L227">
        <f>IF(Table1[[#This Row],[NPS]]=-100,1,0)</f>
        <v>0</v>
      </c>
      <c r="M227" t="str">
        <f>TEXT(Table1[[#This Row],[Call Date]],"mmmm")</f>
        <v>October</v>
      </c>
      <c r="N227" s="1">
        <f>Table1[[#This Row],[Call Date]]</f>
        <v>45208</v>
      </c>
    </row>
    <row r="228" spans="2:14" x14ac:dyDescent="0.25">
      <c r="B228" s="1">
        <v>45208</v>
      </c>
      <c r="C228" t="s">
        <v>13</v>
      </c>
      <c r="D228" t="s">
        <v>41</v>
      </c>
      <c r="E228">
        <v>8</v>
      </c>
      <c r="F228">
        <v>10</v>
      </c>
      <c r="G228">
        <v>9</v>
      </c>
      <c r="H228" s="3">
        <f>(Table1[[#This Row],[Q1]]*0.2+Table1[[#This Row],[Q2]]*0.4+Table1[[#This Row],[Q3]]*0.4)/10</f>
        <v>0.91999999999999993</v>
      </c>
      <c r="I228" cm="1">
        <f t="array" ref="I228">_xlfn.IFS(Table1[[#This Row],[Q1]]&gt;8,100,Table1[[#This Row],[Q1]]&gt;6,0,Table1[[#This Row],[Q1]]&lt;7,-100)</f>
        <v>0</v>
      </c>
      <c r="J228">
        <f>IF(Table1[[#This Row],[NPS]]=100,1,0)</f>
        <v>0</v>
      </c>
      <c r="K228">
        <f>IF(Table1[[#This Row],[NPS]]=0,1,0)</f>
        <v>1</v>
      </c>
      <c r="L228">
        <f>IF(Table1[[#This Row],[NPS]]=-100,1,0)</f>
        <v>0</v>
      </c>
      <c r="M228" t="str">
        <f>TEXT(Table1[[#This Row],[Call Date]],"mmmm")</f>
        <v>October</v>
      </c>
      <c r="N228" s="1">
        <f>Table1[[#This Row],[Call Date]]</f>
        <v>45208</v>
      </c>
    </row>
    <row r="229" spans="2:14" x14ac:dyDescent="0.25">
      <c r="B229" s="1">
        <v>45208</v>
      </c>
      <c r="C229" t="s">
        <v>10</v>
      </c>
      <c r="D229" t="s">
        <v>86</v>
      </c>
      <c r="E229">
        <v>10</v>
      </c>
      <c r="F229">
        <v>10</v>
      </c>
      <c r="G229">
        <v>10</v>
      </c>
      <c r="H229" s="3">
        <f>(Table1[[#This Row],[Q1]]*0.2+Table1[[#This Row],[Q2]]*0.4+Table1[[#This Row],[Q3]]*0.4)/10</f>
        <v>1</v>
      </c>
      <c r="I229" cm="1">
        <f t="array" ref="I229">_xlfn.IFS(Table1[[#This Row],[Q1]]&gt;8,100,Table1[[#This Row],[Q1]]&gt;6,0,Table1[[#This Row],[Q1]]&lt;7,-100)</f>
        <v>100</v>
      </c>
      <c r="J229">
        <f>IF(Table1[[#This Row],[NPS]]=100,1,0)</f>
        <v>1</v>
      </c>
      <c r="K229">
        <f>IF(Table1[[#This Row],[NPS]]=0,1,0)</f>
        <v>0</v>
      </c>
      <c r="L229">
        <f>IF(Table1[[#This Row],[NPS]]=-100,1,0)</f>
        <v>0</v>
      </c>
      <c r="M229" t="str">
        <f>TEXT(Table1[[#This Row],[Call Date]],"mmmm")</f>
        <v>October</v>
      </c>
      <c r="N229" s="1">
        <f>Table1[[#This Row],[Call Date]]</f>
        <v>45208</v>
      </c>
    </row>
    <row r="230" spans="2:14" x14ac:dyDescent="0.25">
      <c r="B230" s="1">
        <v>45208</v>
      </c>
      <c r="C230" t="s">
        <v>10</v>
      </c>
      <c r="D230" t="s">
        <v>47</v>
      </c>
      <c r="E230">
        <v>9</v>
      </c>
      <c r="F230">
        <v>9</v>
      </c>
      <c r="G230">
        <v>9</v>
      </c>
      <c r="H230" s="3">
        <f>(Table1[[#This Row],[Q1]]*0.2+Table1[[#This Row],[Q2]]*0.4+Table1[[#This Row],[Q3]]*0.4)/10</f>
        <v>0.9</v>
      </c>
      <c r="I230" cm="1">
        <f t="array" ref="I230">_xlfn.IFS(Table1[[#This Row],[Q1]]&gt;8,100,Table1[[#This Row],[Q1]]&gt;6,0,Table1[[#This Row],[Q1]]&lt;7,-100)</f>
        <v>100</v>
      </c>
      <c r="J230">
        <f>IF(Table1[[#This Row],[NPS]]=100,1,0)</f>
        <v>1</v>
      </c>
      <c r="K230">
        <f>IF(Table1[[#This Row],[NPS]]=0,1,0)</f>
        <v>0</v>
      </c>
      <c r="L230">
        <f>IF(Table1[[#This Row],[NPS]]=-100,1,0)</f>
        <v>0</v>
      </c>
      <c r="M230" t="str">
        <f>TEXT(Table1[[#This Row],[Call Date]],"mmmm")</f>
        <v>October</v>
      </c>
      <c r="N230" s="1">
        <f>Table1[[#This Row],[Call Date]]</f>
        <v>45208</v>
      </c>
    </row>
    <row r="231" spans="2:14" x14ac:dyDescent="0.25">
      <c r="B231" s="1">
        <v>45208</v>
      </c>
      <c r="C231" t="s">
        <v>13</v>
      </c>
      <c r="D231" t="s">
        <v>97</v>
      </c>
      <c r="E231">
        <v>0</v>
      </c>
      <c r="F231">
        <v>0</v>
      </c>
      <c r="G231">
        <v>0</v>
      </c>
      <c r="H231" s="3">
        <f>(Table1[[#This Row],[Q1]]*0.2+Table1[[#This Row],[Q2]]*0.4+Table1[[#This Row],[Q3]]*0.4)/10</f>
        <v>0</v>
      </c>
      <c r="I231" cm="1">
        <f t="array" ref="I231">_xlfn.IFS(Table1[[#This Row],[Q1]]&gt;8,100,Table1[[#This Row],[Q1]]&gt;6,0,Table1[[#This Row],[Q1]]&lt;7,-100)</f>
        <v>-100</v>
      </c>
      <c r="J231">
        <f>IF(Table1[[#This Row],[NPS]]=100,1,0)</f>
        <v>0</v>
      </c>
      <c r="K231">
        <f>IF(Table1[[#This Row],[NPS]]=0,1,0)</f>
        <v>0</v>
      </c>
      <c r="L231">
        <f>IF(Table1[[#This Row],[NPS]]=-100,1,0)</f>
        <v>1</v>
      </c>
      <c r="M231" t="str">
        <f>TEXT(Table1[[#This Row],[Call Date]],"mmmm")</f>
        <v>October</v>
      </c>
      <c r="N231" s="1">
        <f>Table1[[#This Row],[Call Date]]</f>
        <v>45208</v>
      </c>
    </row>
    <row r="232" spans="2:14" x14ac:dyDescent="0.25">
      <c r="B232" s="1">
        <v>45208</v>
      </c>
      <c r="C232" t="s">
        <v>8</v>
      </c>
      <c r="D232" t="s">
        <v>98</v>
      </c>
      <c r="E232">
        <v>10</v>
      </c>
      <c r="F232">
        <v>10</v>
      </c>
      <c r="G232">
        <v>10</v>
      </c>
      <c r="H232" s="3">
        <f>(Table1[[#This Row],[Q1]]*0.2+Table1[[#This Row],[Q2]]*0.4+Table1[[#This Row],[Q3]]*0.4)/10</f>
        <v>1</v>
      </c>
      <c r="I232" cm="1">
        <f t="array" ref="I232">_xlfn.IFS(Table1[[#This Row],[Q1]]&gt;8,100,Table1[[#This Row],[Q1]]&gt;6,0,Table1[[#This Row],[Q1]]&lt;7,-100)</f>
        <v>100</v>
      </c>
      <c r="J232">
        <f>IF(Table1[[#This Row],[NPS]]=100,1,0)</f>
        <v>1</v>
      </c>
      <c r="K232">
        <f>IF(Table1[[#This Row],[NPS]]=0,1,0)</f>
        <v>0</v>
      </c>
      <c r="L232">
        <f>IF(Table1[[#This Row],[NPS]]=-100,1,0)</f>
        <v>0</v>
      </c>
      <c r="M232" t="str">
        <f>TEXT(Table1[[#This Row],[Call Date]],"mmmm")</f>
        <v>October</v>
      </c>
      <c r="N232" s="1">
        <f>Table1[[#This Row],[Call Date]]</f>
        <v>45208</v>
      </c>
    </row>
    <row r="233" spans="2:14" x14ac:dyDescent="0.25">
      <c r="B233" s="1">
        <v>45208</v>
      </c>
      <c r="C233" t="s">
        <v>13</v>
      </c>
      <c r="D233" t="s">
        <v>41</v>
      </c>
      <c r="E233">
        <v>10</v>
      </c>
      <c r="F233">
        <v>10</v>
      </c>
      <c r="G233">
        <v>10</v>
      </c>
      <c r="H233" s="3">
        <f>(Table1[[#This Row],[Q1]]*0.2+Table1[[#This Row],[Q2]]*0.4+Table1[[#This Row],[Q3]]*0.4)/10</f>
        <v>1</v>
      </c>
      <c r="I233" cm="1">
        <f t="array" ref="I233">_xlfn.IFS(Table1[[#This Row],[Q1]]&gt;8,100,Table1[[#This Row],[Q1]]&gt;6,0,Table1[[#This Row],[Q1]]&lt;7,-100)</f>
        <v>100</v>
      </c>
      <c r="J233">
        <f>IF(Table1[[#This Row],[NPS]]=100,1,0)</f>
        <v>1</v>
      </c>
      <c r="K233">
        <f>IF(Table1[[#This Row],[NPS]]=0,1,0)</f>
        <v>0</v>
      </c>
      <c r="L233">
        <f>IF(Table1[[#This Row],[NPS]]=-100,1,0)</f>
        <v>0</v>
      </c>
      <c r="M233" t="str">
        <f>TEXT(Table1[[#This Row],[Call Date]],"mmmm")</f>
        <v>October</v>
      </c>
      <c r="N233" s="1">
        <f>Table1[[#This Row],[Call Date]]</f>
        <v>45208</v>
      </c>
    </row>
    <row r="234" spans="2:14" x14ac:dyDescent="0.25">
      <c r="B234" s="1">
        <v>45208</v>
      </c>
      <c r="C234" t="s">
        <v>8</v>
      </c>
      <c r="D234" t="s">
        <v>128</v>
      </c>
      <c r="E234">
        <v>10</v>
      </c>
      <c r="F234">
        <v>8</v>
      </c>
      <c r="G234">
        <v>10</v>
      </c>
      <c r="H234" s="3">
        <f>(Table1[[#This Row],[Q1]]*0.2+Table1[[#This Row],[Q2]]*0.4+Table1[[#This Row],[Q3]]*0.4)/10</f>
        <v>0.91999999999999993</v>
      </c>
      <c r="I234" cm="1">
        <f t="array" ref="I234">_xlfn.IFS(Table1[[#This Row],[Q1]]&gt;8,100,Table1[[#This Row],[Q1]]&gt;6,0,Table1[[#This Row],[Q1]]&lt;7,-100)</f>
        <v>100</v>
      </c>
      <c r="J234">
        <f>IF(Table1[[#This Row],[NPS]]=100,1,0)</f>
        <v>1</v>
      </c>
      <c r="K234">
        <f>IF(Table1[[#This Row],[NPS]]=0,1,0)</f>
        <v>0</v>
      </c>
      <c r="L234">
        <f>IF(Table1[[#This Row],[NPS]]=-100,1,0)</f>
        <v>0</v>
      </c>
      <c r="M234" t="str">
        <f>TEXT(Table1[[#This Row],[Call Date]],"mmmm")</f>
        <v>October</v>
      </c>
      <c r="N234" s="1">
        <f>Table1[[#This Row],[Call Date]]</f>
        <v>45208</v>
      </c>
    </row>
    <row r="235" spans="2:14" x14ac:dyDescent="0.25">
      <c r="B235" s="1">
        <v>45208</v>
      </c>
      <c r="C235" t="s">
        <v>10</v>
      </c>
      <c r="D235" t="s">
        <v>125</v>
      </c>
      <c r="E235">
        <v>10</v>
      </c>
      <c r="F235">
        <v>10</v>
      </c>
      <c r="G235">
        <v>10</v>
      </c>
      <c r="H235" s="3">
        <f>(Table1[[#This Row],[Q1]]*0.2+Table1[[#This Row],[Q2]]*0.4+Table1[[#This Row],[Q3]]*0.4)/10</f>
        <v>1</v>
      </c>
      <c r="I235" cm="1">
        <f t="array" ref="I235">_xlfn.IFS(Table1[[#This Row],[Q1]]&gt;8,100,Table1[[#This Row],[Q1]]&gt;6,0,Table1[[#This Row],[Q1]]&lt;7,-100)</f>
        <v>100</v>
      </c>
      <c r="J235">
        <f>IF(Table1[[#This Row],[NPS]]=100,1,0)</f>
        <v>1</v>
      </c>
      <c r="K235">
        <f>IF(Table1[[#This Row],[NPS]]=0,1,0)</f>
        <v>0</v>
      </c>
      <c r="L235">
        <f>IF(Table1[[#This Row],[NPS]]=-100,1,0)</f>
        <v>0</v>
      </c>
      <c r="M235" t="str">
        <f>TEXT(Table1[[#This Row],[Call Date]],"mmmm")</f>
        <v>October</v>
      </c>
      <c r="N235" s="1">
        <f>Table1[[#This Row],[Call Date]]</f>
        <v>45208</v>
      </c>
    </row>
    <row r="236" spans="2:14" x14ac:dyDescent="0.25">
      <c r="B236" s="1">
        <v>45208</v>
      </c>
      <c r="C236" t="s">
        <v>14</v>
      </c>
      <c r="D236" t="s">
        <v>55</v>
      </c>
      <c r="E236">
        <v>9</v>
      </c>
      <c r="F236">
        <v>10</v>
      </c>
      <c r="G236">
        <v>10</v>
      </c>
      <c r="H236" s="3">
        <f>(Table1[[#This Row],[Q1]]*0.2+Table1[[#This Row],[Q2]]*0.4+Table1[[#This Row],[Q3]]*0.4)/10</f>
        <v>0.98000000000000009</v>
      </c>
      <c r="I236" cm="1">
        <f t="array" ref="I236">_xlfn.IFS(Table1[[#This Row],[Q1]]&gt;8,100,Table1[[#This Row],[Q1]]&gt;6,0,Table1[[#This Row],[Q1]]&lt;7,-100)</f>
        <v>100</v>
      </c>
      <c r="J236">
        <f>IF(Table1[[#This Row],[NPS]]=100,1,0)</f>
        <v>1</v>
      </c>
      <c r="K236">
        <f>IF(Table1[[#This Row],[NPS]]=0,1,0)</f>
        <v>0</v>
      </c>
      <c r="L236">
        <f>IF(Table1[[#This Row],[NPS]]=-100,1,0)</f>
        <v>0</v>
      </c>
      <c r="M236" t="str">
        <f>TEXT(Table1[[#This Row],[Call Date]],"mmmm")</f>
        <v>October</v>
      </c>
      <c r="N236" s="1">
        <f>Table1[[#This Row],[Call Date]]</f>
        <v>45208</v>
      </c>
    </row>
    <row r="237" spans="2:14" x14ac:dyDescent="0.25">
      <c r="B237" s="1">
        <v>45208</v>
      </c>
      <c r="C237" t="s">
        <v>8</v>
      </c>
      <c r="D237" t="s">
        <v>129</v>
      </c>
      <c r="E237">
        <v>10</v>
      </c>
      <c r="F237">
        <v>7</v>
      </c>
      <c r="G237">
        <v>10</v>
      </c>
      <c r="H237" s="3">
        <f>(Table1[[#This Row],[Q1]]*0.2+Table1[[#This Row],[Q2]]*0.4+Table1[[#This Row],[Q3]]*0.4)/10</f>
        <v>0.88000000000000012</v>
      </c>
      <c r="I237" cm="1">
        <f t="array" ref="I237">_xlfn.IFS(Table1[[#This Row],[Q1]]&gt;8,100,Table1[[#This Row],[Q1]]&gt;6,0,Table1[[#This Row],[Q1]]&lt;7,-100)</f>
        <v>100</v>
      </c>
      <c r="J237">
        <f>IF(Table1[[#This Row],[NPS]]=100,1,0)</f>
        <v>1</v>
      </c>
      <c r="K237">
        <f>IF(Table1[[#This Row],[NPS]]=0,1,0)</f>
        <v>0</v>
      </c>
      <c r="L237">
        <f>IF(Table1[[#This Row],[NPS]]=-100,1,0)</f>
        <v>0</v>
      </c>
      <c r="M237" t="str">
        <f>TEXT(Table1[[#This Row],[Call Date]],"mmmm")</f>
        <v>October</v>
      </c>
      <c r="N237" s="1">
        <f>Table1[[#This Row],[Call Date]]</f>
        <v>45208</v>
      </c>
    </row>
    <row r="238" spans="2:14" x14ac:dyDescent="0.25">
      <c r="B238" s="1">
        <v>45208</v>
      </c>
      <c r="C238" t="s">
        <v>8</v>
      </c>
      <c r="D238" t="s">
        <v>99</v>
      </c>
      <c r="E238">
        <v>10</v>
      </c>
      <c r="F238">
        <v>7</v>
      </c>
      <c r="G238">
        <v>3</v>
      </c>
      <c r="H238" s="3">
        <f>(Table1[[#This Row],[Q1]]*0.2+Table1[[#This Row],[Q2]]*0.4+Table1[[#This Row],[Q3]]*0.4)/10</f>
        <v>0.60000000000000009</v>
      </c>
      <c r="I238" cm="1">
        <f t="array" ref="I238">_xlfn.IFS(Table1[[#This Row],[Q1]]&gt;8,100,Table1[[#This Row],[Q1]]&gt;6,0,Table1[[#This Row],[Q1]]&lt;7,-100)</f>
        <v>100</v>
      </c>
      <c r="J238">
        <f>IF(Table1[[#This Row],[NPS]]=100,1,0)</f>
        <v>1</v>
      </c>
      <c r="K238">
        <f>IF(Table1[[#This Row],[NPS]]=0,1,0)</f>
        <v>0</v>
      </c>
      <c r="L238">
        <f>IF(Table1[[#This Row],[NPS]]=-100,1,0)</f>
        <v>0</v>
      </c>
      <c r="M238" t="str">
        <f>TEXT(Table1[[#This Row],[Call Date]],"mmmm")</f>
        <v>October</v>
      </c>
      <c r="N238" s="1">
        <f>Table1[[#This Row],[Call Date]]</f>
        <v>45208</v>
      </c>
    </row>
    <row r="239" spans="2:14" x14ac:dyDescent="0.25">
      <c r="B239" s="1">
        <v>45208</v>
      </c>
      <c r="C239" t="s">
        <v>14</v>
      </c>
      <c r="D239" t="s">
        <v>57</v>
      </c>
      <c r="E239">
        <v>10</v>
      </c>
      <c r="F239">
        <v>10</v>
      </c>
      <c r="G239">
        <v>10</v>
      </c>
      <c r="H239" s="3">
        <f>(Table1[[#This Row],[Q1]]*0.2+Table1[[#This Row],[Q2]]*0.4+Table1[[#This Row],[Q3]]*0.4)/10</f>
        <v>1</v>
      </c>
      <c r="I239" cm="1">
        <f t="array" ref="I239">_xlfn.IFS(Table1[[#This Row],[Q1]]&gt;8,100,Table1[[#This Row],[Q1]]&gt;6,0,Table1[[#This Row],[Q1]]&lt;7,-100)</f>
        <v>100</v>
      </c>
      <c r="J239">
        <f>IF(Table1[[#This Row],[NPS]]=100,1,0)</f>
        <v>1</v>
      </c>
      <c r="K239">
        <f>IF(Table1[[#This Row],[NPS]]=0,1,0)</f>
        <v>0</v>
      </c>
      <c r="L239">
        <f>IF(Table1[[#This Row],[NPS]]=-100,1,0)</f>
        <v>0</v>
      </c>
      <c r="M239" t="str">
        <f>TEXT(Table1[[#This Row],[Call Date]],"mmmm")</f>
        <v>October</v>
      </c>
      <c r="N239" s="1">
        <f>Table1[[#This Row],[Call Date]]</f>
        <v>45208</v>
      </c>
    </row>
    <row r="240" spans="2:14" x14ac:dyDescent="0.25">
      <c r="B240" s="1">
        <v>45208</v>
      </c>
      <c r="C240" t="s">
        <v>14</v>
      </c>
      <c r="D240" t="s">
        <v>131</v>
      </c>
      <c r="E240">
        <v>10</v>
      </c>
      <c r="F240">
        <v>10</v>
      </c>
      <c r="G240">
        <v>10</v>
      </c>
      <c r="H240" s="3">
        <f>(Table1[[#This Row],[Q1]]*0.2+Table1[[#This Row],[Q2]]*0.4+Table1[[#This Row],[Q3]]*0.4)/10</f>
        <v>1</v>
      </c>
      <c r="I240" cm="1">
        <f t="array" ref="I240">_xlfn.IFS(Table1[[#This Row],[Q1]]&gt;8,100,Table1[[#This Row],[Q1]]&gt;6,0,Table1[[#This Row],[Q1]]&lt;7,-100)</f>
        <v>100</v>
      </c>
      <c r="J240">
        <f>IF(Table1[[#This Row],[NPS]]=100,1,0)</f>
        <v>1</v>
      </c>
      <c r="K240">
        <f>IF(Table1[[#This Row],[NPS]]=0,1,0)</f>
        <v>0</v>
      </c>
      <c r="L240">
        <f>IF(Table1[[#This Row],[NPS]]=-100,1,0)</f>
        <v>0</v>
      </c>
      <c r="M240" t="str">
        <f>TEXT(Table1[[#This Row],[Call Date]],"mmmm")</f>
        <v>October</v>
      </c>
      <c r="N240" s="1">
        <f>Table1[[#This Row],[Call Date]]</f>
        <v>45208</v>
      </c>
    </row>
    <row r="241" spans="2:14" x14ac:dyDescent="0.25">
      <c r="B241" s="1">
        <v>45208</v>
      </c>
      <c r="C241" t="s">
        <v>13</v>
      </c>
      <c r="D241" t="s">
        <v>114</v>
      </c>
      <c r="E241">
        <v>10</v>
      </c>
      <c r="F241">
        <v>10</v>
      </c>
      <c r="G241">
        <v>10</v>
      </c>
      <c r="H241" s="3">
        <f>(Table1[[#This Row],[Q1]]*0.2+Table1[[#This Row],[Q2]]*0.4+Table1[[#This Row],[Q3]]*0.4)/10</f>
        <v>1</v>
      </c>
      <c r="I241" cm="1">
        <f t="array" ref="I241">_xlfn.IFS(Table1[[#This Row],[Q1]]&gt;8,100,Table1[[#This Row],[Q1]]&gt;6,0,Table1[[#This Row],[Q1]]&lt;7,-100)</f>
        <v>100</v>
      </c>
      <c r="J241">
        <f>IF(Table1[[#This Row],[NPS]]=100,1,0)</f>
        <v>1</v>
      </c>
      <c r="K241">
        <f>IF(Table1[[#This Row],[NPS]]=0,1,0)</f>
        <v>0</v>
      </c>
      <c r="L241">
        <f>IF(Table1[[#This Row],[NPS]]=-100,1,0)</f>
        <v>0</v>
      </c>
      <c r="M241" t="str">
        <f>TEXT(Table1[[#This Row],[Call Date]],"mmmm")</f>
        <v>October</v>
      </c>
      <c r="N241" s="1">
        <f>Table1[[#This Row],[Call Date]]</f>
        <v>45208</v>
      </c>
    </row>
    <row r="242" spans="2:14" x14ac:dyDescent="0.25">
      <c r="B242" s="1">
        <v>45208</v>
      </c>
      <c r="C242" t="s">
        <v>10</v>
      </c>
      <c r="D242" t="s">
        <v>82</v>
      </c>
      <c r="E242">
        <v>10</v>
      </c>
      <c r="F242">
        <v>10</v>
      </c>
      <c r="G242">
        <v>8</v>
      </c>
      <c r="H242" s="3">
        <f>(Table1[[#This Row],[Q1]]*0.2+Table1[[#This Row],[Q2]]*0.4+Table1[[#This Row],[Q3]]*0.4)/10</f>
        <v>0.91999999999999993</v>
      </c>
      <c r="I242" cm="1">
        <f t="array" ref="I242">_xlfn.IFS(Table1[[#This Row],[Q1]]&gt;8,100,Table1[[#This Row],[Q1]]&gt;6,0,Table1[[#This Row],[Q1]]&lt;7,-100)</f>
        <v>100</v>
      </c>
      <c r="J242">
        <f>IF(Table1[[#This Row],[NPS]]=100,1,0)</f>
        <v>1</v>
      </c>
      <c r="K242">
        <f>IF(Table1[[#This Row],[NPS]]=0,1,0)</f>
        <v>0</v>
      </c>
      <c r="L242">
        <f>IF(Table1[[#This Row],[NPS]]=-100,1,0)</f>
        <v>0</v>
      </c>
      <c r="M242" t="str">
        <f>TEXT(Table1[[#This Row],[Call Date]],"mmmm")</f>
        <v>October</v>
      </c>
      <c r="N242" s="1">
        <f>Table1[[#This Row],[Call Date]]</f>
        <v>45208</v>
      </c>
    </row>
    <row r="243" spans="2:14" x14ac:dyDescent="0.25">
      <c r="B243" s="1">
        <v>45208</v>
      </c>
      <c r="C243" t="s">
        <v>14</v>
      </c>
      <c r="D243" t="s">
        <v>57</v>
      </c>
      <c r="E243">
        <v>10</v>
      </c>
      <c r="F243">
        <v>10</v>
      </c>
      <c r="G243">
        <v>10</v>
      </c>
      <c r="H243" s="3">
        <f>(Table1[[#This Row],[Q1]]*0.2+Table1[[#This Row],[Q2]]*0.4+Table1[[#This Row],[Q3]]*0.4)/10</f>
        <v>1</v>
      </c>
      <c r="I243" cm="1">
        <f t="array" ref="I243">_xlfn.IFS(Table1[[#This Row],[Q1]]&gt;8,100,Table1[[#This Row],[Q1]]&gt;6,0,Table1[[#This Row],[Q1]]&lt;7,-100)</f>
        <v>100</v>
      </c>
      <c r="J243">
        <f>IF(Table1[[#This Row],[NPS]]=100,1,0)</f>
        <v>1</v>
      </c>
      <c r="K243">
        <f>IF(Table1[[#This Row],[NPS]]=0,1,0)</f>
        <v>0</v>
      </c>
      <c r="L243">
        <f>IF(Table1[[#This Row],[NPS]]=-100,1,0)</f>
        <v>0</v>
      </c>
      <c r="M243" t="str">
        <f>TEXT(Table1[[#This Row],[Call Date]],"mmmm")</f>
        <v>October</v>
      </c>
      <c r="N243" s="1">
        <f>Table1[[#This Row],[Call Date]]</f>
        <v>45208</v>
      </c>
    </row>
    <row r="244" spans="2:14" x14ac:dyDescent="0.25">
      <c r="B244" s="1">
        <v>45208</v>
      </c>
      <c r="C244" t="s">
        <v>14</v>
      </c>
      <c r="D244" t="s">
        <v>72</v>
      </c>
      <c r="E244">
        <v>10</v>
      </c>
      <c r="F244">
        <v>10</v>
      </c>
      <c r="G244">
        <v>10</v>
      </c>
      <c r="H244" s="3">
        <f>(Table1[[#This Row],[Q1]]*0.2+Table1[[#This Row],[Q2]]*0.4+Table1[[#This Row],[Q3]]*0.4)/10</f>
        <v>1</v>
      </c>
      <c r="I244" cm="1">
        <f t="array" ref="I244">_xlfn.IFS(Table1[[#This Row],[Q1]]&gt;8,100,Table1[[#This Row],[Q1]]&gt;6,0,Table1[[#This Row],[Q1]]&lt;7,-100)</f>
        <v>100</v>
      </c>
      <c r="J244">
        <f>IF(Table1[[#This Row],[NPS]]=100,1,0)</f>
        <v>1</v>
      </c>
      <c r="K244">
        <f>IF(Table1[[#This Row],[NPS]]=0,1,0)</f>
        <v>0</v>
      </c>
      <c r="L244">
        <f>IF(Table1[[#This Row],[NPS]]=-100,1,0)</f>
        <v>0</v>
      </c>
      <c r="M244" t="str">
        <f>TEXT(Table1[[#This Row],[Call Date]],"mmmm")</f>
        <v>October</v>
      </c>
      <c r="N244" s="1">
        <f>Table1[[#This Row],[Call Date]]</f>
        <v>45208</v>
      </c>
    </row>
    <row r="245" spans="2:14" x14ac:dyDescent="0.25">
      <c r="B245" s="1">
        <v>45208</v>
      </c>
      <c r="C245" t="s">
        <v>14</v>
      </c>
      <c r="D245" t="s">
        <v>57</v>
      </c>
      <c r="E245">
        <v>10</v>
      </c>
      <c r="F245">
        <v>10</v>
      </c>
      <c r="G245">
        <v>10</v>
      </c>
      <c r="H245" s="3">
        <f>(Table1[[#This Row],[Q1]]*0.2+Table1[[#This Row],[Q2]]*0.4+Table1[[#This Row],[Q3]]*0.4)/10</f>
        <v>1</v>
      </c>
      <c r="I245" cm="1">
        <f t="array" ref="I245">_xlfn.IFS(Table1[[#This Row],[Q1]]&gt;8,100,Table1[[#This Row],[Q1]]&gt;6,0,Table1[[#This Row],[Q1]]&lt;7,-100)</f>
        <v>100</v>
      </c>
      <c r="J245">
        <f>IF(Table1[[#This Row],[NPS]]=100,1,0)</f>
        <v>1</v>
      </c>
      <c r="K245">
        <f>IF(Table1[[#This Row],[NPS]]=0,1,0)</f>
        <v>0</v>
      </c>
      <c r="L245">
        <f>IF(Table1[[#This Row],[NPS]]=-100,1,0)</f>
        <v>0</v>
      </c>
      <c r="M245" t="str">
        <f>TEXT(Table1[[#This Row],[Call Date]],"mmmm")</f>
        <v>October</v>
      </c>
      <c r="N245" s="1">
        <f>Table1[[#This Row],[Call Date]]</f>
        <v>45208</v>
      </c>
    </row>
    <row r="246" spans="2:14" x14ac:dyDescent="0.25">
      <c r="B246" s="1">
        <v>45208</v>
      </c>
      <c r="C246" t="s">
        <v>8</v>
      </c>
      <c r="D246" t="s">
        <v>71</v>
      </c>
      <c r="E246">
        <v>10</v>
      </c>
      <c r="F246">
        <v>10</v>
      </c>
      <c r="G246">
        <v>10</v>
      </c>
      <c r="H246" s="3">
        <f>(Table1[[#This Row],[Q1]]*0.2+Table1[[#This Row],[Q2]]*0.4+Table1[[#This Row],[Q3]]*0.4)/10</f>
        <v>1</v>
      </c>
      <c r="I246" cm="1">
        <f t="array" ref="I246">_xlfn.IFS(Table1[[#This Row],[Q1]]&gt;8,100,Table1[[#This Row],[Q1]]&gt;6,0,Table1[[#This Row],[Q1]]&lt;7,-100)</f>
        <v>100</v>
      </c>
      <c r="J246">
        <f>IF(Table1[[#This Row],[NPS]]=100,1,0)</f>
        <v>1</v>
      </c>
      <c r="K246">
        <f>IF(Table1[[#This Row],[NPS]]=0,1,0)</f>
        <v>0</v>
      </c>
      <c r="L246">
        <f>IF(Table1[[#This Row],[NPS]]=-100,1,0)</f>
        <v>0</v>
      </c>
      <c r="M246" t="str">
        <f>TEXT(Table1[[#This Row],[Call Date]],"mmmm")</f>
        <v>October</v>
      </c>
      <c r="N246" s="1">
        <f>Table1[[#This Row],[Call Date]]</f>
        <v>45208</v>
      </c>
    </row>
    <row r="247" spans="2:14" x14ac:dyDescent="0.25">
      <c r="B247" s="1">
        <v>45208</v>
      </c>
      <c r="C247" t="s">
        <v>8</v>
      </c>
      <c r="D247" t="s">
        <v>132</v>
      </c>
      <c r="E247">
        <v>10</v>
      </c>
      <c r="H247" s="3">
        <f>(Table1[[#This Row],[Q1]]*0.2+Table1[[#This Row],[Q2]]*0.4+Table1[[#This Row],[Q3]]*0.4)/10</f>
        <v>0.2</v>
      </c>
      <c r="I247" cm="1">
        <f t="array" ref="I247">_xlfn.IFS(Table1[[#This Row],[Q1]]&gt;8,100,Table1[[#This Row],[Q1]]&gt;6,0,Table1[[#This Row],[Q1]]&lt;7,-100)</f>
        <v>100</v>
      </c>
      <c r="J247">
        <f>IF(Table1[[#This Row],[NPS]]=100,1,0)</f>
        <v>1</v>
      </c>
      <c r="K247">
        <f>IF(Table1[[#This Row],[NPS]]=0,1,0)</f>
        <v>0</v>
      </c>
      <c r="L247">
        <f>IF(Table1[[#This Row],[NPS]]=-100,1,0)</f>
        <v>0</v>
      </c>
      <c r="M247" t="str">
        <f>TEXT(Table1[[#This Row],[Call Date]],"mmmm")</f>
        <v>October</v>
      </c>
      <c r="N247" s="1">
        <f>Table1[[#This Row],[Call Date]]</f>
        <v>45208</v>
      </c>
    </row>
    <row r="248" spans="2:14" x14ac:dyDescent="0.25">
      <c r="B248" s="1">
        <v>45208</v>
      </c>
      <c r="C248" t="s">
        <v>8</v>
      </c>
      <c r="D248" t="s">
        <v>71</v>
      </c>
      <c r="E248">
        <v>9</v>
      </c>
      <c r="F248">
        <v>10</v>
      </c>
      <c r="G248">
        <v>10</v>
      </c>
      <c r="H248" s="3">
        <f>(Table1[[#This Row],[Q1]]*0.2+Table1[[#This Row],[Q2]]*0.4+Table1[[#This Row],[Q3]]*0.4)/10</f>
        <v>0.98000000000000009</v>
      </c>
      <c r="I248" cm="1">
        <f t="array" ref="I248">_xlfn.IFS(Table1[[#This Row],[Q1]]&gt;8,100,Table1[[#This Row],[Q1]]&gt;6,0,Table1[[#This Row],[Q1]]&lt;7,-100)</f>
        <v>100</v>
      </c>
      <c r="J248">
        <f>IF(Table1[[#This Row],[NPS]]=100,1,0)</f>
        <v>1</v>
      </c>
      <c r="K248">
        <f>IF(Table1[[#This Row],[NPS]]=0,1,0)</f>
        <v>0</v>
      </c>
      <c r="L248">
        <f>IF(Table1[[#This Row],[NPS]]=-100,1,0)</f>
        <v>0</v>
      </c>
      <c r="M248" t="str">
        <f>TEXT(Table1[[#This Row],[Call Date]],"mmmm")</f>
        <v>October</v>
      </c>
      <c r="N248" s="1">
        <f>Table1[[#This Row],[Call Date]]</f>
        <v>45208</v>
      </c>
    </row>
    <row r="249" spans="2:14" x14ac:dyDescent="0.25">
      <c r="B249" s="1">
        <v>45208</v>
      </c>
      <c r="C249" t="s">
        <v>13</v>
      </c>
      <c r="D249" t="s">
        <v>87</v>
      </c>
      <c r="E249">
        <v>0</v>
      </c>
      <c r="F249">
        <v>10</v>
      </c>
      <c r="G249">
        <v>10</v>
      </c>
      <c r="H249" s="3">
        <f>(Table1[[#This Row],[Q1]]*0.2+Table1[[#This Row],[Q2]]*0.4+Table1[[#This Row],[Q3]]*0.4)/10</f>
        <v>0.8</v>
      </c>
      <c r="I249" cm="1">
        <f t="array" ref="I249">_xlfn.IFS(Table1[[#This Row],[Q1]]&gt;8,100,Table1[[#This Row],[Q1]]&gt;6,0,Table1[[#This Row],[Q1]]&lt;7,-100)</f>
        <v>-100</v>
      </c>
      <c r="J249">
        <f>IF(Table1[[#This Row],[NPS]]=100,1,0)</f>
        <v>0</v>
      </c>
      <c r="K249">
        <f>IF(Table1[[#This Row],[NPS]]=0,1,0)</f>
        <v>0</v>
      </c>
      <c r="L249">
        <f>IF(Table1[[#This Row],[NPS]]=-100,1,0)</f>
        <v>1</v>
      </c>
      <c r="M249" t="str">
        <f>TEXT(Table1[[#This Row],[Call Date]],"mmmm")</f>
        <v>October</v>
      </c>
      <c r="N249" s="1">
        <f>Table1[[#This Row],[Call Date]]</f>
        <v>45208</v>
      </c>
    </row>
    <row r="250" spans="2:14" x14ac:dyDescent="0.25">
      <c r="B250" s="1">
        <v>45208</v>
      </c>
      <c r="C250" t="s">
        <v>8</v>
      </c>
      <c r="D250" t="s">
        <v>42</v>
      </c>
      <c r="E250">
        <v>10</v>
      </c>
      <c r="F250">
        <v>10</v>
      </c>
      <c r="G250">
        <v>10</v>
      </c>
      <c r="H250" s="3">
        <f>(Table1[[#This Row],[Q1]]*0.2+Table1[[#This Row],[Q2]]*0.4+Table1[[#This Row],[Q3]]*0.4)/10</f>
        <v>1</v>
      </c>
      <c r="I250" cm="1">
        <f t="array" ref="I250">_xlfn.IFS(Table1[[#This Row],[Q1]]&gt;8,100,Table1[[#This Row],[Q1]]&gt;6,0,Table1[[#This Row],[Q1]]&lt;7,-100)</f>
        <v>100</v>
      </c>
      <c r="J250">
        <f>IF(Table1[[#This Row],[NPS]]=100,1,0)</f>
        <v>1</v>
      </c>
      <c r="K250">
        <f>IF(Table1[[#This Row],[NPS]]=0,1,0)</f>
        <v>0</v>
      </c>
      <c r="L250">
        <f>IF(Table1[[#This Row],[NPS]]=-100,1,0)</f>
        <v>0</v>
      </c>
      <c r="M250" t="str">
        <f>TEXT(Table1[[#This Row],[Call Date]],"mmmm")</f>
        <v>October</v>
      </c>
      <c r="N250" s="1">
        <f>Table1[[#This Row],[Call Date]]</f>
        <v>45208</v>
      </c>
    </row>
    <row r="251" spans="2:14" x14ac:dyDescent="0.25">
      <c r="B251" s="1">
        <v>45208</v>
      </c>
      <c r="C251" t="s">
        <v>8</v>
      </c>
      <c r="D251" t="s">
        <v>45</v>
      </c>
      <c r="E251">
        <v>10</v>
      </c>
      <c r="F251">
        <v>10</v>
      </c>
      <c r="G251">
        <v>10</v>
      </c>
      <c r="H251" s="3">
        <f>(Table1[[#This Row],[Q1]]*0.2+Table1[[#This Row],[Q2]]*0.4+Table1[[#This Row],[Q3]]*0.4)/10</f>
        <v>1</v>
      </c>
      <c r="I251" cm="1">
        <f t="array" ref="I251">_xlfn.IFS(Table1[[#This Row],[Q1]]&gt;8,100,Table1[[#This Row],[Q1]]&gt;6,0,Table1[[#This Row],[Q1]]&lt;7,-100)</f>
        <v>100</v>
      </c>
      <c r="J251">
        <f>IF(Table1[[#This Row],[NPS]]=100,1,0)</f>
        <v>1</v>
      </c>
      <c r="K251">
        <f>IF(Table1[[#This Row],[NPS]]=0,1,0)</f>
        <v>0</v>
      </c>
      <c r="L251">
        <f>IF(Table1[[#This Row],[NPS]]=-100,1,0)</f>
        <v>0</v>
      </c>
      <c r="M251" t="str">
        <f>TEXT(Table1[[#This Row],[Call Date]],"mmmm")</f>
        <v>October</v>
      </c>
      <c r="N251" s="1">
        <f>Table1[[#This Row],[Call Date]]</f>
        <v>45208</v>
      </c>
    </row>
    <row r="252" spans="2:14" x14ac:dyDescent="0.25">
      <c r="B252" s="1">
        <v>45208</v>
      </c>
      <c r="C252" t="s">
        <v>14</v>
      </c>
      <c r="D252" t="s">
        <v>55</v>
      </c>
      <c r="E252">
        <v>10</v>
      </c>
      <c r="F252">
        <v>10</v>
      </c>
      <c r="G252">
        <v>10</v>
      </c>
      <c r="H252" s="3">
        <f>(Table1[[#This Row],[Q1]]*0.2+Table1[[#This Row],[Q2]]*0.4+Table1[[#This Row],[Q3]]*0.4)/10</f>
        <v>1</v>
      </c>
      <c r="I252" cm="1">
        <f t="array" ref="I252">_xlfn.IFS(Table1[[#This Row],[Q1]]&gt;8,100,Table1[[#This Row],[Q1]]&gt;6,0,Table1[[#This Row],[Q1]]&lt;7,-100)</f>
        <v>100</v>
      </c>
      <c r="J252">
        <f>IF(Table1[[#This Row],[NPS]]=100,1,0)</f>
        <v>1</v>
      </c>
      <c r="K252">
        <f>IF(Table1[[#This Row],[NPS]]=0,1,0)</f>
        <v>0</v>
      </c>
      <c r="L252">
        <f>IF(Table1[[#This Row],[NPS]]=-100,1,0)</f>
        <v>0</v>
      </c>
      <c r="M252" t="str">
        <f>TEXT(Table1[[#This Row],[Call Date]],"mmmm")</f>
        <v>October</v>
      </c>
      <c r="N252" s="1">
        <f>Table1[[#This Row],[Call Date]]</f>
        <v>45208</v>
      </c>
    </row>
    <row r="253" spans="2:14" x14ac:dyDescent="0.25">
      <c r="B253" s="1">
        <v>45208</v>
      </c>
      <c r="C253" t="s">
        <v>8</v>
      </c>
      <c r="D253" t="s">
        <v>96</v>
      </c>
      <c r="E253">
        <v>10</v>
      </c>
      <c r="F253">
        <v>10</v>
      </c>
      <c r="G253">
        <v>10</v>
      </c>
      <c r="H253" s="3">
        <f>(Table1[[#This Row],[Q1]]*0.2+Table1[[#This Row],[Q2]]*0.4+Table1[[#This Row],[Q3]]*0.4)/10</f>
        <v>1</v>
      </c>
      <c r="I253" cm="1">
        <f t="array" ref="I253">_xlfn.IFS(Table1[[#This Row],[Q1]]&gt;8,100,Table1[[#This Row],[Q1]]&gt;6,0,Table1[[#This Row],[Q1]]&lt;7,-100)</f>
        <v>100</v>
      </c>
      <c r="J253">
        <f>IF(Table1[[#This Row],[NPS]]=100,1,0)</f>
        <v>1</v>
      </c>
      <c r="K253">
        <f>IF(Table1[[#This Row],[NPS]]=0,1,0)</f>
        <v>0</v>
      </c>
      <c r="L253">
        <f>IF(Table1[[#This Row],[NPS]]=-100,1,0)</f>
        <v>0</v>
      </c>
      <c r="M253" t="str">
        <f>TEXT(Table1[[#This Row],[Call Date]],"mmmm")</f>
        <v>October</v>
      </c>
      <c r="N253" s="1">
        <f>Table1[[#This Row],[Call Date]]</f>
        <v>45208</v>
      </c>
    </row>
    <row r="254" spans="2:14" x14ac:dyDescent="0.25">
      <c r="B254" s="1">
        <v>45208</v>
      </c>
      <c r="C254" t="s">
        <v>8</v>
      </c>
      <c r="D254" t="s">
        <v>119</v>
      </c>
      <c r="E254">
        <v>10</v>
      </c>
      <c r="F254">
        <v>6</v>
      </c>
      <c r="G254">
        <v>7</v>
      </c>
      <c r="H254" s="3">
        <f>(Table1[[#This Row],[Q1]]*0.2+Table1[[#This Row],[Q2]]*0.4+Table1[[#This Row],[Q3]]*0.4)/10</f>
        <v>0.72000000000000008</v>
      </c>
      <c r="I254" cm="1">
        <f t="array" ref="I254">_xlfn.IFS(Table1[[#This Row],[Q1]]&gt;8,100,Table1[[#This Row],[Q1]]&gt;6,0,Table1[[#This Row],[Q1]]&lt;7,-100)</f>
        <v>100</v>
      </c>
      <c r="J254">
        <f>IF(Table1[[#This Row],[NPS]]=100,1,0)</f>
        <v>1</v>
      </c>
      <c r="K254">
        <f>IF(Table1[[#This Row],[NPS]]=0,1,0)</f>
        <v>0</v>
      </c>
      <c r="L254">
        <f>IF(Table1[[#This Row],[NPS]]=-100,1,0)</f>
        <v>0</v>
      </c>
      <c r="M254" t="str">
        <f>TEXT(Table1[[#This Row],[Call Date]],"mmmm")</f>
        <v>October</v>
      </c>
      <c r="N254" s="1">
        <f>Table1[[#This Row],[Call Date]]</f>
        <v>45208</v>
      </c>
    </row>
    <row r="255" spans="2:14" x14ac:dyDescent="0.25">
      <c r="B255" s="1">
        <v>45208</v>
      </c>
      <c r="C255" t="s">
        <v>14</v>
      </c>
      <c r="D255" t="s">
        <v>55</v>
      </c>
      <c r="E255">
        <v>5</v>
      </c>
      <c r="F255">
        <v>0</v>
      </c>
      <c r="G255">
        <v>0</v>
      </c>
      <c r="H255" s="3">
        <f>(Table1[[#This Row],[Q1]]*0.2+Table1[[#This Row],[Q2]]*0.4+Table1[[#This Row],[Q3]]*0.4)/10</f>
        <v>0.1</v>
      </c>
      <c r="I255" cm="1">
        <f t="array" ref="I255">_xlfn.IFS(Table1[[#This Row],[Q1]]&gt;8,100,Table1[[#This Row],[Q1]]&gt;6,0,Table1[[#This Row],[Q1]]&lt;7,-100)</f>
        <v>-100</v>
      </c>
      <c r="J255">
        <f>IF(Table1[[#This Row],[NPS]]=100,1,0)</f>
        <v>0</v>
      </c>
      <c r="K255">
        <f>IF(Table1[[#This Row],[NPS]]=0,1,0)</f>
        <v>0</v>
      </c>
      <c r="L255">
        <f>IF(Table1[[#This Row],[NPS]]=-100,1,0)</f>
        <v>1</v>
      </c>
      <c r="M255" t="str">
        <f>TEXT(Table1[[#This Row],[Call Date]],"mmmm")</f>
        <v>October</v>
      </c>
      <c r="N255" s="1">
        <f>Table1[[#This Row],[Call Date]]</f>
        <v>45208</v>
      </c>
    </row>
    <row r="256" spans="2:14" x14ac:dyDescent="0.25">
      <c r="B256" s="1">
        <v>45208</v>
      </c>
      <c r="C256" t="s">
        <v>10</v>
      </c>
      <c r="D256" t="s">
        <v>67</v>
      </c>
      <c r="E256">
        <v>10</v>
      </c>
      <c r="F256">
        <v>10</v>
      </c>
      <c r="G256">
        <v>10</v>
      </c>
      <c r="H256" s="3">
        <f>(Table1[[#This Row],[Q1]]*0.2+Table1[[#This Row],[Q2]]*0.4+Table1[[#This Row],[Q3]]*0.4)/10</f>
        <v>1</v>
      </c>
      <c r="I256" cm="1">
        <f t="array" ref="I256">_xlfn.IFS(Table1[[#This Row],[Q1]]&gt;8,100,Table1[[#This Row],[Q1]]&gt;6,0,Table1[[#This Row],[Q1]]&lt;7,-100)</f>
        <v>100</v>
      </c>
      <c r="J256">
        <f>IF(Table1[[#This Row],[NPS]]=100,1,0)</f>
        <v>1</v>
      </c>
      <c r="K256">
        <f>IF(Table1[[#This Row],[NPS]]=0,1,0)</f>
        <v>0</v>
      </c>
      <c r="L256">
        <f>IF(Table1[[#This Row],[NPS]]=-100,1,0)</f>
        <v>0</v>
      </c>
      <c r="M256" t="str">
        <f>TEXT(Table1[[#This Row],[Call Date]],"mmmm")</f>
        <v>October</v>
      </c>
      <c r="N256" s="1">
        <f>Table1[[#This Row],[Call Date]]</f>
        <v>45208</v>
      </c>
    </row>
    <row r="257" spans="2:14" x14ac:dyDescent="0.25">
      <c r="B257" s="1">
        <v>45208</v>
      </c>
      <c r="C257" t="s">
        <v>8</v>
      </c>
      <c r="D257" t="s">
        <v>132</v>
      </c>
      <c r="E257">
        <v>10</v>
      </c>
      <c r="F257">
        <v>10</v>
      </c>
      <c r="G257">
        <v>10</v>
      </c>
      <c r="H257" s="3">
        <f>(Table1[[#This Row],[Q1]]*0.2+Table1[[#This Row],[Q2]]*0.4+Table1[[#This Row],[Q3]]*0.4)/10</f>
        <v>1</v>
      </c>
      <c r="I257" cm="1">
        <f t="array" ref="I257">_xlfn.IFS(Table1[[#This Row],[Q1]]&gt;8,100,Table1[[#This Row],[Q1]]&gt;6,0,Table1[[#This Row],[Q1]]&lt;7,-100)</f>
        <v>100</v>
      </c>
      <c r="J257">
        <f>IF(Table1[[#This Row],[NPS]]=100,1,0)</f>
        <v>1</v>
      </c>
      <c r="K257">
        <f>IF(Table1[[#This Row],[NPS]]=0,1,0)</f>
        <v>0</v>
      </c>
      <c r="L257">
        <f>IF(Table1[[#This Row],[NPS]]=-100,1,0)</f>
        <v>0</v>
      </c>
      <c r="M257" t="str">
        <f>TEXT(Table1[[#This Row],[Call Date]],"mmmm")</f>
        <v>October</v>
      </c>
      <c r="N257" s="1">
        <f>Table1[[#This Row],[Call Date]]</f>
        <v>45208</v>
      </c>
    </row>
    <row r="258" spans="2:14" x14ac:dyDescent="0.25">
      <c r="B258" s="1">
        <v>45208</v>
      </c>
      <c r="C258" t="s">
        <v>8</v>
      </c>
      <c r="D258" t="s">
        <v>56</v>
      </c>
      <c r="E258">
        <v>10</v>
      </c>
      <c r="F258">
        <v>10</v>
      </c>
      <c r="G258">
        <v>10</v>
      </c>
      <c r="H258" s="3">
        <f>(Table1[[#This Row],[Q1]]*0.2+Table1[[#This Row],[Q2]]*0.4+Table1[[#This Row],[Q3]]*0.4)/10</f>
        <v>1</v>
      </c>
      <c r="I258" cm="1">
        <f t="array" ref="I258">_xlfn.IFS(Table1[[#This Row],[Q1]]&gt;8,100,Table1[[#This Row],[Q1]]&gt;6,0,Table1[[#This Row],[Q1]]&lt;7,-100)</f>
        <v>100</v>
      </c>
      <c r="J258">
        <f>IF(Table1[[#This Row],[NPS]]=100,1,0)</f>
        <v>1</v>
      </c>
      <c r="K258">
        <f>IF(Table1[[#This Row],[NPS]]=0,1,0)</f>
        <v>0</v>
      </c>
      <c r="L258">
        <f>IF(Table1[[#This Row],[NPS]]=-100,1,0)</f>
        <v>0</v>
      </c>
      <c r="M258" t="str">
        <f>TEXT(Table1[[#This Row],[Call Date]],"mmmm")</f>
        <v>October</v>
      </c>
      <c r="N258" s="1">
        <f>Table1[[#This Row],[Call Date]]</f>
        <v>45208</v>
      </c>
    </row>
    <row r="259" spans="2:14" x14ac:dyDescent="0.25">
      <c r="B259" s="1">
        <v>45208</v>
      </c>
      <c r="C259" t="s">
        <v>8</v>
      </c>
      <c r="D259" t="s">
        <v>85</v>
      </c>
      <c r="E259">
        <v>0</v>
      </c>
      <c r="F259">
        <v>10</v>
      </c>
      <c r="G259">
        <v>10</v>
      </c>
      <c r="H259" s="3">
        <f>(Table1[[#This Row],[Q1]]*0.2+Table1[[#This Row],[Q2]]*0.4+Table1[[#This Row],[Q3]]*0.4)/10</f>
        <v>0.8</v>
      </c>
      <c r="I259" cm="1">
        <f t="array" ref="I259">_xlfn.IFS(Table1[[#This Row],[Q1]]&gt;8,100,Table1[[#This Row],[Q1]]&gt;6,0,Table1[[#This Row],[Q1]]&lt;7,-100)</f>
        <v>-100</v>
      </c>
      <c r="J259">
        <f>IF(Table1[[#This Row],[NPS]]=100,1,0)</f>
        <v>0</v>
      </c>
      <c r="K259">
        <f>IF(Table1[[#This Row],[NPS]]=0,1,0)</f>
        <v>0</v>
      </c>
      <c r="L259">
        <f>IF(Table1[[#This Row],[NPS]]=-100,1,0)</f>
        <v>1</v>
      </c>
      <c r="M259" t="str">
        <f>TEXT(Table1[[#This Row],[Call Date]],"mmmm")</f>
        <v>October</v>
      </c>
      <c r="N259" s="1">
        <f>Table1[[#This Row],[Call Date]]</f>
        <v>45208</v>
      </c>
    </row>
    <row r="260" spans="2:14" x14ac:dyDescent="0.25">
      <c r="B260" s="1">
        <v>45208</v>
      </c>
      <c r="C260" t="s">
        <v>8</v>
      </c>
      <c r="D260" t="s">
        <v>45</v>
      </c>
      <c r="E260">
        <v>10</v>
      </c>
      <c r="F260">
        <v>10</v>
      </c>
      <c r="G260">
        <v>10</v>
      </c>
      <c r="H260" s="3">
        <f>(Table1[[#This Row],[Q1]]*0.2+Table1[[#This Row],[Q2]]*0.4+Table1[[#This Row],[Q3]]*0.4)/10</f>
        <v>1</v>
      </c>
      <c r="I260" cm="1">
        <f t="array" ref="I260">_xlfn.IFS(Table1[[#This Row],[Q1]]&gt;8,100,Table1[[#This Row],[Q1]]&gt;6,0,Table1[[#This Row],[Q1]]&lt;7,-100)</f>
        <v>100</v>
      </c>
      <c r="J260">
        <f>IF(Table1[[#This Row],[NPS]]=100,1,0)</f>
        <v>1</v>
      </c>
      <c r="K260">
        <f>IF(Table1[[#This Row],[NPS]]=0,1,0)</f>
        <v>0</v>
      </c>
      <c r="L260">
        <f>IF(Table1[[#This Row],[NPS]]=-100,1,0)</f>
        <v>0</v>
      </c>
      <c r="M260" t="str">
        <f>TEXT(Table1[[#This Row],[Call Date]],"mmmm")</f>
        <v>October</v>
      </c>
      <c r="N260" s="1">
        <f>Table1[[#This Row],[Call Date]]</f>
        <v>45208</v>
      </c>
    </row>
    <row r="261" spans="2:14" x14ac:dyDescent="0.25">
      <c r="B261" s="1">
        <v>45208</v>
      </c>
      <c r="C261" t="s">
        <v>13</v>
      </c>
      <c r="D261" t="s">
        <v>87</v>
      </c>
      <c r="E261">
        <v>10</v>
      </c>
      <c r="F261">
        <v>10</v>
      </c>
      <c r="G261">
        <v>10</v>
      </c>
      <c r="H261" s="3">
        <f>(Table1[[#This Row],[Q1]]*0.2+Table1[[#This Row],[Q2]]*0.4+Table1[[#This Row],[Q3]]*0.4)/10</f>
        <v>1</v>
      </c>
      <c r="I261" cm="1">
        <f t="array" ref="I261">_xlfn.IFS(Table1[[#This Row],[Q1]]&gt;8,100,Table1[[#This Row],[Q1]]&gt;6,0,Table1[[#This Row],[Q1]]&lt;7,-100)</f>
        <v>100</v>
      </c>
      <c r="J261">
        <f>IF(Table1[[#This Row],[NPS]]=100,1,0)</f>
        <v>1</v>
      </c>
      <c r="K261">
        <f>IF(Table1[[#This Row],[NPS]]=0,1,0)</f>
        <v>0</v>
      </c>
      <c r="L261">
        <f>IF(Table1[[#This Row],[NPS]]=-100,1,0)</f>
        <v>0</v>
      </c>
      <c r="M261" t="str">
        <f>TEXT(Table1[[#This Row],[Call Date]],"mmmm")</f>
        <v>October</v>
      </c>
      <c r="N261" s="1">
        <f>Table1[[#This Row],[Call Date]]</f>
        <v>45208</v>
      </c>
    </row>
    <row r="262" spans="2:14" x14ac:dyDescent="0.25">
      <c r="B262" s="1">
        <v>45208</v>
      </c>
      <c r="C262" t="s">
        <v>8</v>
      </c>
      <c r="D262" t="s">
        <v>42</v>
      </c>
      <c r="E262">
        <v>10</v>
      </c>
      <c r="F262">
        <v>10</v>
      </c>
      <c r="G262">
        <v>10</v>
      </c>
      <c r="H262" s="3">
        <f>(Table1[[#This Row],[Q1]]*0.2+Table1[[#This Row],[Q2]]*0.4+Table1[[#This Row],[Q3]]*0.4)/10</f>
        <v>1</v>
      </c>
      <c r="I262" cm="1">
        <f t="array" ref="I262">_xlfn.IFS(Table1[[#This Row],[Q1]]&gt;8,100,Table1[[#This Row],[Q1]]&gt;6,0,Table1[[#This Row],[Q1]]&lt;7,-100)</f>
        <v>100</v>
      </c>
      <c r="J262">
        <f>IF(Table1[[#This Row],[NPS]]=100,1,0)</f>
        <v>1</v>
      </c>
      <c r="K262">
        <f>IF(Table1[[#This Row],[NPS]]=0,1,0)</f>
        <v>0</v>
      </c>
      <c r="L262">
        <f>IF(Table1[[#This Row],[NPS]]=-100,1,0)</f>
        <v>0</v>
      </c>
      <c r="M262" t="str">
        <f>TEXT(Table1[[#This Row],[Call Date]],"mmmm")</f>
        <v>October</v>
      </c>
      <c r="N262" s="1">
        <f>Table1[[#This Row],[Call Date]]</f>
        <v>45208</v>
      </c>
    </row>
    <row r="263" spans="2:14" x14ac:dyDescent="0.25">
      <c r="B263" s="1">
        <v>45208</v>
      </c>
      <c r="C263" t="s">
        <v>14</v>
      </c>
      <c r="D263" t="s">
        <v>68</v>
      </c>
      <c r="E263">
        <v>10</v>
      </c>
      <c r="F263">
        <v>10</v>
      </c>
      <c r="G263">
        <v>10</v>
      </c>
      <c r="H263" s="3">
        <f>(Table1[[#This Row],[Q1]]*0.2+Table1[[#This Row],[Q2]]*0.4+Table1[[#This Row],[Q3]]*0.4)/10</f>
        <v>1</v>
      </c>
      <c r="I263" cm="1">
        <f t="array" ref="I263">_xlfn.IFS(Table1[[#This Row],[Q1]]&gt;8,100,Table1[[#This Row],[Q1]]&gt;6,0,Table1[[#This Row],[Q1]]&lt;7,-100)</f>
        <v>100</v>
      </c>
      <c r="J263">
        <f>IF(Table1[[#This Row],[NPS]]=100,1,0)</f>
        <v>1</v>
      </c>
      <c r="K263">
        <f>IF(Table1[[#This Row],[NPS]]=0,1,0)</f>
        <v>0</v>
      </c>
      <c r="L263">
        <f>IF(Table1[[#This Row],[NPS]]=-100,1,0)</f>
        <v>0</v>
      </c>
      <c r="M263" t="str">
        <f>TEXT(Table1[[#This Row],[Call Date]],"mmmm")</f>
        <v>October</v>
      </c>
      <c r="N263" s="1">
        <f>Table1[[#This Row],[Call Date]]</f>
        <v>45208</v>
      </c>
    </row>
    <row r="264" spans="2:14" x14ac:dyDescent="0.25">
      <c r="B264" s="1">
        <v>45208</v>
      </c>
      <c r="C264" t="s">
        <v>10</v>
      </c>
      <c r="D264" t="s">
        <v>125</v>
      </c>
      <c r="E264">
        <v>10</v>
      </c>
      <c r="F264">
        <v>10</v>
      </c>
      <c r="G264">
        <v>10</v>
      </c>
      <c r="H264" s="3">
        <f>(Table1[[#This Row],[Q1]]*0.2+Table1[[#This Row],[Q2]]*0.4+Table1[[#This Row],[Q3]]*0.4)/10</f>
        <v>1</v>
      </c>
      <c r="I264" cm="1">
        <f t="array" ref="I264">_xlfn.IFS(Table1[[#This Row],[Q1]]&gt;8,100,Table1[[#This Row],[Q1]]&gt;6,0,Table1[[#This Row],[Q1]]&lt;7,-100)</f>
        <v>100</v>
      </c>
      <c r="J264">
        <f>IF(Table1[[#This Row],[NPS]]=100,1,0)</f>
        <v>1</v>
      </c>
      <c r="K264">
        <f>IF(Table1[[#This Row],[NPS]]=0,1,0)</f>
        <v>0</v>
      </c>
      <c r="L264">
        <f>IF(Table1[[#This Row],[NPS]]=-100,1,0)</f>
        <v>0</v>
      </c>
      <c r="M264" t="str">
        <f>TEXT(Table1[[#This Row],[Call Date]],"mmmm")</f>
        <v>October</v>
      </c>
      <c r="N264" s="1">
        <f>Table1[[#This Row],[Call Date]]</f>
        <v>45208</v>
      </c>
    </row>
    <row r="265" spans="2:14" x14ac:dyDescent="0.25">
      <c r="B265" s="1">
        <v>45208</v>
      </c>
      <c r="C265" t="s">
        <v>14</v>
      </c>
      <c r="D265" t="s">
        <v>131</v>
      </c>
      <c r="E265">
        <v>10</v>
      </c>
      <c r="F265">
        <v>10</v>
      </c>
      <c r="G265">
        <v>10</v>
      </c>
      <c r="H265" s="3">
        <f>(Table1[[#This Row],[Q1]]*0.2+Table1[[#This Row],[Q2]]*0.4+Table1[[#This Row],[Q3]]*0.4)/10</f>
        <v>1</v>
      </c>
      <c r="I265" cm="1">
        <f t="array" ref="I265">_xlfn.IFS(Table1[[#This Row],[Q1]]&gt;8,100,Table1[[#This Row],[Q1]]&gt;6,0,Table1[[#This Row],[Q1]]&lt;7,-100)</f>
        <v>100</v>
      </c>
      <c r="J265">
        <f>IF(Table1[[#This Row],[NPS]]=100,1,0)</f>
        <v>1</v>
      </c>
      <c r="K265">
        <f>IF(Table1[[#This Row],[NPS]]=0,1,0)</f>
        <v>0</v>
      </c>
      <c r="L265">
        <f>IF(Table1[[#This Row],[NPS]]=-100,1,0)</f>
        <v>0</v>
      </c>
      <c r="M265" t="str">
        <f>TEXT(Table1[[#This Row],[Call Date]],"mmmm")</f>
        <v>October</v>
      </c>
      <c r="N265" s="1">
        <f>Table1[[#This Row],[Call Date]]</f>
        <v>45208</v>
      </c>
    </row>
    <row r="266" spans="2:14" x14ac:dyDescent="0.25">
      <c r="B266" s="1">
        <v>45208</v>
      </c>
      <c r="C266" t="s">
        <v>10</v>
      </c>
      <c r="D266" t="s">
        <v>47</v>
      </c>
      <c r="E266">
        <v>10</v>
      </c>
      <c r="F266">
        <v>10</v>
      </c>
      <c r="G266">
        <v>10</v>
      </c>
      <c r="H266" s="3">
        <f>(Table1[[#This Row],[Q1]]*0.2+Table1[[#This Row],[Q2]]*0.4+Table1[[#This Row],[Q3]]*0.4)/10</f>
        <v>1</v>
      </c>
      <c r="I266" cm="1">
        <f t="array" ref="I266">_xlfn.IFS(Table1[[#This Row],[Q1]]&gt;8,100,Table1[[#This Row],[Q1]]&gt;6,0,Table1[[#This Row],[Q1]]&lt;7,-100)</f>
        <v>100</v>
      </c>
      <c r="J266">
        <f>IF(Table1[[#This Row],[NPS]]=100,1,0)</f>
        <v>1</v>
      </c>
      <c r="K266">
        <f>IF(Table1[[#This Row],[NPS]]=0,1,0)</f>
        <v>0</v>
      </c>
      <c r="L266">
        <f>IF(Table1[[#This Row],[NPS]]=-100,1,0)</f>
        <v>0</v>
      </c>
      <c r="M266" t="str">
        <f>TEXT(Table1[[#This Row],[Call Date]],"mmmm")</f>
        <v>October</v>
      </c>
      <c r="N266" s="1">
        <f>Table1[[#This Row],[Call Date]]</f>
        <v>45208</v>
      </c>
    </row>
    <row r="267" spans="2:14" x14ac:dyDescent="0.25">
      <c r="B267" s="1">
        <v>45208</v>
      </c>
      <c r="C267" t="s">
        <v>14</v>
      </c>
      <c r="D267" t="s">
        <v>68</v>
      </c>
      <c r="E267">
        <v>10</v>
      </c>
      <c r="F267">
        <v>6</v>
      </c>
      <c r="G267">
        <v>10</v>
      </c>
      <c r="H267" s="3">
        <f>(Table1[[#This Row],[Q1]]*0.2+Table1[[#This Row],[Q2]]*0.4+Table1[[#This Row],[Q3]]*0.4)/10</f>
        <v>0.84000000000000008</v>
      </c>
      <c r="I267" cm="1">
        <f t="array" ref="I267">_xlfn.IFS(Table1[[#This Row],[Q1]]&gt;8,100,Table1[[#This Row],[Q1]]&gt;6,0,Table1[[#This Row],[Q1]]&lt;7,-100)</f>
        <v>100</v>
      </c>
      <c r="J267">
        <f>IF(Table1[[#This Row],[NPS]]=100,1,0)</f>
        <v>1</v>
      </c>
      <c r="K267">
        <f>IF(Table1[[#This Row],[NPS]]=0,1,0)</f>
        <v>0</v>
      </c>
      <c r="L267">
        <f>IF(Table1[[#This Row],[NPS]]=-100,1,0)</f>
        <v>0</v>
      </c>
      <c r="M267" t="str">
        <f>TEXT(Table1[[#This Row],[Call Date]],"mmmm")</f>
        <v>October</v>
      </c>
      <c r="N267" s="1">
        <f>Table1[[#This Row],[Call Date]]</f>
        <v>45208</v>
      </c>
    </row>
    <row r="268" spans="2:14" x14ac:dyDescent="0.25">
      <c r="B268" s="1">
        <v>45208</v>
      </c>
      <c r="C268" t="s">
        <v>14</v>
      </c>
      <c r="D268" t="s">
        <v>105</v>
      </c>
      <c r="E268">
        <v>10</v>
      </c>
      <c r="F268">
        <v>10</v>
      </c>
      <c r="G268">
        <v>10</v>
      </c>
      <c r="H268" s="3">
        <f>(Table1[[#This Row],[Q1]]*0.2+Table1[[#This Row],[Q2]]*0.4+Table1[[#This Row],[Q3]]*0.4)/10</f>
        <v>1</v>
      </c>
      <c r="I268" cm="1">
        <f t="array" ref="I268">_xlfn.IFS(Table1[[#This Row],[Q1]]&gt;8,100,Table1[[#This Row],[Q1]]&gt;6,0,Table1[[#This Row],[Q1]]&lt;7,-100)</f>
        <v>100</v>
      </c>
      <c r="J268">
        <f>IF(Table1[[#This Row],[NPS]]=100,1,0)</f>
        <v>1</v>
      </c>
      <c r="K268">
        <f>IF(Table1[[#This Row],[NPS]]=0,1,0)</f>
        <v>0</v>
      </c>
      <c r="L268">
        <f>IF(Table1[[#This Row],[NPS]]=-100,1,0)</f>
        <v>0</v>
      </c>
      <c r="M268" t="str">
        <f>TEXT(Table1[[#This Row],[Call Date]],"mmmm")</f>
        <v>October</v>
      </c>
      <c r="N268" s="1">
        <f>Table1[[#This Row],[Call Date]]</f>
        <v>45208</v>
      </c>
    </row>
    <row r="269" spans="2:14" x14ac:dyDescent="0.25">
      <c r="B269" s="1">
        <v>45208</v>
      </c>
      <c r="C269" t="s">
        <v>10</v>
      </c>
      <c r="D269" t="s">
        <v>104</v>
      </c>
      <c r="E269">
        <v>10</v>
      </c>
      <c r="F269">
        <v>10</v>
      </c>
      <c r="G269">
        <v>10</v>
      </c>
      <c r="H269" s="3">
        <f>(Table1[[#This Row],[Q1]]*0.2+Table1[[#This Row],[Q2]]*0.4+Table1[[#This Row],[Q3]]*0.4)/10</f>
        <v>1</v>
      </c>
      <c r="I269" cm="1">
        <f t="array" ref="I269">_xlfn.IFS(Table1[[#This Row],[Q1]]&gt;8,100,Table1[[#This Row],[Q1]]&gt;6,0,Table1[[#This Row],[Q1]]&lt;7,-100)</f>
        <v>100</v>
      </c>
      <c r="J269">
        <f>IF(Table1[[#This Row],[NPS]]=100,1,0)</f>
        <v>1</v>
      </c>
      <c r="K269">
        <f>IF(Table1[[#This Row],[NPS]]=0,1,0)</f>
        <v>0</v>
      </c>
      <c r="L269">
        <f>IF(Table1[[#This Row],[NPS]]=-100,1,0)</f>
        <v>0</v>
      </c>
      <c r="M269" t="str">
        <f>TEXT(Table1[[#This Row],[Call Date]],"mmmm")</f>
        <v>October</v>
      </c>
      <c r="N269" s="1">
        <f>Table1[[#This Row],[Call Date]]</f>
        <v>45208</v>
      </c>
    </row>
    <row r="270" spans="2:14" x14ac:dyDescent="0.25">
      <c r="B270" s="1">
        <v>45208</v>
      </c>
      <c r="C270" t="s">
        <v>14</v>
      </c>
      <c r="D270" t="s">
        <v>102</v>
      </c>
      <c r="E270">
        <v>8</v>
      </c>
      <c r="F270">
        <v>8</v>
      </c>
      <c r="G270">
        <v>9</v>
      </c>
      <c r="H270" s="3">
        <f>(Table1[[#This Row],[Q1]]*0.2+Table1[[#This Row],[Q2]]*0.4+Table1[[#This Row],[Q3]]*0.4)/10</f>
        <v>0.84000000000000008</v>
      </c>
      <c r="I270" cm="1">
        <f t="array" ref="I270">_xlfn.IFS(Table1[[#This Row],[Q1]]&gt;8,100,Table1[[#This Row],[Q1]]&gt;6,0,Table1[[#This Row],[Q1]]&lt;7,-100)</f>
        <v>0</v>
      </c>
      <c r="J270">
        <f>IF(Table1[[#This Row],[NPS]]=100,1,0)</f>
        <v>0</v>
      </c>
      <c r="K270">
        <f>IF(Table1[[#This Row],[NPS]]=0,1,0)</f>
        <v>1</v>
      </c>
      <c r="L270">
        <f>IF(Table1[[#This Row],[NPS]]=-100,1,0)</f>
        <v>0</v>
      </c>
      <c r="M270" t="str">
        <f>TEXT(Table1[[#This Row],[Call Date]],"mmmm")</f>
        <v>October</v>
      </c>
      <c r="N270" s="1">
        <f>Table1[[#This Row],[Call Date]]</f>
        <v>45208</v>
      </c>
    </row>
    <row r="271" spans="2:14" x14ac:dyDescent="0.25">
      <c r="B271" s="1">
        <v>45208</v>
      </c>
      <c r="C271" t="s">
        <v>14</v>
      </c>
      <c r="D271" t="s">
        <v>57</v>
      </c>
      <c r="E271">
        <v>9</v>
      </c>
      <c r="F271">
        <v>9</v>
      </c>
      <c r="G271">
        <v>8</v>
      </c>
      <c r="H271" s="3">
        <f>(Table1[[#This Row],[Q1]]*0.2+Table1[[#This Row],[Q2]]*0.4+Table1[[#This Row],[Q3]]*0.4)/10</f>
        <v>0.8600000000000001</v>
      </c>
      <c r="I271" cm="1">
        <f t="array" ref="I271">_xlfn.IFS(Table1[[#This Row],[Q1]]&gt;8,100,Table1[[#This Row],[Q1]]&gt;6,0,Table1[[#This Row],[Q1]]&lt;7,-100)</f>
        <v>100</v>
      </c>
      <c r="J271">
        <f>IF(Table1[[#This Row],[NPS]]=100,1,0)</f>
        <v>1</v>
      </c>
      <c r="K271">
        <f>IF(Table1[[#This Row],[NPS]]=0,1,0)</f>
        <v>0</v>
      </c>
      <c r="L271">
        <f>IF(Table1[[#This Row],[NPS]]=-100,1,0)</f>
        <v>0</v>
      </c>
      <c r="M271" t="str">
        <f>TEXT(Table1[[#This Row],[Call Date]],"mmmm")</f>
        <v>October</v>
      </c>
      <c r="N271" s="1">
        <f>Table1[[#This Row],[Call Date]]</f>
        <v>45208</v>
      </c>
    </row>
    <row r="272" spans="2:14" x14ac:dyDescent="0.25">
      <c r="B272" s="1">
        <v>45208</v>
      </c>
      <c r="C272" t="s">
        <v>13</v>
      </c>
      <c r="D272" t="s">
        <v>81</v>
      </c>
      <c r="E272">
        <v>5</v>
      </c>
      <c r="F272">
        <v>2</v>
      </c>
      <c r="G272">
        <v>1</v>
      </c>
      <c r="H272" s="3">
        <f>(Table1[[#This Row],[Q1]]*0.2+Table1[[#This Row],[Q2]]*0.4+Table1[[#This Row],[Q3]]*0.4)/10</f>
        <v>0.22000000000000003</v>
      </c>
      <c r="I272" cm="1">
        <f t="array" ref="I272">_xlfn.IFS(Table1[[#This Row],[Q1]]&gt;8,100,Table1[[#This Row],[Q1]]&gt;6,0,Table1[[#This Row],[Q1]]&lt;7,-100)</f>
        <v>-100</v>
      </c>
      <c r="J272">
        <f>IF(Table1[[#This Row],[NPS]]=100,1,0)</f>
        <v>0</v>
      </c>
      <c r="K272">
        <f>IF(Table1[[#This Row],[NPS]]=0,1,0)</f>
        <v>0</v>
      </c>
      <c r="L272">
        <f>IF(Table1[[#This Row],[NPS]]=-100,1,0)</f>
        <v>1</v>
      </c>
      <c r="M272" t="str">
        <f>TEXT(Table1[[#This Row],[Call Date]],"mmmm")</f>
        <v>October</v>
      </c>
      <c r="N272" s="1">
        <f>Table1[[#This Row],[Call Date]]</f>
        <v>45208</v>
      </c>
    </row>
    <row r="273" spans="2:14" x14ac:dyDescent="0.25">
      <c r="B273" s="1">
        <v>45208</v>
      </c>
      <c r="C273" t="s">
        <v>13</v>
      </c>
      <c r="D273" t="s">
        <v>100</v>
      </c>
      <c r="E273">
        <v>10</v>
      </c>
      <c r="F273">
        <v>10</v>
      </c>
      <c r="G273">
        <v>10</v>
      </c>
      <c r="H273" s="3">
        <f>(Table1[[#This Row],[Q1]]*0.2+Table1[[#This Row],[Q2]]*0.4+Table1[[#This Row],[Q3]]*0.4)/10</f>
        <v>1</v>
      </c>
      <c r="I273" cm="1">
        <f t="array" ref="I273">_xlfn.IFS(Table1[[#This Row],[Q1]]&gt;8,100,Table1[[#This Row],[Q1]]&gt;6,0,Table1[[#This Row],[Q1]]&lt;7,-100)</f>
        <v>100</v>
      </c>
      <c r="J273">
        <f>IF(Table1[[#This Row],[NPS]]=100,1,0)</f>
        <v>1</v>
      </c>
      <c r="K273">
        <f>IF(Table1[[#This Row],[NPS]]=0,1,0)</f>
        <v>0</v>
      </c>
      <c r="L273">
        <f>IF(Table1[[#This Row],[NPS]]=-100,1,0)</f>
        <v>0</v>
      </c>
      <c r="M273" t="str">
        <f>TEXT(Table1[[#This Row],[Call Date]],"mmmm")</f>
        <v>October</v>
      </c>
      <c r="N273" s="1">
        <f>Table1[[#This Row],[Call Date]]</f>
        <v>45208</v>
      </c>
    </row>
    <row r="274" spans="2:14" x14ac:dyDescent="0.25">
      <c r="B274" s="1">
        <v>45208</v>
      </c>
      <c r="C274" t="s">
        <v>13</v>
      </c>
      <c r="D274" t="s">
        <v>126</v>
      </c>
      <c r="E274">
        <v>10</v>
      </c>
      <c r="F274">
        <v>10</v>
      </c>
      <c r="G274">
        <v>10</v>
      </c>
      <c r="H274" s="3">
        <f>(Table1[[#This Row],[Q1]]*0.2+Table1[[#This Row],[Q2]]*0.4+Table1[[#This Row],[Q3]]*0.4)/10</f>
        <v>1</v>
      </c>
      <c r="I274" cm="1">
        <f t="array" ref="I274">_xlfn.IFS(Table1[[#This Row],[Q1]]&gt;8,100,Table1[[#This Row],[Q1]]&gt;6,0,Table1[[#This Row],[Q1]]&lt;7,-100)</f>
        <v>100</v>
      </c>
      <c r="J274">
        <f>IF(Table1[[#This Row],[NPS]]=100,1,0)</f>
        <v>1</v>
      </c>
      <c r="K274">
        <f>IF(Table1[[#This Row],[NPS]]=0,1,0)</f>
        <v>0</v>
      </c>
      <c r="L274">
        <f>IF(Table1[[#This Row],[NPS]]=-100,1,0)</f>
        <v>0</v>
      </c>
      <c r="M274" t="str">
        <f>TEXT(Table1[[#This Row],[Call Date]],"mmmm")</f>
        <v>October</v>
      </c>
      <c r="N274" s="1">
        <f>Table1[[#This Row],[Call Date]]</f>
        <v>45208</v>
      </c>
    </row>
    <row r="275" spans="2:14" x14ac:dyDescent="0.25">
      <c r="B275" s="1">
        <v>45208</v>
      </c>
      <c r="C275" t="s">
        <v>13</v>
      </c>
      <c r="D275" t="s">
        <v>87</v>
      </c>
      <c r="E275">
        <v>2</v>
      </c>
      <c r="F275">
        <v>10</v>
      </c>
      <c r="G275">
        <v>10</v>
      </c>
      <c r="H275" s="3">
        <f>(Table1[[#This Row],[Q1]]*0.2+Table1[[#This Row],[Q2]]*0.4+Table1[[#This Row],[Q3]]*0.4)/10</f>
        <v>0.84000000000000008</v>
      </c>
      <c r="I275" cm="1">
        <f t="array" ref="I275">_xlfn.IFS(Table1[[#This Row],[Q1]]&gt;8,100,Table1[[#This Row],[Q1]]&gt;6,0,Table1[[#This Row],[Q1]]&lt;7,-100)</f>
        <v>-100</v>
      </c>
      <c r="J275">
        <f>IF(Table1[[#This Row],[NPS]]=100,1,0)</f>
        <v>0</v>
      </c>
      <c r="K275">
        <f>IF(Table1[[#This Row],[NPS]]=0,1,0)</f>
        <v>0</v>
      </c>
      <c r="L275">
        <f>IF(Table1[[#This Row],[NPS]]=-100,1,0)</f>
        <v>1</v>
      </c>
      <c r="M275" t="str">
        <f>TEXT(Table1[[#This Row],[Call Date]],"mmmm")</f>
        <v>October</v>
      </c>
      <c r="N275" s="1">
        <f>Table1[[#This Row],[Call Date]]</f>
        <v>45208</v>
      </c>
    </row>
    <row r="276" spans="2:14" x14ac:dyDescent="0.25">
      <c r="B276" s="1">
        <v>45208</v>
      </c>
      <c r="C276" t="s">
        <v>10</v>
      </c>
      <c r="D276" t="s">
        <v>86</v>
      </c>
      <c r="E276">
        <v>10</v>
      </c>
      <c r="F276">
        <v>10</v>
      </c>
      <c r="G276">
        <v>10</v>
      </c>
      <c r="H276" s="3">
        <f>(Table1[[#This Row],[Q1]]*0.2+Table1[[#This Row],[Q2]]*0.4+Table1[[#This Row],[Q3]]*0.4)/10</f>
        <v>1</v>
      </c>
      <c r="I276" cm="1">
        <f t="array" ref="I276">_xlfn.IFS(Table1[[#This Row],[Q1]]&gt;8,100,Table1[[#This Row],[Q1]]&gt;6,0,Table1[[#This Row],[Q1]]&lt;7,-100)</f>
        <v>100</v>
      </c>
      <c r="J276">
        <f>IF(Table1[[#This Row],[NPS]]=100,1,0)</f>
        <v>1</v>
      </c>
      <c r="K276">
        <f>IF(Table1[[#This Row],[NPS]]=0,1,0)</f>
        <v>0</v>
      </c>
      <c r="L276">
        <f>IF(Table1[[#This Row],[NPS]]=-100,1,0)</f>
        <v>0</v>
      </c>
      <c r="M276" t="str">
        <f>TEXT(Table1[[#This Row],[Call Date]],"mmmm")</f>
        <v>October</v>
      </c>
      <c r="N276" s="1">
        <f>Table1[[#This Row],[Call Date]]</f>
        <v>45208</v>
      </c>
    </row>
    <row r="277" spans="2:14" x14ac:dyDescent="0.25">
      <c r="B277" s="1">
        <v>45208</v>
      </c>
      <c r="C277" t="s">
        <v>14</v>
      </c>
      <c r="D277" t="s">
        <v>109</v>
      </c>
      <c r="E277">
        <v>10</v>
      </c>
      <c r="F277">
        <v>1</v>
      </c>
      <c r="G277">
        <v>10</v>
      </c>
      <c r="H277" s="3">
        <f>(Table1[[#This Row],[Q1]]*0.2+Table1[[#This Row],[Q2]]*0.4+Table1[[#This Row],[Q3]]*0.4)/10</f>
        <v>0.64</v>
      </c>
      <c r="I277" cm="1">
        <f t="array" ref="I277">_xlfn.IFS(Table1[[#This Row],[Q1]]&gt;8,100,Table1[[#This Row],[Q1]]&gt;6,0,Table1[[#This Row],[Q1]]&lt;7,-100)</f>
        <v>100</v>
      </c>
      <c r="J277">
        <f>IF(Table1[[#This Row],[NPS]]=100,1,0)</f>
        <v>1</v>
      </c>
      <c r="K277">
        <f>IF(Table1[[#This Row],[NPS]]=0,1,0)</f>
        <v>0</v>
      </c>
      <c r="L277">
        <f>IF(Table1[[#This Row],[NPS]]=-100,1,0)</f>
        <v>0</v>
      </c>
      <c r="M277" t="str">
        <f>TEXT(Table1[[#This Row],[Call Date]],"mmmm")</f>
        <v>October</v>
      </c>
      <c r="N277" s="1">
        <f>Table1[[#This Row],[Call Date]]</f>
        <v>45208</v>
      </c>
    </row>
    <row r="278" spans="2:14" x14ac:dyDescent="0.25">
      <c r="B278" s="1">
        <v>45208</v>
      </c>
      <c r="C278" t="s">
        <v>13</v>
      </c>
      <c r="D278" t="s">
        <v>41</v>
      </c>
      <c r="E278">
        <v>10</v>
      </c>
      <c r="F278">
        <v>10</v>
      </c>
      <c r="G278">
        <v>10</v>
      </c>
      <c r="H278" s="3">
        <f>(Table1[[#This Row],[Q1]]*0.2+Table1[[#This Row],[Q2]]*0.4+Table1[[#This Row],[Q3]]*0.4)/10</f>
        <v>1</v>
      </c>
      <c r="I278" cm="1">
        <f t="array" ref="I278">_xlfn.IFS(Table1[[#This Row],[Q1]]&gt;8,100,Table1[[#This Row],[Q1]]&gt;6,0,Table1[[#This Row],[Q1]]&lt;7,-100)</f>
        <v>100</v>
      </c>
      <c r="J278">
        <f>IF(Table1[[#This Row],[NPS]]=100,1,0)</f>
        <v>1</v>
      </c>
      <c r="K278">
        <f>IF(Table1[[#This Row],[NPS]]=0,1,0)</f>
        <v>0</v>
      </c>
      <c r="L278">
        <f>IF(Table1[[#This Row],[NPS]]=-100,1,0)</f>
        <v>0</v>
      </c>
      <c r="M278" t="str">
        <f>TEXT(Table1[[#This Row],[Call Date]],"mmmm")</f>
        <v>October</v>
      </c>
      <c r="N278" s="1">
        <f>Table1[[#This Row],[Call Date]]</f>
        <v>45208</v>
      </c>
    </row>
    <row r="279" spans="2:14" x14ac:dyDescent="0.25">
      <c r="B279" s="1">
        <v>45208</v>
      </c>
      <c r="C279" t="s">
        <v>13</v>
      </c>
      <c r="D279" t="s">
        <v>100</v>
      </c>
      <c r="E279">
        <v>10</v>
      </c>
      <c r="F279">
        <v>10</v>
      </c>
      <c r="G279">
        <v>10</v>
      </c>
      <c r="H279" s="3">
        <f>(Table1[[#This Row],[Q1]]*0.2+Table1[[#This Row],[Q2]]*0.4+Table1[[#This Row],[Q3]]*0.4)/10</f>
        <v>1</v>
      </c>
      <c r="I279" cm="1">
        <f t="array" ref="I279">_xlfn.IFS(Table1[[#This Row],[Q1]]&gt;8,100,Table1[[#This Row],[Q1]]&gt;6,0,Table1[[#This Row],[Q1]]&lt;7,-100)</f>
        <v>100</v>
      </c>
      <c r="J279">
        <f>IF(Table1[[#This Row],[NPS]]=100,1,0)</f>
        <v>1</v>
      </c>
      <c r="K279">
        <f>IF(Table1[[#This Row],[NPS]]=0,1,0)</f>
        <v>0</v>
      </c>
      <c r="L279">
        <f>IF(Table1[[#This Row],[NPS]]=-100,1,0)</f>
        <v>0</v>
      </c>
      <c r="M279" t="str">
        <f>TEXT(Table1[[#This Row],[Call Date]],"mmmm")</f>
        <v>October</v>
      </c>
      <c r="N279" s="1">
        <f>Table1[[#This Row],[Call Date]]</f>
        <v>45208</v>
      </c>
    </row>
    <row r="280" spans="2:14" x14ac:dyDescent="0.25">
      <c r="B280" s="1">
        <v>45208</v>
      </c>
      <c r="C280" t="s">
        <v>14</v>
      </c>
      <c r="D280" t="s">
        <v>72</v>
      </c>
      <c r="E280">
        <v>5</v>
      </c>
      <c r="F280">
        <v>10</v>
      </c>
      <c r="G280">
        <v>5</v>
      </c>
      <c r="H280" s="3">
        <f>(Table1[[#This Row],[Q1]]*0.2+Table1[[#This Row],[Q2]]*0.4+Table1[[#This Row],[Q3]]*0.4)/10</f>
        <v>0.7</v>
      </c>
      <c r="I280" cm="1">
        <f t="array" ref="I280">_xlfn.IFS(Table1[[#This Row],[Q1]]&gt;8,100,Table1[[#This Row],[Q1]]&gt;6,0,Table1[[#This Row],[Q1]]&lt;7,-100)</f>
        <v>-100</v>
      </c>
      <c r="J280">
        <f>IF(Table1[[#This Row],[NPS]]=100,1,0)</f>
        <v>0</v>
      </c>
      <c r="K280">
        <f>IF(Table1[[#This Row],[NPS]]=0,1,0)</f>
        <v>0</v>
      </c>
      <c r="L280">
        <f>IF(Table1[[#This Row],[NPS]]=-100,1,0)</f>
        <v>1</v>
      </c>
      <c r="M280" t="str">
        <f>TEXT(Table1[[#This Row],[Call Date]],"mmmm")</f>
        <v>October</v>
      </c>
      <c r="N280" s="1">
        <f>Table1[[#This Row],[Call Date]]</f>
        <v>45208</v>
      </c>
    </row>
    <row r="281" spans="2:14" x14ac:dyDescent="0.25">
      <c r="B281" s="1">
        <v>45208</v>
      </c>
      <c r="C281" t="s">
        <v>10</v>
      </c>
      <c r="D281" t="s">
        <v>74</v>
      </c>
      <c r="E281">
        <v>10</v>
      </c>
      <c r="F281">
        <v>10</v>
      </c>
      <c r="G281">
        <v>10</v>
      </c>
      <c r="H281" s="3">
        <f>(Table1[[#This Row],[Q1]]*0.2+Table1[[#This Row],[Q2]]*0.4+Table1[[#This Row],[Q3]]*0.4)/10</f>
        <v>1</v>
      </c>
      <c r="I281" cm="1">
        <f t="array" ref="I281">_xlfn.IFS(Table1[[#This Row],[Q1]]&gt;8,100,Table1[[#This Row],[Q1]]&gt;6,0,Table1[[#This Row],[Q1]]&lt;7,-100)</f>
        <v>100</v>
      </c>
      <c r="J281">
        <f>IF(Table1[[#This Row],[NPS]]=100,1,0)</f>
        <v>1</v>
      </c>
      <c r="K281">
        <f>IF(Table1[[#This Row],[NPS]]=0,1,0)</f>
        <v>0</v>
      </c>
      <c r="L281">
        <f>IF(Table1[[#This Row],[NPS]]=-100,1,0)</f>
        <v>0</v>
      </c>
      <c r="M281" t="str">
        <f>TEXT(Table1[[#This Row],[Call Date]],"mmmm")</f>
        <v>October</v>
      </c>
      <c r="N281" s="1">
        <f>Table1[[#This Row],[Call Date]]</f>
        <v>45208</v>
      </c>
    </row>
    <row r="282" spans="2:14" x14ac:dyDescent="0.25">
      <c r="B282" s="1">
        <v>45208</v>
      </c>
      <c r="C282" t="s">
        <v>14</v>
      </c>
      <c r="D282" t="s">
        <v>105</v>
      </c>
      <c r="E282">
        <v>9</v>
      </c>
      <c r="F282">
        <v>9</v>
      </c>
      <c r="G282">
        <v>9</v>
      </c>
      <c r="H282" s="3">
        <f>(Table1[[#This Row],[Q1]]*0.2+Table1[[#This Row],[Q2]]*0.4+Table1[[#This Row],[Q3]]*0.4)/10</f>
        <v>0.9</v>
      </c>
      <c r="I282" cm="1">
        <f t="array" ref="I282">_xlfn.IFS(Table1[[#This Row],[Q1]]&gt;8,100,Table1[[#This Row],[Q1]]&gt;6,0,Table1[[#This Row],[Q1]]&lt;7,-100)</f>
        <v>100</v>
      </c>
      <c r="J282">
        <f>IF(Table1[[#This Row],[NPS]]=100,1,0)</f>
        <v>1</v>
      </c>
      <c r="K282">
        <f>IF(Table1[[#This Row],[NPS]]=0,1,0)</f>
        <v>0</v>
      </c>
      <c r="L282">
        <f>IF(Table1[[#This Row],[NPS]]=-100,1,0)</f>
        <v>0</v>
      </c>
      <c r="M282" t="str">
        <f>TEXT(Table1[[#This Row],[Call Date]],"mmmm")</f>
        <v>October</v>
      </c>
      <c r="N282" s="1">
        <f>Table1[[#This Row],[Call Date]]</f>
        <v>45208</v>
      </c>
    </row>
    <row r="283" spans="2:14" x14ac:dyDescent="0.25">
      <c r="B283" s="1">
        <v>45208</v>
      </c>
      <c r="C283" t="s">
        <v>10</v>
      </c>
      <c r="D283" t="s">
        <v>110</v>
      </c>
      <c r="E283">
        <v>10</v>
      </c>
      <c r="F283">
        <v>10</v>
      </c>
      <c r="G283">
        <v>10</v>
      </c>
      <c r="H283" s="3">
        <f>(Table1[[#This Row],[Q1]]*0.2+Table1[[#This Row],[Q2]]*0.4+Table1[[#This Row],[Q3]]*0.4)/10</f>
        <v>1</v>
      </c>
      <c r="I283" cm="1">
        <f t="array" ref="I283">_xlfn.IFS(Table1[[#This Row],[Q1]]&gt;8,100,Table1[[#This Row],[Q1]]&gt;6,0,Table1[[#This Row],[Q1]]&lt;7,-100)</f>
        <v>100</v>
      </c>
      <c r="J283">
        <f>IF(Table1[[#This Row],[NPS]]=100,1,0)</f>
        <v>1</v>
      </c>
      <c r="K283">
        <f>IF(Table1[[#This Row],[NPS]]=0,1,0)</f>
        <v>0</v>
      </c>
      <c r="L283">
        <f>IF(Table1[[#This Row],[NPS]]=-100,1,0)</f>
        <v>0</v>
      </c>
      <c r="M283" t="str">
        <f>TEXT(Table1[[#This Row],[Call Date]],"mmmm")</f>
        <v>October</v>
      </c>
      <c r="N283" s="1">
        <f>Table1[[#This Row],[Call Date]]</f>
        <v>45208</v>
      </c>
    </row>
    <row r="284" spans="2:14" x14ac:dyDescent="0.25">
      <c r="B284" s="1">
        <v>45208</v>
      </c>
      <c r="C284" t="s">
        <v>13</v>
      </c>
      <c r="D284" t="s">
        <v>87</v>
      </c>
      <c r="E284">
        <v>10</v>
      </c>
      <c r="F284">
        <v>10</v>
      </c>
      <c r="G284">
        <v>10</v>
      </c>
      <c r="H284" s="3">
        <f>(Table1[[#This Row],[Q1]]*0.2+Table1[[#This Row],[Q2]]*0.4+Table1[[#This Row],[Q3]]*0.4)/10</f>
        <v>1</v>
      </c>
      <c r="I284" cm="1">
        <f t="array" ref="I284">_xlfn.IFS(Table1[[#This Row],[Q1]]&gt;8,100,Table1[[#This Row],[Q1]]&gt;6,0,Table1[[#This Row],[Q1]]&lt;7,-100)</f>
        <v>100</v>
      </c>
      <c r="J284">
        <f>IF(Table1[[#This Row],[NPS]]=100,1,0)</f>
        <v>1</v>
      </c>
      <c r="K284">
        <f>IF(Table1[[#This Row],[NPS]]=0,1,0)</f>
        <v>0</v>
      </c>
      <c r="L284">
        <f>IF(Table1[[#This Row],[NPS]]=-100,1,0)</f>
        <v>0</v>
      </c>
      <c r="M284" t="str">
        <f>TEXT(Table1[[#This Row],[Call Date]],"mmmm")</f>
        <v>October</v>
      </c>
      <c r="N284" s="1">
        <f>Table1[[#This Row],[Call Date]]</f>
        <v>45208</v>
      </c>
    </row>
    <row r="285" spans="2:14" x14ac:dyDescent="0.25">
      <c r="B285" s="1">
        <v>45208</v>
      </c>
      <c r="C285" t="s">
        <v>10</v>
      </c>
      <c r="D285" t="s">
        <v>118</v>
      </c>
      <c r="E285">
        <v>10</v>
      </c>
      <c r="F285">
        <v>10</v>
      </c>
      <c r="G285">
        <v>10</v>
      </c>
      <c r="H285" s="3">
        <f>(Table1[[#This Row],[Q1]]*0.2+Table1[[#This Row],[Q2]]*0.4+Table1[[#This Row],[Q3]]*0.4)/10</f>
        <v>1</v>
      </c>
      <c r="I285" cm="1">
        <f t="array" ref="I285">_xlfn.IFS(Table1[[#This Row],[Q1]]&gt;8,100,Table1[[#This Row],[Q1]]&gt;6,0,Table1[[#This Row],[Q1]]&lt;7,-100)</f>
        <v>100</v>
      </c>
      <c r="J285">
        <f>IF(Table1[[#This Row],[NPS]]=100,1,0)</f>
        <v>1</v>
      </c>
      <c r="K285">
        <f>IF(Table1[[#This Row],[NPS]]=0,1,0)</f>
        <v>0</v>
      </c>
      <c r="L285">
        <f>IF(Table1[[#This Row],[NPS]]=-100,1,0)</f>
        <v>0</v>
      </c>
      <c r="M285" t="str">
        <f>TEXT(Table1[[#This Row],[Call Date]],"mmmm")</f>
        <v>October</v>
      </c>
      <c r="N285" s="1">
        <f>Table1[[#This Row],[Call Date]]</f>
        <v>45208</v>
      </c>
    </row>
    <row r="286" spans="2:14" x14ac:dyDescent="0.25">
      <c r="B286" s="1">
        <v>45208</v>
      </c>
      <c r="C286" t="s">
        <v>13</v>
      </c>
      <c r="D286" t="s">
        <v>97</v>
      </c>
      <c r="E286">
        <v>10</v>
      </c>
      <c r="F286">
        <v>10</v>
      </c>
      <c r="G286">
        <v>10</v>
      </c>
      <c r="H286" s="3">
        <f>(Table1[[#This Row],[Q1]]*0.2+Table1[[#This Row],[Q2]]*0.4+Table1[[#This Row],[Q3]]*0.4)/10</f>
        <v>1</v>
      </c>
      <c r="I286" cm="1">
        <f t="array" ref="I286">_xlfn.IFS(Table1[[#This Row],[Q1]]&gt;8,100,Table1[[#This Row],[Q1]]&gt;6,0,Table1[[#This Row],[Q1]]&lt;7,-100)</f>
        <v>100</v>
      </c>
      <c r="J286">
        <f>IF(Table1[[#This Row],[NPS]]=100,1,0)</f>
        <v>1</v>
      </c>
      <c r="K286">
        <f>IF(Table1[[#This Row],[NPS]]=0,1,0)</f>
        <v>0</v>
      </c>
      <c r="L286">
        <f>IF(Table1[[#This Row],[NPS]]=-100,1,0)</f>
        <v>0</v>
      </c>
      <c r="M286" t="str">
        <f>TEXT(Table1[[#This Row],[Call Date]],"mmmm")</f>
        <v>October</v>
      </c>
      <c r="N286" s="1">
        <f>Table1[[#This Row],[Call Date]]</f>
        <v>45208</v>
      </c>
    </row>
    <row r="287" spans="2:14" x14ac:dyDescent="0.25">
      <c r="B287" s="1">
        <v>45208</v>
      </c>
      <c r="C287" t="s">
        <v>13</v>
      </c>
      <c r="D287" t="s">
        <v>66</v>
      </c>
      <c r="E287">
        <v>10</v>
      </c>
      <c r="F287">
        <v>10</v>
      </c>
      <c r="G287">
        <v>10</v>
      </c>
      <c r="H287" s="3">
        <f>(Table1[[#This Row],[Q1]]*0.2+Table1[[#This Row],[Q2]]*0.4+Table1[[#This Row],[Q3]]*0.4)/10</f>
        <v>1</v>
      </c>
      <c r="I287" cm="1">
        <f t="array" ref="I287">_xlfn.IFS(Table1[[#This Row],[Q1]]&gt;8,100,Table1[[#This Row],[Q1]]&gt;6,0,Table1[[#This Row],[Q1]]&lt;7,-100)</f>
        <v>100</v>
      </c>
      <c r="J287">
        <f>IF(Table1[[#This Row],[NPS]]=100,1,0)</f>
        <v>1</v>
      </c>
      <c r="K287">
        <f>IF(Table1[[#This Row],[NPS]]=0,1,0)</f>
        <v>0</v>
      </c>
      <c r="L287">
        <f>IF(Table1[[#This Row],[NPS]]=-100,1,0)</f>
        <v>0</v>
      </c>
      <c r="M287" t="str">
        <f>TEXT(Table1[[#This Row],[Call Date]],"mmmm")</f>
        <v>October</v>
      </c>
      <c r="N287" s="1">
        <f>Table1[[#This Row],[Call Date]]</f>
        <v>45208</v>
      </c>
    </row>
    <row r="288" spans="2:14" x14ac:dyDescent="0.25">
      <c r="B288" s="1">
        <v>45208</v>
      </c>
      <c r="C288" t="s">
        <v>13</v>
      </c>
      <c r="D288" t="s">
        <v>126</v>
      </c>
      <c r="E288">
        <v>10</v>
      </c>
      <c r="F288">
        <v>10</v>
      </c>
      <c r="G288">
        <v>10</v>
      </c>
      <c r="H288" s="3">
        <f>(Table1[[#This Row],[Q1]]*0.2+Table1[[#This Row],[Q2]]*0.4+Table1[[#This Row],[Q3]]*0.4)/10</f>
        <v>1</v>
      </c>
      <c r="I288" cm="1">
        <f t="array" ref="I288">_xlfn.IFS(Table1[[#This Row],[Q1]]&gt;8,100,Table1[[#This Row],[Q1]]&gt;6,0,Table1[[#This Row],[Q1]]&lt;7,-100)</f>
        <v>100</v>
      </c>
      <c r="J288">
        <f>IF(Table1[[#This Row],[NPS]]=100,1,0)</f>
        <v>1</v>
      </c>
      <c r="K288">
        <f>IF(Table1[[#This Row],[NPS]]=0,1,0)</f>
        <v>0</v>
      </c>
      <c r="L288">
        <f>IF(Table1[[#This Row],[NPS]]=-100,1,0)</f>
        <v>0</v>
      </c>
      <c r="M288" t="str">
        <f>TEXT(Table1[[#This Row],[Call Date]],"mmmm")</f>
        <v>October</v>
      </c>
      <c r="N288" s="1">
        <f>Table1[[#This Row],[Call Date]]</f>
        <v>45208</v>
      </c>
    </row>
    <row r="289" spans="2:14" x14ac:dyDescent="0.25">
      <c r="B289" s="1">
        <v>45208</v>
      </c>
      <c r="C289" t="s">
        <v>14</v>
      </c>
      <c r="D289" t="s">
        <v>55</v>
      </c>
      <c r="E289">
        <v>10</v>
      </c>
      <c r="F289">
        <v>10</v>
      </c>
      <c r="G289">
        <v>10</v>
      </c>
      <c r="H289" s="3">
        <f>(Table1[[#This Row],[Q1]]*0.2+Table1[[#This Row],[Q2]]*0.4+Table1[[#This Row],[Q3]]*0.4)/10</f>
        <v>1</v>
      </c>
      <c r="I289" cm="1">
        <f t="array" ref="I289">_xlfn.IFS(Table1[[#This Row],[Q1]]&gt;8,100,Table1[[#This Row],[Q1]]&gt;6,0,Table1[[#This Row],[Q1]]&lt;7,-100)</f>
        <v>100</v>
      </c>
      <c r="J289">
        <f>IF(Table1[[#This Row],[NPS]]=100,1,0)</f>
        <v>1</v>
      </c>
      <c r="K289">
        <f>IF(Table1[[#This Row],[NPS]]=0,1,0)</f>
        <v>0</v>
      </c>
      <c r="L289">
        <f>IF(Table1[[#This Row],[NPS]]=-100,1,0)</f>
        <v>0</v>
      </c>
      <c r="M289" t="str">
        <f>TEXT(Table1[[#This Row],[Call Date]],"mmmm")</f>
        <v>October</v>
      </c>
      <c r="N289" s="1">
        <f>Table1[[#This Row],[Call Date]]</f>
        <v>45208</v>
      </c>
    </row>
    <row r="290" spans="2:14" x14ac:dyDescent="0.25">
      <c r="B290" s="1">
        <v>45208</v>
      </c>
      <c r="C290" t="s">
        <v>14</v>
      </c>
      <c r="D290" t="s">
        <v>55</v>
      </c>
      <c r="E290">
        <v>9</v>
      </c>
      <c r="F290">
        <v>9</v>
      </c>
      <c r="G290">
        <v>10</v>
      </c>
      <c r="H290" s="3">
        <f>(Table1[[#This Row],[Q1]]*0.2+Table1[[#This Row],[Q2]]*0.4+Table1[[#This Row],[Q3]]*0.4)/10</f>
        <v>0.94000000000000006</v>
      </c>
      <c r="I290" cm="1">
        <f t="array" ref="I290">_xlfn.IFS(Table1[[#This Row],[Q1]]&gt;8,100,Table1[[#This Row],[Q1]]&gt;6,0,Table1[[#This Row],[Q1]]&lt;7,-100)</f>
        <v>100</v>
      </c>
      <c r="J290">
        <f>IF(Table1[[#This Row],[NPS]]=100,1,0)</f>
        <v>1</v>
      </c>
      <c r="K290">
        <f>IF(Table1[[#This Row],[NPS]]=0,1,0)</f>
        <v>0</v>
      </c>
      <c r="L290">
        <f>IF(Table1[[#This Row],[NPS]]=-100,1,0)</f>
        <v>0</v>
      </c>
      <c r="M290" t="str">
        <f>TEXT(Table1[[#This Row],[Call Date]],"mmmm")</f>
        <v>October</v>
      </c>
      <c r="N290" s="1">
        <f>Table1[[#This Row],[Call Date]]</f>
        <v>45208</v>
      </c>
    </row>
    <row r="291" spans="2:14" x14ac:dyDescent="0.25">
      <c r="B291" s="1">
        <v>45208</v>
      </c>
      <c r="C291" t="s">
        <v>14</v>
      </c>
      <c r="D291" t="s">
        <v>54</v>
      </c>
      <c r="E291">
        <v>10</v>
      </c>
      <c r="F291">
        <v>10</v>
      </c>
      <c r="G291">
        <v>10</v>
      </c>
      <c r="H291" s="3">
        <f>(Table1[[#This Row],[Q1]]*0.2+Table1[[#This Row],[Q2]]*0.4+Table1[[#This Row],[Q3]]*0.4)/10</f>
        <v>1</v>
      </c>
      <c r="I291" cm="1">
        <f t="array" ref="I291">_xlfn.IFS(Table1[[#This Row],[Q1]]&gt;8,100,Table1[[#This Row],[Q1]]&gt;6,0,Table1[[#This Row],[Q1]]&lt;7,-100)</f>
        <v>100</v>
      </c>
      <c r="J291">
        <f>IF(Table1[[#This Row],[NPS]]=100,1,0)</f>
        <v>1</v>
      </c>
      <c r="K291">
        <f>IF(Table1[[#This Row],[NPS]]=0,1,0)</f>
        <v>0</v>
      </c>
      <c r="L291">
        <f>IF(Table1[[#This Row],[NPS]]=-100,1,0)</f>
        <v>0</v>
      </c>
      <c r="M291" t="str">
        <f>TEXT(Table1[[#This Row],[Call Date]],"mmmm")</f>
        <v>October</v>
      </c>
      <c r="N291" s="1">
        <f>Table1[[#This Row],[Call Date]]</f>
        <v>45208</v>
      </c>
    </row>
    <row r="292" spans="2:14" x14ac:dyDescent="0.25">
      <c r="B292" s="1">
        <v>45208</v>
      </c>
      <c r="C292" t="s">
        <v>14</v>
      </c>
      <c r="D292" t="s">
        <v>131</v>
      </c>
      <c r="E292">
        <v>10</v>
      </c>
      <c r="F292">
        <v>10</v>
      </c>
      <c r="G292">
        <v>10</v>
      </c>
      <c r="H292" s="3">
        <f>(Table1[[#This Row],[Q1]]*0.2+Table1[[#This Row],[Q2]]*0.4+Table1[[#This Row],[Q3]]*0.4)/10</f>
        <v>1</v>
      </c>
      <c r="I292" cm="1">
        <f t="array" ref="I292">_xlfn.IFS(Table1[[#This Row],[Q1]]&gt;8,100,Table1[[#This Row],[Q1]]&gt;6,0,Table1[[#This Row],[Q1]]&lt;7,-100)</f>
        <v>100</v>
      </c>
      <c r="J292">
        <f>IF(Table1[[#This Row],[NPS]]=100,1,0)</f>
        <v>1</v>
      </c>
      <c r="K292">
        <f>IF(Table1[[#This Row],[NPS]]=0,1,0)</f>
        <v>0</v>
      </c>
      <c r="L292">
        <f>IF(Table1[[#This Row],[NPS]]=-100,1,0)</f>
        <v>0</v>
      </c>
      <c r="M292" t="str">
        <f>TEXT(Table1[[#This Row],[Call Date]],"mmmm")</f>
        <v>October</v>
      </c>
      <c r="N292" s="1">
        <f>Table1[[#This Row],[Call Date]]</f>
        <v>45208</v>
      </c>
    </row>
    <row r="293" spans="2:14" x14ac:dyDescent="0.25">
      <c r="B293" s="1">
        <v>45208</v>
      </c>
      <c r="C293" t="s">
        <v>14</v>
      </c>
      <c r="D293" t="s">
        <v>131</v>
      </c>
      <c r="E293">
        <v>10</v>
      </c>
      <c r="F293">
        <v>10</v>
      </c>
      <c r="G293">
        <v>10</v>
      </c>
      <c r="H293" s="3">
        <f>(Table1[[#This Row],[Q1]]*0.2+Table1[[#This Row],[Q2]]*0.4+Table1[[#This Row],[Q3]]*0.4)/10</f>
        <v>1</v>
      </c>
      <c r="I293" cm="1">
        <f t="array" ref="I293">_xlfn.IFS(Table1[[#This Row],[Q1]]&gt;8,100,Table1[[#This Row],[Q1]]&gt;6,0,Table1[[#This Row],[Q1]]&lt;7,-100)</f>
        <v>100</v>
      </c>
      <c r="J293">
        <f>IF(Table1[[#This Row],[NPS]]=100,1,0)</f>
        <v>1</v>
      </c>
      <c r="K293">
        <f>IF(Table1[[#This Row],[NPS]]=0,1,0)</f>
        <v>0</v>
      </c>
      <c r="L293">
        <f>IF(Table1[[#This Row],[NPS]]=-100,1,0)</f>
        <v>0</v>
      </c>
      <c r="M293" t="str">
        <f>TEXT(Table1[[#This Row],[Call Date]],"mmmm")</f>
        <v>October</v>
      </c>
      <c r="N293" s="1">
        <f>Table1[[#This Row],[Call Date]]</f>
        <v>45208</v>
      </c>
    </row>
    <row r="294" spans="2:14" x14ac:dyDescent="0.25">
      <c r="B294" s="1">
        <v>45209</v>
      </c>
      <c r="C294" t="s">
        <v>8</v>
      </c>
      <c r="D294" t="s">
        <v>96</v>
      </c>
      <c r="E294">
        <v>10</v>
      </c>
      <c r="F294">
        <v>10</v>
      </c>
      <c r="G294">
        <v>10</v>
      </c>
      <c r="H294" s="3">
        <f>(Table1[[#This Row],[Q1]]*0.2+Table1[[#This Row],[Q2]]*0.4+Table1[[#This Row],[Q3]]*0.4)/10</f>
        <v>1</v>
      </c>
      <c r="I294" cm="1">
        <f t="array" ref="I294">_xlfn.IFS(Table1[[#This Row],[Q1]]&gt;8,100,Table1[[#This Row],[Q1]]&gt;6,0,Table1[[#This Row],[Q1]]&lt;7,-100)</f>
        <v>100</v>
      </c>
      <c r="J294">
        <f>IF(Table1[[#This Row],[NPS]]=100,1,0)</f>
        <v>1</v>
      </c>
      <c r="K294">
        <f>IF(Table1[[#This Row],[NPS]]=0,1,0)</f>
        <v>0</v>
      </c>
      <c r="L294">
        <f>IF(Table1[[#This Row],[NPS]]=-100,1,0)</f>
        <v>0</v>
      </c>
      <c r="M294" t="str">
        <f>TEXT(Table1[[#This Row],[Call Date]],"mmmm")</f>
        <v>October</v>
      </c>
      <c r="N294" s="1">
        <f>Table1[[#This Row],[Call Date]]</f>
        <v>45209</v>
      </c>
    </row>
    <row r="295" spans="2:14" x14ac:dyDescent="0.25">
      <c r="B295" s="1">
        <v>45209</v>
      </c>
      <c r="C295" t="s">
        <v>8</v>
      </c>
      <c r="D295" t="s">
        <v>119</v>
      </c>
      <c r="E295">
        <v>10</v>
      </c>
      <c r="F295">
        <v>10</v>
      </c>
      <c r="G295">
        <v>10</v>
      </c>
      <c r="H295" s="3">
        <f>(Table1[[#This Row],[Q1]]*0.2+Table1[[#This Row],[Q2]]*0.4+Table1[[#This Row],[Q3]]*0.4)/10</f>
        <v>1</v>
      </c>
      <c r="I295" cm="1">
        <f t="array" ref="I295">_xlfn.IFS(Table1[[#This Row],[Q1]]&gt;8,100,Table1[[#This Row],[Q1]]&gt;6,0,Table1[[#This Row],[Q1]]&lt;7,-100)</f>
        <v>100</v>
      </c>
      <c r="J295">
        <f>IF(Table1[[#This Row],[NPS]]=100,1,0)</f>
        <v>1</v>
      </c>
      <c r="K295">
        <f>IF(Table1[[#This Row],[NPS]]=0,1,0)</f>
        <v>0</v>
      </c>
      <c r="L295">
        <f>IF(Table1[[#This Row],[NPS]]=-100,1,0)</f>
        <v>0</v>
      </c>
      <c r="M295" t="str">
        <f>TEXT(Table1[[#This Row],[Call Date]],"mmmm")</f>
        <v>October</v>
      </c>
      <c r="N295" s="1">
        <f>Table1[[#This Row],[Call Date]]</f>
        <v>45209</v>
      </c>
    </row>
    <row r="296" spans="2:14" x14ac:dyDescent="0.25">
      <c r="B296" s="1">
        <v>45209</v>
      </c>
      <c r="C296" t="s">
        <v>8</v>
      </c>
      <c r="D296" t="s">
        <v>88</v>
      </c>
      <c r="E296">
        <v>10</v>
      </c>
      <c r="F296">
        <v>10</v>
      </c>
      <c r="G296">
        <v>10</v>
      </c>
      <c r="H296" s="3">
        <f>(Table1[[#This Row],[Q1]]*0.2+Table1[[#This Row],[Q2]]*0.4+Table1[[#This Row],[Q3]]*0.4)/10</f>
        <v>1</v>
      </c>
      <c r="I296" cm="1">
        <f t="array" ref="I296">_xlfn.IFS(Table1[[#This Row],[Q1]]&gt;8,100,Table1[[#This Row],[Q1]]&gt;6,0,Table1[[#This Row],[Q1]]&lt;7,-100)</f>
        <v>100</v>
      </c>
      <c r="J296">
        <f>IF(Table1[[#This Row],[NPS]]=100,1,0)</f>
        <v>1</v>
      </c>
      <c r="K296">
        <f>IF(Table1[[#This Row],[NPS]]=0,1,0)</f>
        <v>0</v>
      </c>
      <c r="L296">
        <f>IF(Table1[[#This Row],[NPS]]=-100,1,0)</f>
        <v>0</v>
      </c>
      <c r="M296" t="str">
        <f>TEXT(Table1[[#This Row],[Call Date]],"mmmm")</f>
        <v>October</v>
      </c>
      <c r="N296" s="1">
        <f>Table1[[#This Row],[Call Date]]</f>
        <v>45209</v>
      </c>
    </row>
    <row r="297" spans="2:14" x14ac:dyDescent="0.25">
      <c r="B297" s="1">
        <v>45209</v>
      </c>
      <c r="C297" t="s">
        <v>8</v>
      </c>
      <c r="D297" t="s">
        <v>88</v>
      </c>
      <c r="E297">
        <v>10</v>
      </c>
      <c r="F297">
        <v>10</v>
      </c>
      <c r="G297">
        <v>10</v>
      </c>
      <c r="H297" s="3">
        <f>(Table1[[#This Row],[Q1]]*0.2+Table1[[#This Row],[Q2]]*0.4+Table1[[#This Row],[Q3]]*0.4)/10</f>
        <v>1</v>
      </c>
      <c r="I297" cm="1">
        <f t="array" ref="I297">_xlfn.IFS(Table1[[#This Row],[Q1]]&gt;8,100,Table1[[#This Row],[Q1]]&gt;6,0,Table1[[#This Row],[Q1]]&lt;7,-100)</f>
        <v>100</v>
      </c>
      <c r="J297">
        <f>IF(Table1[[#This Row],[NPS]]=100,1,0)</f>
        <v>1</v>
      </c>
      <c r="K297">
        <f>IF(Table1[[#This Row],[NPS]]=0,1,0)</f>
        <v>0</v>
      </c>
      <c r="L297">
        <f>IF(Table1[[#This Row],[NPS]]=-100,1,0)</f>
        <v>0</v>
      </c>
      <c r="M297" t="str">
        <f>TEXT(Table1[[#This Row],[Call Date]],"mmmm")</f>
        <v>October</v>
      </c>
      <c r="N297" s="1">
        <f>Table1[[#This Row],[Call Date]]</f>
        <v>45209</v>
      </c>
    </row>
    <row r="298" spans="2:14" x14ac:dyDescent="0.25">
      <c r="B298" s="1">
        <v>45209</v>
      </c>
      <c r="C298" t="s">
        <v>8</v>
      </c>
      <c r="D298" t="s">
        <v>129</v>
      </c>
      <c r="E298">
        <v>8</v>
      </c>
      <c r="F298">
        <v>9</v>
      </c>
      <c r="G298">
        <v>9</v>
      </c>
      <c r="H298" s="3">
        <f>(Table1[[#This Row],[Q1]]*0.2+Table1[[#This Row],[Q2]]*0.4+Table1[[#This Row],[Q3]]*0.4)/10</f>
        <v>0.88000000000000012</v>
      </c>
      <c r="I298" cm="1">
        <f t="array" ref="I298">_xlfn.IFS(Table1[[#This Row],[Q1]]&gt;8,100,Table1[[#This Row],[Q1]]&gt;6,0,Table1[[#This Row],[Q1]]&lt;7,-100)</f>
        <v>0</v>
      </c>
      <c r="J298">
        <f>IF(Table1[[#This Row],[NPS]]=100,1,0)</f>
        <v>0</v>
      </c>
      <c r="K298">
        <f>IF(Table1[[#This Row],[NPS]]=0,1,0)</f>
        <v>1</v>
      </c>
      <c r="L298">
        <f>IF(Table1[[#This Row],[NPS]]=-100,1,0)</f>
        <v>0</v>
      </c>
      <c r="M298" t="str">
        <f>TEXT(Table1[[#This Row],[Call Date]],"mmmm")</f>
        <v>October</v>
      </c>
      <c r="N298" s="1">
        <f>Table1[[#This Row],[Call Date]]</f>
        <v>45209</v>
      </c>
    </row>
    <row r="299" spans="2:14" x14ac:dyDescent="0.25">
      <c r="B299" s="1">
        <v>45209</v>
      </c>
      <c r="C299" t="s">
        <v>8</v>
      </c>
      <c r="D299" t="s">
        <v>129</v>
      </c>
      <c r="E299">
        <v>10</v>
      </c>
      <c r="F299">
        <v>10</v>
      </c>
      <c r="G299">
        <v>10</v>
      </c>
      <c r="H299" s="3">
        <f>(Table1[[#This Row],[Q1]]*0.2+Table1[[#This Row],[Q2]]*0.4+Table1[[#This Row],[Q3]]*0.4)/10</f>
        <v>1</v>
      </c>
      <c r="I299" cm="1">
        <f t="array" ref="I299">_xlfn.IFS(Table1[[#This Row],[Q1]]&gt;8,100,Table1[[#This Row],[Q1]]&gt;6,0,Table1[[#This Row],[Q1]]&lt;7,-100)</f>
        <v>100</v>
      </c>
      <c r="J299">
        <f>IF(Table1[[#This Row],[NPS]]=100,1,0)</f>
        <v>1</v>
      </c>
      <c r="K299">
        <f>IF(Table1[[#This Row],[NPS]]=0,1,0)</f>
        <v>0</v>
      </c>
      <c r="L299">
        <f>IF(Table1[[#This Row],[NPS]]=-100,1,0)</f>
        <v>0</v>
      </c>
      <c r="M299" t="str">
        <f>TEXT(Table1[[#This Row],[Call Date]],"mmmm")</f>
        <v>October</v>
      </c>
      <c r="N299" s="1">
        <f>Table1[[#This Row],[Call Date]]</f>
        <v>45209</v>
      </c>
    </row>
    <row r="300" spans="2:14" x14ac:dyDescent="0.25">
      <c r="B300" s="1">
        <v>45209</v>
      </c>
      <c r="C300" t="s">
        <v>10</v>
      </c>
      <c r="D300" t="s">
        <v>47</v>
      </c>
      <c r="E300">
        <v>10</v>
      </c>
      <c r="F300">
        <v>9</v>
      </c>
      <c r="G300">
        <v>10</v>
      </c>
      <c r="H300" s="3">
        <f>(Table1[[#This Row],[Q1]]*0.2+Table1[[#This Row],[Q2]]*0.4+Table1[[#This Row],[Q3]]*0.4)/10</f>
        <v>0.96</v>
      </c>
      <c r="I300" cm="1">
        <f t="array" ref="I300">_xlfn.IFS(Table1[[#This Row],[Q1]]&gt;8,100,Table1[[#This Row],[Q1]]&gt;6,0,Table1[[#This Row],[Q1]]&lt;7,-100)</f>
        <v>100</v>
      </c>
      <c r="J300">
        <f>IF(Table1[[#This Row],[NPS]]=100,1,0)</f>
        <v>1</v>
      </c>
      <c r="K300">
        <f>IF(Table1[[#This Row],[NPS]]=0,1,0)</f>
        <v>0</v>
      </c>
      <c r="L300">
        <f>IF(Table1[[#This Row],[NPS]]=-100,1,0)</f>
        <v>0</v>
      </c>
      <c r="M300" t="str">
        <f>TEXT(Table1[[#This Row],[Call Date]],"mmmm")</f>
        <v>October</v>
      </c>
      <c r="N300" s="1">
        <f>Table1[[#This Row],[Call Date]]</f>
        <v>45209</v>
      </c>
    </row>
    <row r="301" spans="2:14" x14ac:dyDescent="0.25">
      <c r="B301" s="1">
        <v>45209</v>
      </c>
      <c r="C301" t="s">
        <v>13</v>
      </c>
      <c r="D301" t="s">
        <v>116</v>
      </c>
      <c r="E301">
        <v>10</v>
      </c>
      <c r="F301">
        <v>10</v>
      </c>
      <c r="G301">
        <v>10</v>
      </c>
      <c r="H301" s="3">
        <f>(Table1[[#This Row],[Q1]]*0.2+Table1[[#This Row],[Q2]]*0.4+Table1[[#This Row],[Q3]]*0.4)/10</f>
        <v>1</v>
      </c>
      <c r="I301" cm="1">
        <f t="array" ref="I301">_xlfn.IFS(Table1[[#This Row],[Q1]]&gt;8,100,Table1[[#This Row],[Q1]]&gt;6,0,Table1[[#This Row],[Q1]]&lt;7,-100)</f>
        <v>100</v>
      </c>
      <c r="J301">
        <f>IF(Table1[[#This Row],[NPS]]=100,1,0)</f>
        <v>1</v>
      </c>
      <c r="K301">
        <f>IF(Table1[[#This Row],[NPS]]=0,1,0)</f>
        <v>0</v>
      </c>
      <c r="L301">
        <f>IF(Table1[[#This Row],[NPS]]=-100,1,0)</f>
        <v>0</v>
      </c>
      <c r="M301" t="str">
        <f>TEXT(Table1[[#This Row],[Call Date]],"mmmm")</f>
        <v>October</v>
      </c>
      <c r="N301" s="1">
        <f>Table1[[#This Row],[Call Date]]</f>
        <v>45209</v>
      </c>
    </row>
    <row r="302" spans="2:14" x14ac:dyDescent="0.25">
      <c r="B302" s="1">
        <v>45209</v>
      </c>
      <c r="C302" t="s">
        <v>14</v>
      </c>
      <c r="D302" t="s">
        <v>54</v>
      </c>
      <c r="E302">
        <v>10</v>
      </c>
      <c r="F302">
        <v>10</v>
      </c>
      <c r="G302">
        <v>10</v>
      </c>
      <c r="H302" s="3">
        <f>(Table1[[#This Row],[Q1]]*0.2+Table1[[#This Row],[Q2]]*0.4+Table1[[#This Row],[Q3]]*0.4)/10</f>
        <v>1</v>
      </c>
      <c r="I302" cm="1">
        <f t="array" ref="I302">_xlfn.IFS(Table1[[#This Row],[Q1]]&gt;8,100,Table1[[#This Row],[Q1]]&gt;6,0,Table1[[#This Row],[Q1]]&lt;7,-100)</f>
        <v>100</v>
      </c>
      <c r="J302">
        <f>IF(Table1[[#This Row],[NPS]]=100,1,0)</f>
        <v>1</v>
      </c>
      <c r="K302">
        <f>IF(Table1[[#This Row],[NPS]]=0,1,0)</f>
        <v>0</v>
      </c>
      <c r="L302">
        <f>IF(Table1[[#This Row],[NPS]]=-100,1,0)</f>
        <v>0</v>
      </c>
      <c r="M302" t="str">
        <f>TEXT(Table1[[#This Row],[Call Date]],"mmmm")</f>
        <v>October</v>
      </c>
      <c r="N302" s="1">
        <f>Table1[[#This Row],[Call Date]]</f>
        <v>45209</v>
      </c>
    </row>
    <row r="303" spans="2:14" x14ac:dyDescent="0.25">
      <c r="B303" s="1">
        <v>45209</v>
      </c>
      <c r="C303" t="s">
        <v>13</v>
      </c>
      <c r="D303" t="s">
        <v>100</v>
      </c>
      <c r="E303">
        <v>10</v>
      </c>
      <c r="F303">
        <v>10</v>
      </c>
      <c r="G303">
        <v>10</v>
      </c>
      <c r="H303" s="3">
        <f>(Table1[[#This Row],[Q1]]*0.2+Table1[[#This Row],[Q2]]*0.4+Table1[[#This Row],[Q3]]*0.4)/10</f>
        <v>1</v>
      </c>
      <c r="I303" cm="1">
        <f t="array" ref="I303">_xlfn.IFS(Table1[[#This Row],[Q1]]&gt;8,100,Table1[[#This Row],[Q1]]&gt;6,0,Table1[[#This Row],[Q1]]&lt;7,-100)</f>
        <v>100</v>
      </c>
      <c r="J303">
        <f>IF(Table1[[#This Row],[NPS]]=100,1,0)</f>
        <v>1</v>
      </c>
      <c r="K303">
        <f>IF(Table1[[#This Row],[NPS]]=0,1,0)</f>
        <v>0</v>
      </c>
      <c r="L303">
        <f>IF(Table1[[#This Row],[NPS]]=-100,1,0)</f>
        <v>0</v>
      </c>
      <c r="M303" t="str">
        <f>TEXT(Table1[[#This Row],[Call Date]],"mmmm")</f>
        <v>October</v>
      </c>
      <c r="N303" s="1">
        <f>Table1[[#This Row],[Call Date]]</f>
        <v>45209</v>
      </c>
    </row>
    <row r="304" spans="2:14" x14ac:dyDescent="0.25">
      <c r="B304" s="1">
        <v>45209</v>
      </c>
      <c r="C304" t="s">
        <v>14</v>
      </c>
      <c r="D304" t="s">
        <v>68</v>
      </c>
      <c r="E304">
        <v>10</v>
      </c>
      <c r="F304">
        <v>5</v>
      </c>
      <c r="G304">
        <v>10</v>
      </c>
      <c r="H304" s="3">
        <f>(Table1[[#This Row],[Q1]]*0.2+Table1[[#This Row],[Q2]]*0.4+Table1[[#This Row],[Q3]]*0.4)/10</f>
        <v>0.8</v>
      </c>
      <c r="I304" cm="1">
        <f t="array" ref="I304">_xlfn.IFS(Table1[[#This Row],[Q1]]&gt;8,100,Table1[[#This Row],[Q1]]&gt;6,0,Table1[[#This Row],[Q1]]&lt;7,-100)</f>
        <v>100</v>
      </c>
      <c r="J304">
        <f>IF(Table1[[#This Row],[NPS]]=100,1,0)</f>
        <v>1</v>
      </c>
      <c r="K304">
        <f>IF(Table1[[#This Row],[NPS]]=0,1,0)</f>
        <v>0</v>
      </c>
      <c r="L304">
        <f>IF(Table1[[#This Row],[NPS]]=-100,1,0)</f>
        <v>0</v>
      </c>
      <c r="M304" t="str">
        <f>TEXT(Table1[[#This Row],[Call Date]],"mmmm")</f>
        <v>October</v>
      </c>
      <c r="N304" s="1">
        <f>Table1[[#This Row],[Call Date]]</f>
        <v>45209</v>
      </c>
    </row>
    <row r="305" spans="2:14" x14ac:dyDescent="0.25">
      <c r="B305" s="1">
        <v>45209</v>
      </c>
      <c r="C305" t="s">
        <v>8</v>
      </c>
      <c r="D305" t="s">
        <v>93</v>
      </c>
      <c r="E305">
        <v>5</v>
      </c>
      <c r="F305">
        <v>6</v>
      </c>
      <c r="G305">
        <v>7</v>
      </c>
      <c r="H305" s="3">
        <f>(Table1[[#This Row],[Q1]]*0.2+Table1[[#This Row],[Q2]]*0.4+Table1[[#This Row],[Q3]]*0.4)/10</f>
        <v>0.62000000000000011</v>
      </c>
      <c r="I305" cm="1">
        <f t="array" ref="I305">_xlfn.IFS(Table1[[#This Row],[Q1]]&gt;8,100,Table1[[#This Row],[Q1]]&gt;6,0,Table1[[#This Row],[Q1]]&lt;7,-100)</f>
        <v>-100</v>
      </c>
      <c r="J305">
        <f>IF(Table1[[#This Row],[NPS]]=100,1,0)</f>
        <v>0</v>
      </c>
      <c r="K305">
        <f>IF(Table1[[#This Row],[NPS]]=0,1,0)</f>
        <v>0</v>
      </c>
      <c r="L305">
        <f>IF(Table1[[#This Row],[NPS]]=-100,1,0)</f>
        <v>1</v>
      </c>
      <c r="M305" t="str">
        <f>TEXT(Table1[[#This Row],[Call Date]],"mmmm")</f>
        <v>October</v>
      </c>
      <c r="N305" s="1">
        <f>Table1[[#This Row],[Call Date]]</f>
        <v>45209</v>
      </c>
    </row>
    <row r="306" spans="2:14" x14ac:dyDescent="0.25">
      <c r="B306" s="1">
        <v>45209</v>
      </c>
      <c r="C306" t="s">
        <v>10</v>
      </c>
      <c r="D306" t="s">
        <v>121</v>
      </c>
      <c r="E306">
        <v>10</v>
      </c>
      <c r="F306">
        <v>10</v>
      </c>
      <c r="G306">
        <v>10</v>
      </c>
      <c r="H306" s="3">
        <f>(Table1[[#This Row],[Q1]]*0.2+Table1[[#This Row],[Q2]]*0.4+Table1[[#This Row],[Q3]]*0.4)/10</f>
        <v>1</v>
      </c>
      <c r="I306" cm="1">
        <f t="array" ref="I306">_xlfn.IFS(Table1[[#This Row],[Q1]]&gt;8,100,Table1[[#This Row],[Q1]]&gt;6,0,Table1[[#This Row],[Q1]]&lt;7,-100)</f>
        <v>100</v>
      </c>
      <c r="J306">
        <f>IF(Table1[[#This Row],[NPS]]=100,1,0)</f>
        <v>1</v>
      </c>
      <c r="K306">
        <f>IF(Table1[[#This Row],[NPS]]=0,1,0)</f>
        <v>0</v>
      </c>
      <c r="L306">
        <f>IF(Table1[[#This Row],[NPS]]=-100,1,0)</f>
        <v>0</v>
      </c>
      <c r="M306" t="str">
        <f>TEXT(Table1[[#This Row],[Call Date]],"mmmm")</f>
        <v>October</v>
      </c>
      <c r="N306" s="1">
        <f>Table1[[#This Row],[Call Date]]</f>
        <v>45209</v>
      </c>
    </row>
    <row r="307" spans="2:14" x14ac:dyDescent="0.25">
      <c r="B307" s="1">
        <v>45209</v>
      </c>
      <c r="C307" t="s">
        <v>10</v>
      </c>
      <c r="D307" t="s">
        <v>104</v>
      </c>
      <c r="E307">
        <v>10</v>
      </c>
      <c r="F307">
        <v>10</v>
      </c>
      <c r="G307">
        <v>10</v>
      </c>
      <c r="H307" s="3">
        <f>(Table1[[#This Row],[Q1]]*0.2+Table1[[#This Row],[Q2]]*0.4+Table1[[#This Row],[Q3]]*0.4)/10</f>
        <v>1</v>
      </c>
      <c r="I307" cm="1">
        <f t="array" ref="I307">_xlfn.IFS(Table1[[#This Row],[Q1]]&gt;8,100,Table1[[#This Row],[Q1]]&gt;6,0,Table1[[#This Row],[Q1]]&lt;7,-100)</f>
        <v>100</v>
      </c>
      <c r="J307">
        <f>IF(Table1[[#This Row],[NPS]]=100,1,0)</f>
        <v>1</v>
      </c>
      <c r="K307">
        <f>IF(Table1[[#This Row],[NPS]]=0,1,0)</f>
        <v>0</v>
      </c>
      <c r="L307">
        <f>IF(Table1[[#This Row],[NPS]]=-100,1,0)</f>
        <v>0</v>
      </c>
      <c r="M307" t="str">
        <f>TEXT(Table1[[#This Row],[Call Date]],"mmmm")</f>
        <v>October</v>
      </c>
      <c r="N307" s="1">
        <f>Table1[[#This Row],[Call Date]]</f>
        <v>45209</v>
      </c>
    </row>
    <row r="308" spans="2:14" x14ac:dyDescent="0.25">
      <c r="B308" s="1">
        <v>45209</v>
      </c>
      <c r="C308" t="s">
        <v>10</v>
      </c>
      <c r="D308" t="s">
        <v>101</v>
      </c>
      <c r="E308">
        <v>10</v>
      </c>
      <c r="F308">
        <v>10</v>
      </c>
      <c r="G308">
        <v>10</v>
      </c>
      <c r="H308" s="3">
        <f>(Table1[[#This Row],[Q1]]*0.2+Table1[[#This Row],[Q2]]*0.4+Table1[[#This Row],[Q3]]*0.4)/10</f>
        <v>1</v>
      </c>
      <c r="I308" cm="1">
        <f t="array" ref="I308">_xlfn.IFS(Table1[[#This Row],[Q1]]&gt;8,100,Table1[[#This Row],[Q1]]&gt;6,0,Table1[[#This Row],[Q1]]&lt;7,-100)</f>
        <v>100</v>
      </c>
      <c r="J308">
        <f>IF(Table1[[#This Row],[NPS]]=100,1,0)</f>
        <v>1</v>
      </c>
      <c r="K308">
        <f>IF(Table1[[#This Row],[NPS]]=0,1,0)</f>
        <v>0</v>
      </c>
      <c r="L308">
        <f>IF(Table1[[#This Row],[NPS]]=-100,1,0)</f>
        <v>0</v>
      </c>
      <c r="M308" t="str">
        <f>TEXT(Table1[[#This Row],[Call Date]],"mmmm")</f>
        <v>October</v>
      </c>
      <c r="N308" s="1">
        <f>Table1[[#This Row],[Call Date]]</f>
        <v>45209</v>
      </c>
    </row>
    <row r="309" spans="2:14" x14ac:dyDescent="0.25">
      <c r="B309" s="1">
        <v>45209</v>
      </c>
      <c r="C309" t="s">
        <v>14</v>
      </c>
      <c r="D309" t="s">
        <v>131</v>
      </c>
      <c r="E309">
        <v>10</v>
      </c>
      <c r="F309">
        <v>10</v>
      </c>
      <c r="G309">
        <v>10</v>
      </c>
      <c r="H309" s="3">
        <f>(Table1[[#This Row],[Q1]]*0.2+Table1[[#This Row],[Q2]]*0.4+Table1[[#This Row],[Q3]]*0.4)/10</f>
        <v>1</v>
      </c>
      <c r="I309" cm="1">
        <f t="array" ref="I309">_xlfn.IFS(Table1[[#This Row],[Q1]]&gt;8,100,Table1[[#This Row],[Q1]]&gt;6,0,Table1[[#This Row],[Q1]]&lt;7,-100)</f>
        <v>100</v>
      </c>
      <c r="J309">
        <f>IF(Table1[[#This Row],[NPS]]=100,1,0)</f>
        <v>1</v>
      </c>
      <c r="K309">
        <f>IF(Table1[[#This Row],[NPS]]=0,1,0)</f>
        <v>0</v>
      </c>
      <c r="L309">
        <f>IF(Table1[[#This Row],[NPS]]=-100,1,0)</f>
        <v>0</v>
      </c>
      <c r="M309" t="str">
        <f>TEXT(Table1[[#This Row],[Call Date]],"mmmm")</f>
        <v>October</v>
      </c>
      <c r="N309" s="1">
        <f>Table1[[#This Row],[Call Date]]</f>
        <v>45209</v>
      </c>
    </row>
    <row r="310" spans="2:14" x14ac:dyDescent="0.25">
      <c r="B310" s="1">
        <v>45209</v>
      </c>
      <c r="C310" t="s">
        <v>10</v>
      </c>
      <c r="D310" t="s">
        <v>121</v>
      </c>
      <c r="E310">
        <v>10</v>
      </c>
      <c r="F310">
        <v>10</v>
      </c>
      <c r="G310">
        <v>10</v>
      </c>
      <c r="H310" s="3">
        <f>(Table1[[#This Row],[Q1]]*0.2+Table1[[#This Row],[Q2]]*0.4+Table1[[#This Row],[Q3]]*0.4)/10</f>
        <v>1</v>
      </c>
      <c r="I310" cm="1">
        <f t="array" ref="I310">_xlfn.IFS(Table1[[#This Row],[Q1]]&gt;8,100,Table1[[#This Row],[Q1]]&gt;6,0,Table1[[#This Row],[Q1]]&lt;7,-100)</f>
        <v>100</v>
      </c>
      <c r="J310">
        <f>IF(Table1[[#This Row],[NPS]]=100,1,0)</f>
        <v>1</v>
      </c>
      <c r="K310">
        <f>IF(Table1[[#This Row],[NPS]]=0,1,0)</f>
        <v>0</v>
      </c>
      <c r="L310">
        <f>IF(Table1[[#This Row],[NPS]]=-100,1,0)</f>
        <v>0</v>
      </c>
      <c r="M310" t="str">
        <f>TEXT(Table1[[#This Row],[Call Date]],"mmmm")</f>
        <v>October</v>
      </c>
      <c r="N310" s="1">
        <f>Table1[[#This Row],[Call Date]]</f>
        <v>45209</v>
      </c>
    </row>
    <row r="311" spans="2:14" x14ac:dyDescent="0.25">
      <c r="B311" s="1">
        <v>45209</v>
      </c>
      <c r="C311" t="s">
        <v>10</v>
      </c>
      <c r="D311" t="s">
        <v>104</v>
      </c>
      <c r="E311">
        <v>10</v>
      </c>
      <c r="F311">
        <v>10</v>
      </c>
      <c r="G311">
        <v>10</v>
      </c>
      <c r="H311" s="3">
        <f>(Table1[[#This Row],[Q1]]*0.2+Table1[[#This Row],[Q2]]*0.4+Table1[[#This Row],[Q3]]*0.4)/10</f>
        <v>1</v>
      </c>
      <c r="I311" cm="1">
        <f t="array" ref="I311">_xlfn.IFS(Table1[[#This Row],[Q1]]&gt;8,100,Table1[[#This Row],[Q1]]&gt;6,0,Table1[[#This Row],[Q1]]&lt;7,-100)</f>
        <v>100</v>
      </c>
      <c r="J311">
        <f>IF(Table1[[#This Row],[NPS]]=100,1,0)</f>
        <v>1</v>
      </c>
      <c r="K311">
        <f>IF(Table1[[#This Row],[NPS]]=0,1,0)</f>
        <v>0</v>
      </c>
      <c r="L311">
        <f>IF(Table1[[#This Row],[NPS]]=-100,1,0)</f>
        <v>0</v>
      </c>
      <c r="M311" t="str">
        <f>TEXT(Table1[[#This Row],[Call Date]],"mmmm")</f>
        <v>October</v>
      </c>
      <c r="N311" s="1">
        <f>Table1[[#This Row],[Call Date]]</f>
        <v>45209</v>
      </c>
    </row>
    <row r="312" spans="2:14" x14ac:dyDescent="0.25">
      <c r="B312" s="1">
        <v>45209</v>
      </c>
      <c r="C312" t="s">
        <v>10</v>
      </c>
      <c r="D312" t="s">
        <v>121</v>
      </c>
      <c r="E312">
        <v>9</v>
      </c>
      <c r="F312">
        <v>10</v>
      </c>
      <c r="G312">
        <v>10</v>
      </c>
      <c r="H312" s="3">
        <f>(Table1[[#This Row],[Q1]]*0.2+Table1[[#This Row],[Q2]]*0.4+Table1[[#This Row],[Q3]]*0.4)/10</f>
        <v>0.98000000000000009</v>
      </c>
      <c r="I312" cm="1">
        <f t="array" ref="I312">_xlfn.IFS(Table1[[#This Row],[Q1]]&gt;8,100,Table1[[#This Row],[Q1]]&gt;6,0,Table1[[#This Row],[Q1]]&lt;7,-100)</f>
        <v>100</v>
      </c>
      <c r="J312">
        <f>IF(Table1[[#This Row],[NPS]]=100,1,0)</f>
        <v>1</v>
      </c>
      <c r="K312">
        <f>IF(Table1[[#This Row],[NPS]]=0,1,0)</f>
        <v>0</v>
      </c>
      <c r="L312">
        <f>IF(Table1[[#This Row],[NPS]]=-100,1,0)</f>
        <v>0</v>
      </c>
      <c r="M312" t="str">
        <f>TEXT(Table1[[#This Row],[Call Date]],"mmmm")</f>
        <v>October</v>
      </c>
      <c r="N312" s="1">
        <f>Table1[[#This Row],[Call Date]]</f>
        <v>45209</v>
      </c>
    </row>
    <row r="313" spans="2:14" x14ac:dyDescent="0.25">
      <c r="B313" s="1">
        <v>45209</v>
      </c>
      <c r="C313" t="s">
        <v>8</v>
      </c>
      <c r="D313" t="s">
        <v>96</v>
      </c>
      <c r="E313">
        <v>10</v>
      </c>
      <c r="F313">
        <v>10</v>
      </c>
      <c r="G313">
        <v>10</v>
      </c>
      <c r="H313" s="3">
        <f>(Table1[[#This Row],[Q1]]*0.2+Table1[[#This Row],[Q2]]*0.4+Table1[[#This Row],[Q3]]*0.4)/10</f>
        <v>1</v>
      </c>
      <c r="I313" cm="1">
        <f t="array" ref="I313">_xlfn.IFS(Table1[[#This Row],[Q1]]&gt;8,100,Table1[[#This Row],[Q1]]&gt;6,0,Table1[[#This Row],[Q1]]&lt;7,-100)</f>
        <v>100</v>
      </c>
      <c r="J313">
        <f>IF(Table1[[#This Row],[NPS]]=100,1,0)</f>
        <v>1</v>
      </c>
      <c r="K313">
        <f>IF(Table1[[#This Row],[NPS]]=0,1,0)</f>
        <v>0</v>
      </c>
      <c r="L313">
        <f>IF(Table1[[#This Row],[NPS]]=-100,1,0)</f>
        <v>0</v>
      </c>
      <c r="M313" t="str">
        <f>TEXT(Table1[[#This Row],[Call Date]],"mmmm")</f>
        <v>October</v>
      </c>
      <c r="N313" s="1">
        <f>Table1[[#This Row],[Call Date]]</f>
        <v>45209</v>
      </c>
    </row>
    <row r="314" spans="2:14" x14ac:dyDescent="0.25">
      <c r="B314" s="1">
        <v>45209</v>
      </c>
      <c r="C314" t="s">
        <v>10</v>
      </c>
      <c r="D314" t="s">
        <v>86</v>
      </c>
      <c r="E314">
        <v>10</v>
      </c>
      <c r="F314">
        <v>10</v>
      </c>
      <c r="G314">
        <v>10</v>
      </c>
      <c r="H314" s="3">
        <f>(Table1[[#This Row],[Q1]]*0.2+Table1[[#This Row],[Q2]]*0.4+Table1[[#This Row],[Q3]]*0.4)/10</f>
        <v>1</v>
      </c>
      <c r="I314" cm="1">
        <f t="array" ref="I314">_xlfn.IFS(Table1[[#This Row],[Q1]]&gt;8,100,Table1[[#This Row],[Q1]]&gt;6,0,Table1[[#This Row],[Q1]]&lt;7,-100)</f>
        <v>100</v>
      </c>
      <c r="J314">
        <f>IF(Table1[[#This Row],[NPS]]=100,1,0)</f>
        <v>1</v>
      </c>
      <c r="K314">
        <f>IF(Table1[[#This Row],[NPS]]=0,1,0)</f>
        <v>0</v>
      </c>
      <c r="L314">
        <f>IF(Table1[[#This Row],[NPS]]=-100,1,0)</f>
        <v>0</v>
      </c>
      <c r="M314" t="str">
        <f>TEXT(Table1[[#This Row],[Call Date]],"mmmm")</f>
        <v>October</v>
      </c>
      <c r="N314" s="1">
        <f>Table1[[#This Row],[Call Date]]</f>
        <v>45209</v>
      </c>
    </row>
    <row r="315" spans="2:14" x14ac:dyDescent="0.25">
      <c r="B315" s="1">
        <v>45209</v>
      </c>
      <c r="C315" t="s">
        <v>10</v>
      </c>
      <c r="D315" t="s">
        <v>110</v>
      </c>
      <c r="E315">
        <v>10</v>
      </c>
      <c r="F315">
        <v>10</v>
      </c>
      <c r="G315">
        <v>10</v>
      </c>
      <c r="H315" s="3">
        <f>(Table1[[#This Row],[Q1]]*0.2+Table1[[#This Row],[Q2]]*0.4+Table1[[#This Row],[Q3]]*0.4)/10</f>
        <v>1</v>
      </c>
      <c r="I315" cm="1">
        <f t="array" ref="I315">_xlfn.IFS(Table1[[#This Row],[Q1]]&gt;8,100,Table1[[#This Row],[Q1]]&gt;6,0,Table1[[#This Row],[Q1]]&lt;7,-100)</f>
        <v>100</v>
      </c>
      <c r="J315">
        <f>IF(Table1[[#This Row],[NPS]]=100,1,0)</f>
        <v>1</v>
      </c>
      <c r="K315">
        <f>IF(Table1[[#This Row],[NPS]]=0,1,0)</f>
        <v>0</v>
      </c>
      <c r="L315">
        <f>IF(Table1[[#This Row],[NPS]]=-100,1,0)</f>
        <v>0</v>
      </c>
      <c r="M315" t="str">
        <f>TEXT(Table1[[#This Row],[Call Date]],"mmmm")</f>
        <v>October</v>
      </c>
      <c r="N315" s="1">
        <f>Table1[[#This Row],[Call Date]]</f>
        <v>45209</v>
      </c>
    </row>
    <row r="316" spans="2:14" x14ac:dyDescent="0.25">
      <c r="B316" s="1">
        <v>45209</v>
      </c>
      <c r="C316" t="s">
        <v>14</v>
      </c>
      <c r="D316" t="s">
        <v>92</v>
      </c>
      <c r="E316">
        <v>10</v>
      </c>
      <c r="F316">
        <v>10</v>
      </c>
      <c r="G316">
        <v>10</v>
      </c>
      <c r="H316" s="3">
        <f>(Table1[[#This Row],[Q1]]*0.2+Table1[[#This Row],[Q2]]*0.4+Table1[[#This Row],[Q3]]*0.4)/10</f>
        <v>1</v>
      </c>
      <c r="I316" cm="1">
        <f t="array" ref="I316">_xlfn.IFS(Table1[[#This Row],[Q1]]&gt;8,100,Table1[[#This Row],[Q1]]&gt;6,0,Table1[[#This Row],[Q1]]&lt;7,-100)</f>
        <v>100</v>
      </c>
      <c r="J316">
        <f>IF(Table1[[#This Row],[NPS]]=100,1,0)</f>
        <v>1</v>
      </c>
      <c r="K316">
        <f>IF(Table1[[#This Row],[NPS]]=0,1,0)</f>
        <v>0</v>
      </c>
      <c r="L316">
        <f>IF(Table1[[#This Row],[NPS]]=-100,1,0)</f>
        <v>0</v>
      </c>
      <c r="M316" t="str">
        <f>TEXT(Table1[[#This Row],[Call Date]],"mmmm")</f>
        <v>October</v>
      </c>
      <c r="N316" s="1">
        <f>Table1[[#This Row],[Call Date]]</f>
        <v>45209</v>
      </c>
    </row>
    <row r="317" spans="2:14" x14ac:dyDescent="0.25">
      <c r="B317" s="1">
        <v>45209</v>
      </c>
      <c r="C317" t="s">
        <v>14</v>
      </c>
      <c r="D317" t="s">
        <v>80</v>
      </c>
      <c r="E317">
        <v>10</v>
      </c>
      <c r="F317">
        <v>10</v>
      </c>
      <c r="G317">
        <v>10</v>
      </c>
      <c r="H317" s="3">
        <f>(Table1[[#This Row],[Q1]]*0.2+Table1[[#This Row],[Q2]]*0.4+Table1[[#This Row],[Q3]]*0.4)/10</f>
        <v>1</v>
      </c>
      <c r="I317" cm="1">
        <f t="array" ref="I317">_xlfn.IFS(Table1[[#This Row],[Q1]]&gt;8,100,Table1[[#This Row],[Q1]]&gt;6,0,Table1[[#This Row],[Q1]]&lt;7,-100)</f>
        <v>100</v>
      </c>
      <c r="J317">
        <f>IF(Table1[[#This Row],[NPS]]=100,1,0)</f>
        <v>1</v>
      </c>
      <c r="K317">
        <f>IF(Table1[[#This Row],[NPS]]=0,1,0)</f>
        <v>0</v>
      </c>
      <c r="L317">
        <f>IF(Table1[[#This Row],[NPS]]=-100,1,0)</f>
        <v>0</v>
      </c>
      <c r="M317" t="str">
        <f>TEXT(Table1[[#This Row],[Call Date]],"mmmm")</f>
        <v>October</v>
      </c>
      <c r="N317" s="1">
        <f>Table1[[#This Row],[Call Date]]</f>
        <v>45209</v>
      </c>
    </row>
    <row r="318" spans="2:14" x14ac:dyDescent="0.25">
      <c r="B318" s="1">
        <v>45209</v>
      </c>
      <c r="C318" t="s">
        <v>10</v>
      </c>
      <c r="D318" t="s">
        <v>58</v>
      </c>
      <c r="E318">
        <v>0</v>
      </c>
      <c r="F318">
        <v>10</v>
      </c>
      <c r="G318">
        <v>10</v>
      </c>
      <c r="H318" s="3">
        <f>(Table1[[#This Row],[Q1]]*0.2+Table1[[#This Row],[Q2]]*0.4+Table1[[#This Row],[Q3]]*0.4)/10</f>
        <v>0.8</v>
      </c>
      <c r="I318" cm="1">
        <f t="array" ref="I318">_xlfn.IFS(Table1[[#This Row],[Q1]]&gt;8,100,Table1[[#This Row],[Q1]]&gt;6,0,Table1[[#This Row],[Q1]]&lt;7,-100)</f>
        <v>-100</v>
      </c>
      <c r="J318">
        <f>IF(Table1[[#This Row],[NPS]]=100,1,0)</f>
        <v>0</v>
      </c>
      <c r="K318">
        <f>IF(Table1[[#This Row],[NPS]]=0,1,0)</f>
        <v>0</v>
      </c>
      <c r="L318">
        <f>IF(Table1[[#This Row],[NPS]]=-100,1,0)</f>
        <v>1</v>
      </c>
      <c r="M318" t="str">
        <f>TEXT(Table1[[#This Row],[Call Date]],"mmmm")</f>
        <v>October</v>
      </c>
      <c r="N318" s="1">
        <f>Table1[[#This Row],[Call Date]]</f>
        <v>45209</v>
      </c>
    </row>
    <row r="319" spans="2:14" x14ac:dyDescent="0.25">
      <c r="B319" s="1">
        <v>45209</v>
      </c>
      <c r="C319" t="s">
        <v>14</v>
      </c>
      <c r="D319" t="s">
        <v>68</v>
      </c>
      <c r="E319">
        <v>10</v>
      </c>
      <c r="F319">
        <v>10</v>
      </c>
      <c r="G319">
        <v>10</v>
      </c>
      <c r="H319" s="3">
        <f>(Table1[[#This Row],[Q1]]*0.2+Table1[[#This Row],[Q2]]*0.4+Table1[[#This Row],[Q3]]*0.4)/10</f>
        <v>1</v>
      </c>
      <c r="I319" cm="1">
        <f t="array" ref="I319">_xlfn.IFS(Table1[[#This Row],[Q1]]&gt;8,100,Table1[[#This Row],[Q1]]&gt;6,0,Table1[[#This Row],[Q1]]&lt;7,-100)</f>
        <v>100</v>
      </c>
      <c r="J319">
        <f>IF(Table1[[#This Row],[NPS]]=100,1,0)</f>
        <v>1</v>
      </c>
      <c r="K319">
        <f>IF(Table1[[#This Row],[NPS]]=0,1,0)</f>
        <v>0</v>
      </c>
      <c r="L319">
        <f>IF(Table1[[#This Row],[NPS]]=-100,1,0)</f>
        <v>0</v>
      </c>
      <c r="M319" t="str">
        <f>TEXT(Table1[[#This Row],[Call Date]],"mmmm")</f>
        <v>October</v>
      </c>
      <c r="N319" s="1">
        <f>Table1[[#This Row],[Call Date]]</f>
        <v>45209</v>
      </c>
    </row>
    <row r="320" spans="2:14" x14ac:dyDescent="0.25">
      <c r="B320" s="1">
        <v>45209</v>
      </c>
      <c r="C320" t="s">
        <v>10</v>
      </c>
      <c r="D320" t="s">
        <v>121</v>
      </c>
      <c r="E320">
        <v>10</v>
      </c>
      <c r="F320">
        <v>10</v>
      </c>
      <c r="G320">
        <v>10</v>
      </c>
      <c r="H320" s="3">
        <f>(Table1[[#This Row],[Q1]]*0.2+Table1[[#This Row],[Q2]]*0.4+Table1[[#This Row],[Q3]]*0.4)/10</f>
        <v>1</v>
      </c>
      <c r="I320" cm="1">
        <f t="array" ref="I320">_xlfn.IFS(Table1[[#This Row],[Q1]]&gt;8,100,Table1[[#This Row],[Q1]]&gt;6,0,Table1[[#This Row],[Q1]]&lt;7,-100)</f>
        <v>100</v>
      </c>
      <c r="J320">
        <f>IF(Table1[[#This Row],[NPS]]=100,1,0)</f>
        <v>1</v>
      </c>
      <c r="K320">
        <f>IF(Table1[[#This Row],[NPS]]=0,1,0)</f>
        <v>0</v>
      </c>
      <c r="L320">
        <f>IF(Table1[[#This Row],[NPS]]=-100,1,0)</f>
        <v>0</v>
      </c>
      <c r="M320" t="str">
        <f>TEXT(Table1[[#This Row],[Call Date]],"mmmm")</f>
        <v>October</v>
      </c>
      <c r="N320" s="1">
        <f>Table1[[#This Row],[Call Date]]</f>
        <v>45209</v>
      </c>
    </row>
    <row r="321" spans="2:14" x14ac:dyDescent="0.25">
      <c r="B321" s="1">
        <v>45209</v>
      </c>
      <c r="C321" t="s">
        <v>14</v>
      </c>
      <c r="D321" t="s">
        <v>54</v>
      </c>
      <c r="E321">
        <v>10</v>
      </c>
      <c r="F321">
        <v>10</v>
      </c>
      <c r="G321">
        <v>10</v>
      </c>
      <c r="H321" s="3">
        <f>(Table1[[#This Row],[Q1]]*0.2+Table1[[#This Row],[Q2]]*0.4+Table1[[#This Row],[Q3]]*0.4)/10</f>
        <v>1</v>
      </c>
      <c r="I321" cm="1">
        <f t="array" ref="I321">_xlfn.IFS(Table1[[#This Row],[Q1]]&gt;8,100,Table1[[#This Row],[Q1]]&gt;6,0,Table1[[#This Row],[Q1]]&lt;7,-100)</f>
        <v>100</v>
      </c>
      <c r="J321">
        <f>IF(Table1[[#This Row],[NPS]]=100,1,0)</f>
        <v>1</v>
      </c>
      <c r="K321">
        <f>IF(Table1[[#This Row],[NPS]]=0,1,0)</f>
        <v>0</v>
      </c>
      <c r="L321">
        <f>IF(Table1[[#This Row],[NPS]]=-100,1,0)</f>
        <v>0</v>
      </c>
      <c r="M321" t="str">
        <f>TEXT(Table1[[#This Row],[Call Date]],"mmmm")</f>
        <v>October</v>
      </c>
      <c r="N321" s="1">
        <f>Table1[[#This Row],[Call Date]]</f>
        <v>45209</v>
      </c>
    </row>
    <row r="322" spans="2:14" x14ac:dyDescent="0.25">
      <c r="B322" s="1">
        <v>45209</v>
      </c>
      <c r="C322" t="s">
        <v>13</v>
      </c>
      <c r="D322" t="s">
        <v>97</v>
      </c>
      <c r="E322">
        <v>10</v>
      </c>
      <c r="F322">
        <v>10</v>
      </c>
      <c r="G322">
        <v>10</v>
      </c>
      <c r="H322" s="3">
        <f>(Table1[[#This Row],[Q1]]*0.2+Table1[[#This Row],[Q2]]*0.4+Table1[[#This Row],[Q3]]*0.4)/10</f>
        <v>1</v>
      </c>
      <c r="I322" cm="1">
        <f t="array" ref="I322">_xlfn.IFS(Table1[[#This Row],[Q1]]&gt;8,100,Table1[[#This Row],[Q1]]&gt;6,0,Table1[[#This Row],[Q1]]&lt;7,-100)</f>
        <v>100</v>
      </c>
      <c r="J322">
        <f>IF(Table1[[#This Row],[NPS]]=100,1,0)</f>
        <v>1</v>
      </c>
      <c r="K322">
        <f>IF(Table1[[#This Row],[NPS]]=0,1,0)</f>
        <v>0</v>
      </c>
      <c r="L322">
        <f>IF(Table1[[#This Row],[NPS]]=-100,1,0)</f>
        <v>0</v>
      </c>
      <c r="M322" t="str">
        <f>TEXT(Table1[[#This Row],[Call Date]],"mmmm")</f>
        <v>October</v>
      </c>
      <c r="N322" s="1">
        <f>Table1[[#This Row],[Call Date]]</f>
        <v>45209</v>
      </c>
    </row>
    <row r="323" spans="2:14" x14ac:dyDescent="0.25">
      <c r="B323" s="1">
        <v>45210</v>
      </c>
      <c r="C323" t="s">
        <v>10</v>
      </c>
      <c r="D323" t="s">
        <v>59</v>
      </c>
      <c r="E323">
        <v>10</v>
      </c>
      <c r="F323">
        <v>10</v>
      </c>
      <c r="G323">
        <v>10</v>
      </c>
      <c r="H323" s="3">
        <f>(Table1[[#This Row],[Q1]]*0.2+Table1[[#This Row],[Q2]]*0.4+Table1[[#This Row],[Q3]]*0.4)/10</f>
        <v>1</v>
      </c>
      <c r="I323" cm="1">
        <f t="array" ref="I323">_xlfn.IFS(Table1[[#This Row],[Q1]]&gt;8,100,Table1[[#This Row],[Q1]]&gt;6,0,Table1[[#This Row],[Q1]]&lt;7,-100)</f>
        <v>100</v>
      </c>
      <c r="J323">
        <f>IF(Table1[[#This Row],[NPS]]=100,1,0)</f>
        <v>1</v>
      </c>
      <c r="K323">
        <f>IF(Table1[[#This Row],[NPS]]=0,1,0)</f>
        <v>0</v>
      </c>
      <c r="L323">
        <f>IF(Table1[[#This Row],[NPS]]=-100,1,0)</f>
        <v>0</v>
      </c>
      <c r="M323" t="str">
        <f>TEXT(Table1[[#This Row],[Call Date]],"mmmm")</f>
        <v>October</v>
      </c>
      <c r="N323" s="1">
        <f>Table1[[#This Row],[Call Date]]</f>
        <v>45210</v>
      </c>
    </row>
    <row r="324" spans="2:14" x14ac:dyDescent="0.25">
      <c r="B324" s="1">
        <v>45210</v>
      </c>
      <c r="C324" t="s">
        <v>14</v>
      </c>
      <c r="D324" t="s">
        <v>70</v>
      </c>
      <c r="E324">
        <v>10</v>
      </c>
      <c r="F324">
        <v>10</v>
      </c>
      <c r="G324">
        <v>10</v>
      </c>
      <c r="H324" s="3">
        <f>(Table1[[#This Row],[Q1]]*0.2+Table1[[#This Row],[Q2]]*0.4+Table1[[#This Row],[Q3]]*0.4)/10</f>
        <v>1</v>
      </c>
      <c r="I324" cm="1">
        <f t="array" ref="I324">_xlfn.IFS(Table1[[#This Row],[Q1]]&gt;8,100,Table1[[#This Row],[Q1]]&gt;6,0,Table1[[#This Row],[Q1]]&lt;7,-100)</f>
        <v>100</v>
      </c>
      <c r="J324">
        <f>IF(Table1[[#This Row],[NPS]]=100,1,0)</f>
        <v>1</v>
      </c>
      <c r="K324">
        <f>IF(Table1[[#This Row],[NPS]]=0,1,0)</f>
        <v>0</v>
      </c>
      <c r="L324">
        <f>IF(Table1[[#This Row],[NPS]]=-100,1,0)</f>
        <v>0</v>
      </c>
      <c r="M324" t="str">
        <f>TEXT(Table1[[#This Row],[Call Date]],"mmmm")</f>
        <v>October</v>
      </c>
      <c r="N324" s="1">
        <f>Table1[[#This Row],[Call Date]]</f>
        <v>45210</v>
      </c>
    </row>
    <row r="325" spans="2:14" x14ac:dyDescent="0.25">
      <c r="B325" s="1">
        <v>45210</v>
      </c>
      <c r="C325" t="s">
        <v>13</v>
      </c>
      <c r="D325" t="s">
        <v>97</v>
      </c>
      <c r="E325">
        <v>5</v>
      </c>
      <c r="F325">
        <v>10</v>
      </c>
      <c r="G325">
        <v>8</v>
      </c>
      <c r="H325" s="3">
        <f>(Table1[[#This Row],[Q1]]*0.2+Table1[[#This Row],[Q2]]*0.4+Table1[[#This Row],[Q3]]*0.4)/10</f>
        <v>0.82</v>
      </c>
      <c r="I325" cm="1">
        <f t="array" ref="I325">_xlfn.IFS(Table1[[#This Row],[Q1]]&gt;8,100,Table1[[#This Row],[Q1]]&gt;6,0,Table1[[#This Row],[Q1]]&lt;7,-100)</f>
        <v>-100</v>
      </c>
      <c r="J325">
        <f>IF(Table1[[#This Row],[NPS]]=100,1,0)</f>
        <v>0</v>
      </c>
      <c r="K325">
        <f>IF(Table1[[#This Row],[NPS]]=0,1,0)</f>
        <v>0</v>
      </c>
      <c r="L325">
        <f>IF(Table1[[#This Row],[NPS]]=-100,1,0)</f>
        <v>1</v>
      </c>
      <c r="M325" t="str">
        <f>TEXT(Table1[[#This Row],[Call Date]],"mmmm")</f>
        <v>October</v>
      </c>
      <c r="N325" s="1">
        <f>Table1[[#This Row],[Call Date]]</f>
        <v>45210</v>
      </c>
    </row>
    <row r="326" spans="2:14" x14ac:dyDescent="0.25">
      <c r="B326" s="1">
        <v>45210</v>
      </c>
      <c r="C326" t="s">
        <v>8</v>
      </c>
      <c r="D326" t="s">
        <v>88</v>
      </c>
      <c r="E326">
        <v>10</v>
      </c>
      <c r="F326">
        <v>10</v>
      </c>
      <c r="G326">
        <v>10</v>
      </c>
      <c r="H326" s="3">
        <f>(Table1[[#This Row],[Q1]]*0.2+Table1[[#This Row],[Q2]]*0.4+Table1[[#This Row],[Q3]]*0.4)/10</f>
        <v>1</v>
      </c>
      <c r="I326" cm="1">
        <f t="array" ref="I326">_xlfn.IFS(Table1[[#This Row],[Q1]]&gt;8,100,Table1[[#This Row],[Q1]]&gt;6,0,Table1[[#This Row],[Q1]]&lt;7,-100)</f>
        <v>100</v>
      </c>
      <c r="J326">
        <f>IF(Table1[[#This Row],[NPS]]=100,1,0)</f>
        <v>1</v>
      </c>
      <c r="K326">
        <f>IF(Table1[[#This Row],[NPS]]=0,1,0)</f>
        <v>0</v>
      </c>
      <c r="L326">
        <f>IF(Table1[[#This Row],[NPS]]=-100,1,0)</f>
        <v>0</v>
      </c>
      <c r="M326" t="str">
        <f>TEXT(Table1[[#This Row],[Call Date]],"mmmm")</f>
        <v>October</v>
      </c>
      <c r="N326" s="1">
        <f>Table1[[#This Row],[Call Date]]</f>
        <v>45210</v>
      </c>
    </row>
    <row r="327" spans="2:14" x14ac:dyDescent="0.25">
      <c r="B327" s="1">
        <v>45210</v>
      </c>
      <c r="C327" t="s">
        <v>13</v>
      </c>
      <c r="D327" t="s">
        <v>100</v>
      </c>
      <c r="E327">
        <v>8</v>
      </c>
      <c r="F327">
        <v>9</v>
      </c>
      <c r="G327">
        <v>10</v>
      </c>
      <c r="H327" s="3">
        <f>(Table1[[#This Row],[Q1]]*0.2+Table1[[#This Row],[Q2]]*0.4+Table1[[#This Row],[Q3]]*0.4)/10</f>
        <v>0.91999999999999993</v>
      </c>
      <c r="I327" cm="1">
        <f t="array" ref="I327">_xlfn.IFS(Table1[[#This Row],[Q1]]&gt;8,100,Table1[[#This Row],[Q1]]&gt;6,0,Table1[[#This Row],[Q1]]&lt;7,-100)</f>
        <v>0</v>
      </c>
      <c r="J327">
        <f>IF(Table1[[#This Row],[NPS]]=100,1,0)</f>
        <v>0</v>
      </c>
      <c r="K327">
        <f>IF(Table1[[#This Row],[NPS]]=0,1,0)</f>
        <v>1</v>
      </c>
      <c r="L327">
        <f>IF(Table1[[#This Row],[NPS]]=-100,1,0)</f>
        <v>0</v>
      </c>
      <c r="M327" t="str">
        <f>TEXT(Table1[[#This Row],[Call Date]],"mmmm")</f>
        <v>October</v>
      </c>
      <c r="N327" s="1">
        <f>Table1[[#This Row],[Call Date]]</f>
        <v>45210</v>
      </c>
    </row>
    <row r="328" spans="2:14" x14ac:dyDescent="0.25">
      <c r="B328" s="1">
        <v>45210</v>
      </c>
      <c r="C328" t="s">
        <v>13</v>
      </c>
      <c r="D328" t="s">
        <v>87</v>
      </c>
      <c r="E328">
        <v>0</v>
      </c>
      <c r="F328">
        <v>10</v>
      </c>
      <c r="G328">
        <v>10</v>
      </c>
      <c r="H328" s="3">
        <f>(Table1[[#This Row],[Q1]]*0.2+Table1[[#This Row],[Q2]]*0.4+Table1[[#This Row],[Q3]]*0.4)/10</f>
        <v>0.8</v>
      </c>
      <c r="I328" cm="1">
        <f t="array" ref="I328">_xlfn.IFS(Table1[[#This Row],[Q1]]&gt;8,100,Table1[[#This Row],[Q1]]&gt;6,0,Table1[[#This Row],[Q1]]&lt;7,-100)</f>
        <v>-100</v>
      </c>
      <c r="J328">
        <f>IF(Table1[[#This Row],[NPS]]=100,1,0)</f>
        <v>0</v>
      </c>
      <c r="K328">
        <f>IF(Table1[[#This Row],[NPS]]=0,1,0)</f>
        <v>0</v>
      </c>
      <c r="L328">
        <f>IF(Table1[[#This Row],[NPS]]=-100,1,0)</f>
        <v>1</v>
      </c>
      <c r="M328" t="str">
        <f>TEXT(Table1[[#This Row],[Call Date]],"mmmm")</f>
        <v>October</v>
      </c>
      <c r="N328" s="1">
        <f>Table1[[#This Row],[Call Date]]</f>
        <v>45210</v>
      </c>
    </row>
    <row r="329" spans="2:14" x14ac:dyDescent="0.25">
      <c r="B329" s="1">
        <v>45210</v>
      </c>
      <c r="C329" t="s">
        <v>14</v>
      </c>
      <c r="D329" t="s">
        <v>52</v>
      </c>
      <c r="E329">
        <v>10</v>
      </c>
      <c r="F329">
        <v>10</v>
      </c>
      <c r="G329">
        <v>10</v>
      </c>
      <c r="H329" s="3">
        <f>(Table1[[#This Row],[Q1]]*0.2+Table1[[#This Row],[Q2]]*0.4+Table1[[#This Row],[Q3]]*0.4)/10</f>
        <v>1</v>
      </c>
      <c r="I329" cm="1">
        <f t="array" ref="I329">_xlfn.IFS(Table1[[#This Row],[Q1]]&gt;8,100,Table1[[#This Row],[Q1]]&gt;6,0,Table1[[#This Row],[Q1]]&lt;7,-100)</f>
        <v>100</v>
      </c>
      <c r="J329">
        <f>IF(Table1[[#This Row],[NPS]]=100,1,0)</f>
        <v>1</v>
      </c>
      <c r="K329">
        <f>IF(Table1[[#This Row],[NPS]]=0,1,0)</f>
        <v>0</v>
      </c>
      <c r="L329">
        <f>IF(Table1[[#This Row],[NPS]]=-100,1,0)</f>
        <v>0</v>
      </c>
      <c r="M329" t="str">
        <f>TEXT(Table1[[#This Row],[Call Date]],"mmmm")</f>
        <v>October</v>
      </c>
      <c r="N329" s="1">
        <f>Table1[[#This Row],[Call Date]]</f>
        <v>45210</v>
      </c>
    </row>
    <row r="330" spans="2:14" x14ac:dyDescent="0.25">
      <c r="B330" s="1">
        <v>45210</v>
      </c>
      <c r="C330" t="s">
        <v>10</v>
      </c>
      <c r="D330" t="s">
        <v>110</v>
      </c>
      <c r="E330">
        <v>10</v>
      </c>
      <c r="F330">
        <v>10</v>
      </c>
      <c r="G330">
        <v>10</v>
      </c>
      <c r="H330" s="3">
        <f>(Table1[[#This Row],[Q1]]*0.2+Table1[[#This Row],[Q2]]*0.4+Table1[[#This Row],[Q3]]*0.4)/10</f>
        <v>1</v>
      </c>
      <c r="I330" cm="1">
        <f t="array" ref="I330">_xlfn.IFS(Table1[[#This Row],[Q1]]&gt;8,100,Table1[[#This Row],[Q1]]&gt;6,0,Table1[[#This Row],[Q1]]&lt;7,-100)</f>
        <v>100</v>
      </c>
      <c r="J330">
        <f>IF(Table1[[#This Row],[NPS]]=100,1,0)</f>
        <v>1</v>
      </c>
      <c r="K330">
        <f>IF(Table1[[#This Row],[NPS]]=0,1,0)</f>
        <v>0</v>
      </c>
      <c r="L330">
        <f>IF(Table1[[#This Row],[NPS]]=-100,1,0)</f>
        <v>0</v>
      </c>
      <c r="M330" t="str">
        <f>TEXT(Table1[[#This Row],[Call Date]],"mmmm")</f>
        <v>October</v>
      </c>
      <c r="N330" s="1">
        <f>Table1[[#This Row],[Call Date]]</f>
        <v>45210</v>
      </c>
    </row>
    <row r="331" spans="2:14" x14ac:dyDescent="0.25">
      <c r="B331" s="1">
        <v>45210</v>
      </c>
      <c r="C331" t="s">
        <v>13</v>
      </c>
      <c r="D331" t="s">
        <v>87</v>
      </c>
      <c r="E331">
        <v>0</v>
      </c>
      <c r="F331">
        <v>0</v>
      </c>
      <c r="G331">
        <v>0</v>
      </c>
      <c r="H331" s="3">
        <f>(Table1[[#This Row],[Q1]]*0.2+Table1[[#This Row],[Q2]]*0.4+Table1[[#This Row],[Q3]]*0.4)/10</f>
        <v>0</v>
      </c>
      <c r="I331" cm="1">
        <f t="array" ref="I331">_xlfn.IFS(Table1[[#This Row],[Q1]]&gt;8,100,Table1[[#This Row],[Q1]]&gt;6,0,Table1[[#This Row],[Q1]]&lt;7,-100)</f>
        <v>-100</v>
      </c>
      <c r="J331">
        <f>IF(Table1[[#This Row],[NPS]]=100,1,0)</f>
        <v>0</v>
      </c>
      <c r="K331">
        <f>IF(Table1[[#This Row],[NPS]]=0,1,0)</f>
        <v>0</v>
      </c>
      <c r="L331">
        <f>IF(Table1[[#This Row],[NPS]]=-100,1,0)</f>
        <v>1</v>
      </c>
      <c r="M331" t="str">
        <f>TEXT(Table1[[#This Row],[Call Date]],"mmmm")</f>
        <v>October</v>
      </c>
      <c r="N331" s="1">
        <f>Table1[[#This Row],[Call Date]]</f>
        <v>45210</v>
      </c>
    </row>
    <row r="332" spans="2:14" x14ac:dyDescent="0.25">
      <c r="B332" s="1">
        <v>45210</v>
      </c>
      <c r="C332" t="s">
        <v>10</v>
      </c>
      <c r="D332" t="s">
        <v>110</v>
      </c>
      <c r="E332">
        <v>10</v>
      </c>
      <c r="F332">
        <v>10</v>
      </c>
      <c r="G332">
        <v>10</v>
      </c>
      <c r="H332" s="3">
        <f>(Table1[[#This Row],[Q1]]*0.2+Table1[[#This Row],[Q2]]*0.4+Table1[[#This Row],[Q3]]*0.4)/10</f>
        <v>1</v>
      </c>
      <c r="I332" cm="1">
        <f t="array" ref="I332">_xlfn.IFS(Table1[[#This Row],[Q1]]&gt;8,100,Table1[[#This Row],[Q1]]&gt;6,0,Table1[[#This Row],[Q1]]&lt;7,-100)</f>
        <v>100</v>
      </c>
      <c r="J332">
        <f>IF(Table1[[#This Row],[NPS]]=100,1,0)</f>
        <v>1</v>
      </c>
      <c r="K332">
        <f>IF(Table1[[#This Row],[NPS]]=0,1,0)</f>
        <v>0</v>
      </c>
      <c r="L332">
        <f>IF(Table1[[#This Row],[NPS]]=-100,1,0)</f>
        <v>0</v>
      </c>
      <c r="M332" t="str">
        <f>TEXT(Table1[[#This Row],[Call Date]],"mmmm")</f>
        <v>October</v>
      </c>
      <c r="N332" s="1">
        <f>Table1[[#This Row],[Call Date]]</f>
        <v>45210</v>
      </c>
    </row>
    <row r="333" spans="2:14" x14ac:dyDescent="0.25">
      <c r="B333" s="1">
        <v>45210</v>
      </c>
      <c r="C333" t="s">
        <v>8</v>
      </c>
      <c r="D333" t="s">
        <v>64</v>
      </c>
      <c r="E333">
        <v>10</v>
      </c>
      <c r="F333">
        <v>10</v>
      </c>
      <c r="G333">
        <v>10</v>
      </c>
      <c r="H333" s="3">
        <f>(Table1[[#This Row],[Q1]]*0.2+Table1[[#This Row],[Q2]]*0.4+Table1[[#This Row],[Q3]]*0.4)/10</f>
        <v>1</v>
      </c>
      <c r="I333" cm="1">
        <f t="array" ref="I333">_xlfn.IFS(Table1[[#This Row],[Q1]]&gt;8,100,Table1[[#This Row],[Q1]]&gt;6,0,Table1[[#This Row],[Q1]]&lt;7,-100)</f>
        <v>100</v>
      </c>
      <c r="J333">
        <f>IF(Table1[[#This Row],[NPS]]=100,1,0)</f>
        <v>1</v>
      </c>
      <c r="K333">
        <f>IF(Table1[[#This Row],[NPS]]=0,1,0)</f>
        <v>0</v>
      </c>
      <c r="L333">
        <f>IF(Table1[[#This Row],[NPS]]=-100,1,0)</f>
        <v>0</v>
      </c>
      <c r="M333" t="str">
        <f>TEXT(Table1[[#This Row],[Call Date]],"mmmm")</f>
        <v>October</v>
      </c>
      <c r="N333" s="1">
        <f>Table1[[#This Row],[Call Date]]</f>
        <v>45210</v>
      </c>
    </row>
    <row r="334" spans="2:14" x14ac:dyDescent="0.25">
      <c r="B334" s="1">
        <v>45210</v>
      </c>
      <c r="C334" t="s">
        <v>10</v>
      </c>
      <c r="D334" t="s">
        <v>110</v>
      </c>
      <c r="E334">
        <v>10</v>
      </c>
      <c r="F334">
        <v>10</v>
      </c>
      <c r="G334">
        <v>10</v>
      </c>
      <c r="H334" s="3">
        <f>(Table1[[#This Row],[Q1]]*0.2+Table1[[#This Row],[Q2]]*0.4+Table1[[#This Row],[Q3]]*0.4)/10</f>
        <v>1</v>
      </c>
      <c r="I334" cm="1">
        <f t="array" ref="I334">_xlfn.IFS(Table1[[#This Row],[Q1]]&gt;8,100,Table1[[#This Row],[Q1]]&gt;6,0,Table1[[#This Row],[Q1]]&lt;7,-100)</f>
        <v>100</v>
      </c>
      <c r="J334">
        <f>IF(Table1[[#This Row],[NPS]]=100,1,0)</f>
        <v>1</v>
      </c>
      <c r="K334">
        <f>IF(Table1[[#This Row],[NPS]]=0,1,0)</f>
        <v>0</v>
      </c>
      <c r="L334">
        <f>IF(Table1[[#This Row],[NPS]]=-100,1,0)</f>
        <v>0</v>
      </c>
      <c r="M334" t="str">
        <f>TEXT(Table1[[#This Row],[Call Date]],"mmmm")</f>
        <v>October</v>
      </c>
      <c r="N334" s="1">
        <f>Table1[[#This Row],[Call Date]]</f>
        <v>45210</v>
      </c>
    </row>
    <row r="335" spans="2:14" x14ac:dyDescent="0.25">
      <c r="B335" s="1">
        <v>45210</v>
      </c>
      <c r="C335" t="s">
        <v>14</v>
      </c>
      <c r="D335" t="s">
        <v>70</v>
      </c>
      <c r="E335">
        <v>8</v>
      </c>
      <c r="F335">
        <v>10</v>
      </c>
      <c r="G335">
        <v>8</v>
      </c>
      <c r="H335" s="3">
        <f>(Table1[[#This Row],[Q1]]*0.2+Table1[[#This Row],[Q2]]*0.4+Table1[[#This Row],[Q3]]*0.4)/10</f>
        <v>0.88000000000000012</v>
      </c>
      <c r="I335" cm="1">
        <f t="array" ref="I335">_xlfn.IFS(Table1[[#This Row],[Q1]]&gt;8,100,Table1[[#This Row],[Q1]]&gt;6,0,Table1[[#This Row],[Q1]]&lt;7,-100)</f>
        <v>0</v>
      </c>
      <c r="J335">
        <f>IF(Table1[[#This Row],[NPS]]=100,1,0)</f>
        <v>0</v>
      </c>
      <c r="K335">
        <f>IF(Table1[[#This Row],[NPS]]=0,1,0)</f>
        <v>1</v>
      </c>
      <c r="L335">
        <f>IF(Table1[[#This Row],[NPS]]=-100,1,0)</f>
        <v>0</v>
      </c>
      <c r="M335" t="str">
        <f>TEXT(Table1[[#This Row],[Call Date]],"mmmm")</f>
        <v>October</v>
      </c>
      <c r="N335" s="1">
        <f>Table1[[#This Row],[Call Date]]</f>
        <v>45210</v>
      </c>
    </row>
    <row r="336" spans="2:14" x14ac:dyDescent="0.25">
      <c r="B336" s="1">
        <v>45210</v>
      </c>
      <c r="C336" t="s">
        <v>14</v>
      </c>
      <c r="D336" t="s">
        <v>80</v>
      </c>
      <c r="E336">
        <v>10</v>
      </c>
      <c r="F336">
        <v>10</v>
      </c>
      <c r="G336">
        <v>10</v>
      </c>
      <c r="H336" s="3">
        <f>(Table1[[#This Row],[Q1]]*0.2+Table1[[#This Row],[Q2]]*0.4+Table1[[#This Row],[Q3]]*0.4)/10</f>
        <v>1</v>
      </c>
      <c r="I336" cm="1">
        <f t="array" ref="I336">_xlfn.IFS(Table1[[#This Row],[Q1]]&gt;8,100,Table1[[#This Row],[Q1]]&gt;6,0,Table1[[#This Row],[Q1]]&lt;7,-100)</f>
        <v>100</v>
      </c>
      <c r="J336">
        <f>IF(Table1[[#This Row],[NPS]]=100,1,0)</f>
        <v>1</v>
      </c>
      <c r="K336">
        <f>IF(Table1[[#This Row],[NPS]]=0,1,0)</f>
        <v>0</v>
      </c>
      <c r="L336">
        <f>IF(Table1[[#This Row],[NPS]]=-100,1,0)</f>
        <v>0</v>
      </c>
      <c r="M336" t="str">
        <f>TEXT(Table1[[#This Row],[Call Date]],"mmmm")</f>
        <v>October</v>
      </c>
      <c r="N336" s="1">
        <f>Table1[[#This Row],[Call Date]]</f>
        <v>45210</v>
      </c>
    </row>
    <row r="337" spans="2:14" x14ac:dyDescent="0.25">
      <c r="B337" s="1">
        <v>45210</v>
      </c>
      <c r="C337" t="s">
        <v>8</v>
      </c>
      <c r="D337" t="s">
        <v>88</v>
      </c>
      <c r="E337">
        <v>10</v>
      </c>
      <c r="F337">
        <v>10</v>
      </c>
      <c r="G337">
        <v>10</v>
      </c>
      <c r="H337" s="3">
        <f>(Table1[[#This Row],[Q1]]*0.2+Table1[[#This Row],[Q2]]*0.4+Table1[[#This Row],[Q3]]*0.4)/10</f>
        <v>1</v>
      </c>
      <c r="I337" cm="1">
        <f t="array" ref="I337">_xlfn.IFS(Table1[[#This Row],[Q1]]&gt;8,100,Table1[[#This Row],[Q1]]&gt;6,0,Table1[[#This Row],[Q1]]&lt;7,-100)</f>
        <v>100</v>
      </c>
      <c r="J337">
        <f>IF(Table1[[#This Row],[NPS]]=100,1,0)</f>
        <v>1</v>
      </c>
      <c r="K337">
        <f>IF(Table1[[#This Row],[NPS]]=0,1,0)</f>
        <v>0</v>
      </c>
      <c r="L337">
        <f>IF(Table1[[#This Row],[NPS]]=-100,1,0)</f>
        <v>0</v>
      </c>
      <c r="M337" t="str">
        <f>TEXT(Table1[[#This Row],[Call Date]],"mmmm")</f>
        <v>October</v>
      </c>
      <c r="N337" s="1">
        <f>Table1[[#This Row],[Call Date]]</f>
        <v>45210</v>
      </c>
    </row>
    <row r="338" spans="2:14" x14ac:dyDescent="0.25">
      <c r="B338" s="1">
        <v>45210</v>
      </c>
      <c r="C338" t="s">
        <v>8</v>
      </c>
      <c r="D338" t="s">
        <v>129</v>
      </c>
      <c r="E338">
        <v>10</v>
      </c>
      <c r="F338">
        <v>10</v>
      </c>
      <c r="G338">
        <v>10</v>
      </c>
      <c r="H338" s="3">
        <f>(Table1[[#This Row],[Q1]]*0.2+Table1[[#This Row],[Q2]]*0.4+Table1[[#This Row],[Q3]]*0.4)/10</f>
        <v>1</v>
      </c>
      <c r="I338" cm="1">
        <f t="array" ref="I338">_xlfn.IFS(Table1[[#This Row],[Q1]]&gt;8,100,Table1[[#This Row],[Q1]]&gt;6,0,Table1[[#This Row],[Q1]]&lt;7,-100)</f>
        <v>100</v>
      </c>
      <c r="J338">
        <f>IF(Table1[[#This Row],[NPS]]=100,1,0)</f>
        <v>1</v>
      </c>
      <c r="K338">
        <f>IF(Table1[[#This Row],[NPS]]=0,1,0)</f>
        <v>0</v>
      </c>
      <c r="L338">
        <f>IF(Table1[[#This Row],[NPS]]=-100,1,0)</f>
        <v>0</v>
      </c>
      <c r="M338" t="str">
        <f>TEXT(Table1[[#This Row],[Call Date]],"mmmm")</f>
        <v>October</v>
      </c>
      <c r="N338" s="1">
        <f>Table1[[#This Row],[Call Date]]</f>
        <v>45210</v>
      </c>
    </row>
    <row r="339" spans="2:14" x14ac:dyDescent="0.25">
      <c r="B339" s="1">
        <v>45210</v>
      </c>
      <c r="C339" t="s">
        <v>10</v>
      </c>
      <c r="D339" t="s">
        <v>110</v>
      </c>
      <c r="E339">
        <v>10</v>
      </c>
      <c r="F339">
        <v>10</v>
      </c>
      <c r="G339">
        <v>10</v>
      </c>
      <c r="H339" s="3">
        <f>(Table1[[#This Row],[Q1]]*0.2+Table1[[#This Row],[Q2]]*0.4+Table1[[#This Row],[Q3]]*0.4)/10</f>
        <v>1</v>
      </c>
      <c r="I339" cm="1">
        <f t="array" ref="I339">_xlfn.IFS(Table1[[#This Row],[Q1]]&gt;8,100,Table1[[#This Row],[Q1]]&gt;6,0,Table1[[#This Row],[Q1]]&lt;7,-100)</f>
        <v>100</v>
      </c>
      <c r="J339">
        <f>IF(Table1[[#This Row],[NPS]]=100,1,0)</f>
        <v>1</v>
      </c>
      <c r="K339">
        <f>IF(Table1[[#This Row],[NPS]]=0,1,0)</f>
        <v>0</v>
      </c>
      <c r="L339">
        <f>IF(Table1[[#This Row],[NPS]]=-100,1,0)</f>
        <v>0</v>
      </c>
      <c r="M339" t="str">
        <f>TEXT(Table1[[#This Row],[Call Date]],"mmmm")</f>
        <v>October</v>
      </c>
      <c r="N339" s="1">
        <f>Table1[[#This Row],[Call Date]]</f>
        <v>45210</v>
      </c>
    </row>
    <row r="340" spans="2:14" x14ac:dyDescent="0.25">
      <c r="B340" s="1">
        <v>45210</v>
      </c>
      <c r="C340" t="s">
        <v>8</v>
      </c>
      <c r="D340" t="s">
        <v>85</v>
      </c>
      <c r="E340">
        <v>10</v>
      </c>
      <c r="H340" s="3">
        <f>(Table1[[#This Row],[Q1]]*0.2+Table1[[#This Row],[Q2]]*0.4+Table1[[#This Row],[Q3]]*0.4)/10</f>
        <v>0.2</v>
      </c>
      <c r="I340" cm="1">
        <f t="array" ref="I340">_xlfn.IFS(Table1[[#This Row],[Q1]]&gt;8,100,Table1[[#This Row],[Q1]]&gt;6,0,Table1[[#This Row],[Q1]]&lt;7,-100)</f>
        <v>100</v>
      </c>
      <c r="J340">
        <f>IF(Table1[[#This Row],[NPS]]=100,1,0)</f>
        <v>1</v>
      </c>
      <c r="K340">
        <f>IF(Table1[[#This Row],[NPS]]=0,1,0)</f>
        <v>0</v>
      </c>
      <c r="L340">
        <f>IF(Table1[[#This Row],[NPS]]=-100,1,0)</f>
        <v>0</v>
      </c>
      <c r="M340" t="str">
        <f>TEXT(Table1[[#This Row],[Call Date]],"mmmm")</f>
        <v>October</v>
      </c>
      <c r="N340" s="1">
        <f>Table1[[#This Row],[Call Date]]</f>
        <v>45210</v>
      </c>
    </row>
    <row r="341" spans="2:14" x14ac:dyDescent="0.25">
      <c r="B341" s="1">
        <v>45210</v>
      </c>
      <c r="C341" t="s">
        <v>14</v>
      </c>
      <c r="D341" t="s">
        <v>57</v>
      </c>
      <c r="E341">
        <v>10</v>
      </c>
      <c r="F341">
        <v>10</v>
      </c>
      <c r="G341">
        <v>10</v>
      </c>
      <c r="H341" s="3">
        <f>(Table1[[#This Row],[Q1]]*0.2+Table1[[#This Row],[Q2]]*0.4+Table1[[#This Row],[Q3]]*0.4)/10</f>
        <v>1</v>
      </c>
      <c r="I341" cm="1">
        <f t="array" ref="I341">_xlfn.IFS(Table1[[#This Row],[Q1]]&gt;8,100,Table1[[#This Row],[Q1]]&gt;6,0,Table1[[#This Row],[Q1]]&lt;7,-100)</f>
        <v>100</v>
      </c>
      <c r="J341">
        <f>IF(Table1[[#This Row],[NPS]]=100,1,0)</f>
        <v>1</v>
      </c>
      <c r="K341">
        <f>IF(Table1[[#This Row],[NPS]]=0,1,0)</f>
        <v>0</v>
      </c>
      <c r="L341">
        <f>IF(Table1[[#This Row],[NPS]]=-100,1,0)</f>
        <v>0</v>
      </c>
      <c r="M341" t="str">
        <f>TEXT(Table1[[#This Row],[Call Date]],"mmmm")</f>
        <v>October</v>
      </c>
      <c r="N341" s="1">
        <f>Table1[[#This Row],[Call Date]]</f>
        <v>45210</v>
      </c>
    </row>
    <row r="342" spans="2:14" x14ac:dyDescent="0.25">
      <c r="B342" s="1">
        <v>45210</v>
      </c>
      <c r="C342" t="s">
        <v>13</v>
      </c>
      <c r="D342" t="s">
        <v>83</v>
      </c>
      <c r="E342">
        <v>10</v>
      </c>
      <c r="F342">
        <v>9</v>
      </c>
      <c r="G342">
        <v>9</v>
      </c>
      <c r="H342" s="3">
        <f>(Table1[[#This Row],[Q1]]*0.2+Table1[[#This Row],[Q2]]*0.4+Table1[[#This Row],[Q3]]*0.4)/10</f>
        <v>0.91999999999999993</v>
      </c>
      <c r="I342" cm="1">
        <f t="array" ref="I342">_xlfn.IFS(Table1[[#This Row],[Q1]]&gt;8,100,Table1[[#This Row],[Q1]]&gt;6,0,Table1[[#This Row],[Q1]]&lt;7,-100)</f>
        <v>100</v>
      </c>
      <c r="J342">
        <f>IF(Table1[[#This Row],[NPS]]=100,1,0)</f>
        <v>1</v>
      </c>
      <c r="K342">
        <f>IF(Table1[[#This Row],[NPS]]=0,1,0)</f>
        <v>0</v>
      </c>
      <c r="L342">
        <f>IF(Table1[[#This Row],[NPS]]=-100,1,0)</f>
        <v>0</v>
      </c>
      <c r="M342" t="str">
        <f>TEXT(Table1[[#This Row],[Call Date]],"mmmm")</f>
        <v>October</v>
      </c>
      <c r="N342" s="1">
        <f>Table1[[#This Row],[Call Date]]</f>
        <v>45210</v>
      </c>
    </row>
    <row r="343" spans="2:14" x14ac:dyDescent="0.25">
      <c r="B343" s="1">
        <v>45210</v>
      </c>
      <c r="C343" t="s">
        <v>8</v>
      </c>
      <c r="D343" t="s">
        <v>45</v>
      </c>
      <c r="E343">
        <v>9</v>
      </c>
      <c r="F343">
        <v>10</v>
      </c>
      <c r="G343">
        <v>10</v>
      </c>
      <c r="H343" s="3">
        <f>(Table1[[#This Row],[Q1]]*0.2+Table1[[#This Row],[Q2]]*0.4+Table1[[#This Row],[Q3]]*0.4)/10</f>
        <v>0.98000000000000009</v>
      </c>
      <c r="I343" cm="1">
        <f t="array" ref="I343">_xlfn.IFS(Table1[[#This Row],[Q1]]&gt;8,100,Table1[[#This Row],[Q1]]&gt;6,0,Table1[[#This Row],[Q1]]&lt;7,-100)</f>
        <v>100</v>
      </c>
      <c r="J343">
        <f>IF(Table1[[#This Row],[NPS]]=100,1,0)</f>
        <v>1</v>
      </c>
      <c r="K343">
        <f>IF(Table1[[#This Row],[NPS]]=0,1,0)</f>
        <v>0</v>
      </c>
      <c r="L343">
        <f>IF(Table1[[#This Row],[NPS]]=-100,1,0)</f>
        <v>0</v>
      </c>
      <c r="M343" t="str">
        <f>TEXT(Table1[[#This Row],[Call Date]],"mmmm")</f>
        <v>October</v>
      </c>
      <c r="N343" s="1">
        <f>Table1[[#This Row],[Call Date]]</f>
        <v>45210</v>
      </c>
    </row>
    <row r="344" spans="2:14" x14ac:dyDescent="0.25">
      <c r="B344" s="1">
        <v>45210</v>
      </c>
      <c r="C344" t="s">
        <v>8</v>
      </c>
      <c r="D344" t="s">
        <v>88</v>
      </c>
      <c r="E344">
        <v>10</v>
      </c>
      <c r="F344">
        <v>10</v>
      </c>
      <c r="G344">
        <v>10</v>
      </c>
      <c r="H344" s="3">
        <f>(Table1[[#This Row],[Q1]]*0.2+Table1[[#This Row],[Q2]]*0.4+Table1[[#This Row],[Q3]]*0.4)/10</f>
        <v>1</v>
      </c>
      <c r="I344" cm="1">
        <f t="array" ref="I344">_xlfn.IFS(Table1[[#This Row],[Q1]]&gt;8,100,Table1[[#This Row],[Q1]]&gt;6,0,Table1[[#This Row],[Q1]]&lt;7,-100)</f>
        <v>100</v>
      </c>
      <c r="J344">
        <f>IF(Table1[[#This Row],[NPS]]=100,1,0)</f>
        <v>1</v>
      </c>
      <c r="K344">
        <f>IF(Table1[[#This Row],[NPS]]=0,1,0)</f>
        <v>0</v>
      </c>
      <c r="L344">
        <f>IF(Table1[[#This Row],[NPS]]=-100,1,0)</f>
        <v>0</v>
      </c>
      <c r="M344" t="str">
        <f>TEXT(Table1[[#This Row],[Call Date]],"mmmm")</f>
        <v>October</v>
      </c>
      <c r="N344" s="1">
        <f>Table1[[#This Row],[Call Date]]</f>
        <v>45210</v>
      </c>
    </row>
    <row r="345" spans="2:14" x14ac:dyDescent="0.25">
      <c r="B345" s="1">
        <v>45210</v>
      </c>
      <c r="C345" t="s">
        <v>8</v>
      </c>
      <c r="D345" t="s">
        <v>42</v>
      </c>
      <c r="E345">
        <v>10</v>
      </c>
      <c r="F345">
        <v>10</v>
      </c>
      <c r="G345">
        <v>10</v>
      </c>
      <c r="H345" s="3">
        <f>(Table1[[#This Row],[Q1]]*0.2+Table1[[#This Row],[Q2]]*0.4+Table1[[#This Row],[Q3]]*0.4)/10</f>
        <v>1</v>
      </c>
      <c r="I345" cm="1">
        <f t="array" ref="I345">_xlfn.IFS(Table1[[#This Row],[Q1]]&gt;8,100,Table1[[#This Row],[Q1]]&gt;6,0,Table1[[#This Row],[Q1]]&lt;7,-100)</f>
        <v>100</v>
      </c>
      <c r="J345">
        <f>IF(Table1[[#This Row],[NPS]]=100,1,0)</f>
        <v>1</v>
      </c>
      <c r="K345">
        <f>IF(Table1[[#This Row],[NPS]]=0,1,0)</f>
        <v>0</v>
      </c>
      <c r="L345">
        <f>IF(Table1[[#This Row],[NPS]]=-100,1,0)</f>
        <v>0</v>
      </c>
      <c r="M345" t="str">
        <f>TEXT(Table1[[#This Row],[Call Date]],"mmmm")</f>
        <v>October</v>
      </c>
      <c r="N345" s="1">
        <f>Table1[[#This Row],[Call Date]]</f>
        <v>45210</v>
      </c>
    </row>
    <row r="346" spans="2:14" x14ac:dyDescent="0.25">
      <c r="B346" s="1">
        <v>45210</v>
      </c>
      <c r="C346" t="s">
        <v>10</v>
      </c>
      <c r="D346" t="s">
        <v>104</v>
      </c>
      <c r="E346">
        <v>10</v>
      </c>
      <c r="F346">
        <v>9</v>
      </c>
      <c r="G346">
        <v>9</v>
      </c>
      <c r="H346" s="3">
        <f>(Table1[[#This Row],[Q1]]*0.2+Table1[[#This Row],[Q2]]*0.4+Table1[[#This Row],[Q3]]*0.4)/10</f>
        <v>0.91999999999999993</v>
      </c>
      <c r="I346" cm="1">
        <f t="array" ref="I346">_xlfn.IFS(Table1[[#This Row],[Q1]]&gt;8,100,Table1[[#This Row],[Q1]]&gt;6,0,Table1[[#This Row],[Q1]]&lt;7,-100)</f>
        <v>100</v>
      </c>
      <c r="J346">
        <f>IF(Table1[[#This Row],[NPS]]=100,1,0)</f>
        <v>1</v>
      </c>
      <c r="K346">
        <f>IF(Table1[[#This Row],[NPS]]=0,1,0)</f>
        <v>0</v>
      </c>
      <c r="L346">
        <f>IF(Table1[[#This Row],[NPS]]=-100,1,0)</f>
        <v>0</v>
      </c>
      <c r="M346" t="str">
        <f>TEXT(Table1[[#This Row],[Call Date]],"mmmm")</f>
        <v>October</v>
      </c>
      <c r="N346" s="1">
        <f>Table1[[#This Row],[Call Date]]</f>
        <v>45210</v>
      </c>
    </row>
    <row r="347" spans="2:14" x14ac:dyDescent="0.25">
      <c r="B347" s="1">
        <v>45210</v>
      </c>
      <c r="C347" t="s">
        <v>10</v>
      </c>
      <c r="D347" t="s">
        <v>101</v>
      </c>
      <c r="E347">
        <v>10</v>
      </c>
      <c r="F347">
        <v>10</v>
      </c>
      <c r="G347">
        <v>10</v>
      </c>
      <c r="H347" s="3">
        <f>(Table1[[#This Row],[Q1]]*0.2+Table1[[#This Row],[Q2]]*0.4+Table1[[#This Row],[Q3]]*0.4)/10</f>
        <v>1</v>
      </c>
      <c r="I347" cm="1">
        <f t="array" ref="I347">_xlfn.IFS(Table1[[#This Row],[Q1]]&gt;8,100,Table1[[#This Row],[Q1]]&gt;6,0,Table1[[#This Row],[Q1]]&lt;7,-100)</f>
        <v>100</v>
      </c>
      <c r="J347">
        <f>IF(Table1[[#This Row],[NPS]]=100,1,0)</f>
        <v>1</v>
      </c>
      <c r="K347">
        <f>IF(Table1[[#This Row],[NPS]]=0,1,0)</f>
        <v>0</v>
      </c>
      <c r="L347">
        <f>IF(Table1[[#This Row],[NPS]]=-100,1,0)</f>
        <v>0</v>
      </c>
      <c r="M347" t="str">
        <f>TEXT(Table1[[#This Row],[Call Date]],"mmmm")</f>
        <v>October</v>
      </c>
      <c r="N347" s="1">
        <f>Table1[[#This Row],[Call Date]]</f>
        <v>45210</v>
      </c>
    </row>
    <row r="348" spans="2:14" x14ac:dyDescent="0.25">
      <c r="B348" s="1">
        <v>45210</v>
      </c>
      <c r="C348" t="s">
        <v>13</v>
      </c>
      <c r="D348" t="s">
        <v>87</v>
      </c>
      <c r="E348">
        <v>10</v>
      </c>
      <c r="F348">
        <v>10</v>
      </c>
      <c r="G348">
        <v>10</v>
      </c>
      <c r="H348" s="3">
        <f>(Table1[[#This Row],[Q1]]*0.2+Table1[[#This Row],[Q2]]*0.4+Table1[[#This Row],[Q3]]*0.4)/10</f>
        <v>1</v>
      </c>
      <c r="I348" cm="1">
        <f t="array" ref="I348">_xlfn.IFS(Table1[[#This Row],[Q1]]&gt;8,100,Table1[[#This Row],[Q1]]&gt;6,0,Table1[[#This Row],[Q1]]&lt;7,-100)</f>
        <v>100</v>
      </c>
      <c r="J348">
        <f>IF(Table1[[#This Row],[NPS]]=100,1,0)</f>
        <v>1</v>
      </c>
      <c r="K348">
        <f>IF(Table1[[#This Row],[NPS]]=0,1,0)</f>
        <v>0</v>
      </c>
      <c r="L348">
        <f>IF(Table1[[#This Row],[NPS]]=-100,1,0)</f>
        <v>0</v>
      </c>
      <c r="M348" t="str">
        <f>TEXT(Table1[[#This Row],[Call Date]],"mmmm")</f>
        <v>October</v>
      </c>
      <c r="N348" s="1">
        <f>Table1[[#This Row],[Call Date]]</f>
        <v>45210</v>
      </c>
    </row>
    <row r="349" spans="2:14" x14ac:dyDescent="0.25">
      <c r="B349" s="1">
        <v>45210</v>
      </c>
      <c r="C349" t="s">
        <v>13</v>
      </c>
      <c r="D349" t="s">
        <v>124</v>
      </c>
      <c r="E349">
        <v>10</v>
      </c>
      <c r="F349">
        <v>10</v>
      </c>
      <c r="G349">
        <v>10</v>
      </c>
      <c r="H349" s="3">
        <f>(Table1[[#This Row],[Q1]]*0.2+Table1[[#This Row],[Q2]]*0.4+Table1[[#This Row],[Q3]]*0.4)/10</f>
        <v>1</v>
      </c>
      <c r="I349" cm="1">
        <f t="array" ref="I349">_xlfn.IFS(Table1[[#This Row],[Q1]]&gt;8,100,Table1[[#This Row],[Q1]]&gt;6,0,Table1[[#This Row],[Q1]]&lt;7,-100)</f>
        <v>100</v>
      </c>
      <c r="J349">
        <f>IF(Table1[[#This Row],[NPS]]=100,1,0)</f>
        <v>1</v>
      </c>
      <c r="K349">
        <f>IF(Table1[[#This Row],[NPS]]=0,1,0)</f>
        <v>0</v>
      </c>
      <c r="L349">
        <f>IF(Table1[[#This Row],[NPS]]=-100,1,0)</f>
        <v>0</v>
      </c>
      <c r="M349" t="str">
        <f>TEXT(Table1[[#This Row],[Call Date]],"mmmm")</f>
        <v>October</v>
      </c>
      <c r="N349" s="1">
        <f>Table1[[#This Row],[Call Date]]</f>
        <v>45210</v>
      </c>
    </row>
    <row r="350" spans="2:14" x14ac:dyDescent="0.25">
      <c r="B350" s="1">
        <v>45210</v>
      </c>
      <c r="C350" t="s">
        <v>13</v>
      </c>
      <c r="D350" t="s">
        <v>81</v>
      </c>
      <c r="E350">
        <v>10</v>
      </c>
      <c r="F350">
        <v>10</v>
      </c>
      <c r="G350">
        <v>10</v>
      </c>
      <c r="H350" s="3">
        <f>(Table1[[#This Row],[Q1]]*0.2+Table1[[#This Row],[Q2]]*0.4+Table1[[#This Row],[Q3]]*0.4)/10</f>
        <v>1</v>
      </c>
      <c r="I350" cm="1">
        <f t="array" ref="I350">_xlfn.IFS(Table1[[#This Row],[Q1]]&gt;8,100,Table1[[#This Row],[Q1]]&gt;6,0,Table1[[#This Row],[Q1]]&lt;7,-100)</f>
        <v>100</v>
      </c>
      <c r="J350">
        <f>IF(Table1[[#This Row],[NPS]]=100,1,0)</f>
        <v>1</v>
      </c>
      <c r="K350">
        <f>IF(Table1[[#This Row],[NPS]]=0,1,0)</f>
        <v>0</v>
      </c>
      <c r="L350">
        <f>IF(Table1[[#This Row],[NPS]]=-100,1,0)</f>
        <v>0</v>
      </c>
      <c r="M350" t="str">
        <f>TEXT(Table1[[#This Row],[Call Date]],"mmmm")</f>
        <v>October</v>
      </c>
      <c r="N350" s="1">
        <f>Table1[[#This Row],[Call Date]]</f>
        <v>45210</v>
      </c>
    </row>
    <row r="351" spans="2:14" x14ac:dyDescent="0.25">
      <c r="B351" s="1">
        <v>45210</v>
      </c>
      <c r="C351" t="s">
        <v>13</v>
      </c>
      <c r="D351" t="s">
        <v>81</v>
      </c>
      <c r="E351">
        <v>10</v>
      </c>
      <c r="F351">
        <v>5</v>
      </c>
      <c r="G351">
        <v>10</v>
      </c>
      <c r="H351" s="3">
        <f>(Table1[[#This Row],[Q1]]*0.2+Table1[[#This Row],[Q2]]*0.4+Table1[[#This Row],[Q3]]*0.4)/10</f>
        <v>0.8</v>
      </c>
      <c r="I351" cm="1">
        <f t="array" ref="I351">_xlfn.IFS(Table1[[#This Row],[Q1]]&gt;8,100,Table1[[#This Row],[Q1]]&gt;6,0,Table1[[#This Row],[Q1]]&lt;7,-100)</f>
        <v>100</v>
      </c>
      <c r="J351">
        <f>IF(Table1[[#This Row],[NPS]]=100,1,0)</f>
        <v>1</v>
      </c>
      <c r="K351">
        <f>IF(Table1[[#This Row],[NPS]]=0,1,0)</f>
        <v>0</v>
      </c>
      <c r="L351">
        <f>IF(Table1[[#This Row],[NPS]]=-100,1,0)</f>
        <v>0</v>
      </c>
      <c r="M351" t="str">
        <f>TEXT(Table1[[#This Row],[Call Date]],"mmmm")</f>
        <v>October</v>
      </c>
      <c r="N351" s="1">
        <f>Table1[[#This Row],[Call Date]]</f>
        <v>45210</v>
      </c>
    </row>
    <row r="352" spans="2:14" x14ac:dyDescent="0.25">
      <c r="B352" s="1">
        <v>45210</v>
      </c>
      <c r="C352" t="s">
        <v>8</v>
      </c>
      <c r="D352" t="s">
        <v>98</v>
      </c>
      <c r="E352">
        <v>9</v>
      </c>
      <c r="F352">
        <v>9</v>
      </c>
      <c r="G352">
        <v>10</v>
      </c>
      <c r="H352" s="3">
        <f>(Table1[[#This Row],[Q1]]*0.2+Table1[[#This Row],[Q2]]*0.4+Table1[[#This Row],[Q3]]*0.4)/10</f>
        <v>0.94000000000000006</v>
      </c>
      <c r="I352" cm="1">
        <f t="array" ref="I352">_xlfn.IFS(Table1[[#This Row],[Q1]]&gt;8,100,Table1[[#This Row],[Q1]]&gt;6,0,Table1[[#This Row],[Q1]]&lt;7,-100)</f>
        <v>100</v>
      </c>
      <c r="J352">
        <f>IF(Table1[[#This Row],[NPS]]=100,1,0)</f>
        <v>1</v>
      </c>
      <c r="K352">
        <f>IF(Table1[[#This Row],[NPS]]=0,1,0)</f>
        <v>0</v>
      </c>
      <c r="L352">
        <f>IF(Table1[[#This Row],[NPS]]=-100,1,0)</f>
        <v>0</v>
      </c>
      <c r="M352" t="str">
        <f>TEXT(Table1[[#This Row],[Call Date]],"mmmm")</f>
        <v>October</v>
      </c>
      <c r="N352" s="1">
        <f>Table1[[#This Row],[Call Date]]</f>
        <v>45210</v>
      </c>
    </row>
    <row r="353" spans="2:14" x14ac:dyDescent="0.25">
      <c r="B353" s="1">
        <v>45210</v>
      </c>
      <c r="C353" t="s">
        <v>13</v>
      </c>
      <c r="D353" t="s">
        <v>77</v>
      </c>
      <c r="E353">
        <v>10</v>
      </c>
      <c r="F353">
        <v>10</v>
      </c>
      <c r="G353">
        <v>5</v>
      </c>
      <c r="H353" s="3">
        <f>(Table1[[#This Row],[Q1]]*0.2+Table1[[#This Row],[Q2]]*0.4+Table1[[#This Row],[Q3]]*0.4)/10</f>
        <v>0.8</v>
      </c>
      <c r="I353" cm="1">
        <f t="array" ref="I353">_xlfn.IFS(Table1[[#This Row],[Q1]]&gt;8,100,Table1[[#This Row],[Q1]]&gt;6,0,Table1[[#This Row],[Q1]]&lt;7,-100)</f>
        <v>100</v>
      </c>
      <c r="J353">
        <f>IF(Table1[[#This Row],[NPS]]=100,1,0)</f>
        <v>1</v>
      </c>
      <c r="K353">
        <f>IF(Table1[[#This Row],[NPS]]=0,1,0)</f>
        <v>0</v>
      </c>
      <c r="L353">
        <f>IF(Table1[[#This Row],[NPS]]=-100,1,0)</f>
        <v>0</v>
      </c>
      <c r="M353" t="str">
        <f>TEXT(Table1[[#This Row],[Call Date]],"mmmm")</f>
        <v>October</v>
      </c>
      <c r="N353" s="1">
        <f>Table1[[#This Row],[Call Date]]</f>
        <v>45210</v>
      </c>
    </row>
    <row r="354" spans="2:14" x14ac:dyDescent="0.25">
      <c r="B354" s="1">
        <v>45210</v>
      </c>
      <c r="C354" t="s">
        <v>10</v>
      </c>
      <c r="D354" t="s">
        <v>104</v>
      </c>
      <c r="E354">
        <v>10</v>
      </c>
      <c r="F354">
        <v>10</v>
      </c>
      <c r="G354">
        <v>10</v>
      </c>
      <c r="H354" s="3">
        <f>(Table1[[#This Row],[Q1]]*0.2+Table1[[#This Row],[Q2]]*0.4+Table1[[#This Row],[Q3]]*0.4)/10</f>
        <v>1</v>
      </c>
      <c r="I354" cm="1">
        <f t="array" ref="I354">_xlfn.IFS(Table1[[#This Row],[Q1]]&gt;8,100,Table1[[#This Row],[Q1]]&gt;6,0,Table1[[#This Row],[Q1]]&lt;7,-100)</f>
        <v>100</v>
      </c>
      <c r="J354">
        <f>IF(Table1[[#This Row],[NPS]]=100,1,0)</f>
        <v>1</v>
      </c>
      <c r="K354">
        <f>IF(Table1[[#This Row],[NPS]]=0,1,0)</f>
        <v>0</v>
      </c>
      <c r="L354">
        <f>IF(Table1[[#This Row],[NPS]]=-100,1,0)</f>
        <v>0</v>
      </c>
      <c r="M354" t="str">
        <f>TEXT(Table1[[#This Row],[Call Date]],"mmmm")</f>
        <v>October</v>
      </c>
      <c r="N354" s="1">
        <f>Table1[[#This Row],[Call Date]]</f>
        <v>45210</v>
      </c>
    </row>
    <row r="355" spans="2:14" x14ac:dyDescent="0.25">
      <c r="B355" s="1">
        <v>45210</v>
      </c>
      <c r="C355" t="s">
        <v>10</v>
      </c>
      <c r="D355" t="s">
        <v>58</v>
      </c>
      <c r="E355">
        <v>10</v>
      </c>
      <c r="F355">
        <v>10</v>
      </c>
      <c r="G355">
        <v>10</v>
      </c>
      <c r="H355" s="3">
        <f>(Table1[[#This Row],[Q1]]*0.2+Table1[[#This Row],[Q2]]*0.4+Table1[[#This Row],[Q3]]*0.4)/10</f>
        <v>1</v>
      </c>
      <c r="I355" cm="1">
        <f t="array" ref="I355">_xlfn.IFS(Table1[[#This Row],[Q1]]&gt;8,100,Table1[[#This Row],[Q1]]&gt;6,0,Table1[[#This Row],[Q1]]&lt;7,-100)</f>
        <v>100</v>
      </c>
      <c r="J355">
        <f>IF(Table1[[#This Row],[NPS]]=100,1,0)</f>
        <v>1</v>
      </c>
      <c r="K355">
        <f>IF(Table1[[#This Row],[NPS]]=0,1,0)</f>
        <v>0</v>
      </c>
      <c r="L355">
        <f>IF(Table1[[#This Row],[NPS]]=-100,1,0)</f>
        <v>0</v>
      </c>
      <c r="M355" t="str">
        <f>TEXT(Table1[[#This Row],[Call Date]],"mmmm")</f>
        <v>October</v>
      </c>
      <c r="N355" s="1">
        <f>Table1[[#This Row],[Call Date]]</f>
        <v>45210</v>
      </c>
    </row>
    <row r="356" spans="2:14" x14ac:dyDescent="0.25">
      <c r="B356" s="1">
        <v>45210</v>
      </c>
      <c r="C356" t="s">
        <v>10</v>
      </c>
      <c r="D356" t="s">
        <v>59</v>
      </c>
      <c r="E356">
        <v>10</v>
      </c>
      <c r="F356">
        <v>10</v>
      </c>
      <c r="G356">
        <v>10</v>
      </c>
      <c r="H356" s="3">
        <f>(Table1[[#This Row],[Q1]]*0.2+Table1[[#This Row],[Q2]]*0.4+Table1[[#This Row],[Q3]]*0.4)/10</f>
        <v>1</v>
      </c>
      <c r="I356" cm="1">
        <f t="array" ref="I356">_xlfn.IFS(Table1[[#This Row],[Q1]]&gt;8,100,Table1[[#This Row],[Q1]]&gt;6,0,Table1[[#This Row],[Q1]]&lt;7,-100)</f>
        <v>100</v>
      </c>
      <c r="J356">
        <f>IF(Table1[[#This Row],[NPS]]=100,1,0)</f>
        <v>1</v>
      </c>
      <c r="K356">
        <f>IF(Table1[[#This Row],[NPS]]=0,1,0)</f>
        <v>0</v>
      </c>
      <c r="L356">
        <f>IF(Table1[[#This Row],[NPS]]=-100,1,0)</f>
        <v>0</v>
      </c>
      <c r="M356" t="str">
        <f>TEXT(Table1[[#This Row],[Call Date]],"mmmm")</f>
        <v>October</v>
      </c>
      <c r="N356" s="1">
        <f>Table1[[#This Row],[Call Date]]</f>
        <v>45210</v>
      </c>
    </row>
    <row r="357" spans="2:14" x14ac:dyDescent="0.25">
      <c r="B357" s="1">
        <v>45210</v>
      </c>
      <c r="C357" t="s">
        <v>10</v>
      </c>
      <c r="D357" t="s">
        <v>101</v>
      </c>
      <c r="E357">
        <v>10</v>
      </c>
      <c r="F357">
        <v>10</v>
      </c>
      <c r="G357">
        <v>10</v>
      </c>
      <c r="H357" s="3">
        <f>(Table1[[#This Row],[Q1]]*0.2+Table1[[#This Row],[Q2]]*0.4+Table1[[#This Row],[Q3]]*0.4)/10</f>
        <v>1</v>
      </c>
      <c r="I357" cm="1">
        <f t="array" ref="I357">_xlfn.IFS(Table1[[#This Row],[Q1]]&gt;8,100,Table1[[#This Row],[Q1]]&gt;6,0,Table1[[#This Row],[Q1]]&lt;7,-100)</f>
        <v>100</v>
      </c>
      <c r="J357">
        <f>IF(Table1[[#This Row],[NPS]]=100,1,0)</f>
        <v>1</v>
      </c>
      <c r="K357">
        <f>IF(Table1[[#This Row],[NPS]]=0,1,0)</f>
        <v>0</v>
      </c>
      <c r="L357">
        <f>IF(Table1[[#This Row],[NPS]]=-100,1,0)</f>
        <v>0</v>
      </c>
      <c r="M357" t="str">
        <f>TEXT(Table1[[#This Row],[Call Date]],"mmmm")</f>
        <v>October</v>
      </c>
      <c r="N357" s="1">
        <f>Table1[[#This Row],[Call Date]]</f>
        <v>45210</v>
      </c>
    </row>
    <row r="358" spans="2:14" x14ac:dyDescent="0.25">
      <c r="B358" s="1">
        <v>45210</v>
      </c>
      <c r="C358" t="s">
        <v>10</v>
      </c>
      <c r="D358" t="s">
        <v>47</v>
      </c>
      <c r="E358">
        <v>10</v>
      </c>
      <c r="F358">
        <v>10</v>
      </c>
      <c r="G358">
        <v>10</v>
      </c>
      <c r="H358" s="3">
        <f>(Table1[[#This Row],[Q1]]*0.2+Table1[[#This Row],[Q2]]*0.4+Table1[[#This Row],[Q3]]*0.4)/10</f>
        <v>1</v>
      </c>
      <c r="I358" cm="1">
        <f t="array" ref="I358">_xlfn.IFS(Table1[[#This Row],[Q1]]&gt;8,100,Table1[[#This Row],[Q1]]&gt;6,0,Table1[[#This Row],[Q1]]&lt;7,-100)</f>
        <v>100</v>
      </c>
      <c r="J358">
        <f>IF(Table1[[#This Row],[NPS]]=100,1,0)</f>
        <v>1</v>
      </c>
      <c r="K358">
        <f>IF(Table1[[#This Row],[NPS]]=0,1,0)</f>
        <v>0</v>
      </c>
      <c r="L358">
        <f>IF(Table1[[#This Row],[NPS]]=-100,1,0)</f>
        <v>0</v>
      </c>
      <c r="M358" t="str">
        <f>TEXT(Table1[[#This Row],[Call Date]],"mmmm")</f>
        <v>October</v>
      </c>
      <c r="N358" s="1">
        <f>Table1[[#This Row],[Call Date]]</f>
        <v>45210</v>
      </c>
    </row>
    <row r="359" spans="2:14" x14ac:dyDescent="0.25">
      <c r="B359" s="1">
        <v>45210</v>
      </c>
      <c r="C359" t="s">
        <v>13</v>
      </c>
      <c r="D359" t="s">
        <v>81</v>
      </c>
      <c r="E359">
        <v>10</v>
      </c>
      <c r="F359">
        <v>10</v>
      </c>
      <c r="G359">
        <v>10</v>
      </c>
      <c r="H359" s="3">
        <f>(Table1[[#This Row],[Q1]]*0.2+Table1[[#This Row],[Q2]]*0.4+Table1[[#This Row],[Q3]]*0.4)/10</f>
        <v>1</v>
      </c>
      <c r="I359" cm="1">
        <f t="array" ref="I359">_xlfn.IFS(Table1[[#This Row],[Q1]]&gt;8,100,Table1[[#This Row],[Q1]]&gt;6,0,Table1[[#This Row],[Q1]]&lt;7,-100)</f>
        <v>100</v>
      </c>
      <c r="J359">
        <f>IF(Table1[[#This Row],[NPS]]=100,1,0)</f>
        <v>1</v>
      </c>
      <c r="K359">
        <f>IF(Table1[[#This Row],[NPS]]=0,1,0)</f>
        <v>0</v>
      </c>
      <c r="L359">
        <f>IF(Table1[[#This Row],[NPS]]=-100,1,0)</f>
        <v>0</v>
      </c>
      <c r="M359" t="str">
        <f>TEXT(Table1[[#This Row],[Call Date]],"mmmm")</f>
        <v>October</v>
      </c>
      <c r="N359" s="1">
        <f>Table1[[#This Row],[Call Date]]</f>
        <v>45210</v>
      </c>
    </row>
    <row r="360" spans="2:14" x14ac:dyDescent="0.25">
      <c r="B360" s="1">
        <v>45210</v>
      </c>
      <c r="C360" t="s">
        <v>14</v>
      </c>
      <c r="D360" t="s">
        <v>127</v>
      </c>
      <c r="E360">
        <v>10</v>
      </c>
      <c r="F360">
        <v>10</v>
      </c>
      <c r="G360">
        <v>10</v>
      </c>
      <c r="H360" s="3">
        <f>(Table1[[#This Row],[Q1]]*0.2+Table1[[#This Row],[Q2]]*0.4+Table1[[#This Row],[Q3]]*0.4)/10</f>
        <v>1</v>
      </c>
      <c r="I360" cm="1">
        <f t="array" ref="I360">_xlfn.IFS(Table1[[#This Row],[Q1]]&gt;8,100,Table1[[#This Row],[Q1]]&gt;6,0,Table1[[#This Row],[Q1]]&lt;7,-100)</f>
        <v>100</v>
      </c>
      <c r="J360">
        <f>IF(Table1[[#This Row],[NPS]]=100,1,0)</f>
        <v>1</v>
      </c>
      <c r="K360">
        <f>IF(Table1[[#This Row],[NPS]]=0,1,0)</f>
        <v>0</v>
      </c>
      <c r="L360">
        <f>IF(Table1[[#This Row],[NPS]]=-100,1,0)</f>
        <v>0</v>
      </c>
      <c r="M360" t="str">
        <f>TEXT(Table1[[#This Row],[Call Date]],"mmmm")</f>
        <v>October</v>
      </c>
      <c r="N360" s="1">
        <f>Table1[[#This Row],[Call Date]]</f>
        <v>45210</v>
      </c>
    </row>
    <row r="361" spans="2:14" x14ac:dyDescent="0.25">
      <c r="B361" s="1">
        <v>45210</v>
      </c>
      <c r="C361" t="s">
        <v>13</v>
      </c>
      <c r="D361" t="s">
        <v>87</v>
      </c>
      <c r="E361">
        <v>10</v>
      </c>
      <c r="F361">
        <v>10</v>
      </c>
      <c r="G361">
        <v>10</v>
      </c>
      <c r="H361" s="3">
        <f>(Table1[[#This Row],[Q1]]*0.2+Table1[[#This Row],[Q2]]*0.4+Table1[[#This Row],[Q3]]*0.4)/10</f>
        <v>1</v>
      </c>
      <c r="I361" cm="1">
        <f t="array" ref="I361">_xlfn.IFS(Table1[[#This Row],[Q1]]&gt;8,100,Table1[[#This Row],[Q1]]&gt;6,0,Table1[[#This Row],[Q1]]&lt;7,-100)</f>
        <v>100</v>
      </c>
      <c r="J361">
        <f>IF(Table1[[#This Row],[NPS]]=100,1,0)</f>
        <v>1</v>
      </c>
      <c r="K361">
        <f>IF(Table1[[#This Row],[NPS]]=0,1,0)</f>
        <v>0</v>
      </c>
      <c r="L361">
        <f>IF(Table1[[#This Row],[NPS]]=-100,1,0)</f>
        <v>0</v>
      </c>
      <c r="M361" t="str">
        <f>TEXT(Table1[[#This Row],[Call Date]],"mmmm")</f>
        <v>October</v>
      </c>
      <c r="N361" s="1">
        <f>Table1[[#This Row],[Call Date]]</f>
        <v>45210</v>
      </c>
    </row>
    <row r="362" spans="2:14" x14ac:dyDescent="0.25">
      <c r="B362" s="1">
        <v>45210</v>
      </c>
      <c r="C362" t="s">
        <v>13</v>
      </c>
      <c r="D362" t="s">
        <v>41</v>
      </c>
      <c r="E362">
        <v>10</v>
      </c>
      <c r="F362">
        <v>10</v>
      </c>
      <c r="G362">
        <v>8</v>
      </c>
      <c r="H362" s="3">
        <f>(Table1[[#This Row],[Q1]]*0.2+Table1[[#This Row],[Q2]]*0.4+Table1[[#This Row],[Q3]]*0.4)/10</f>
        <v>0.91999999999999993</v>
      </c>
      <c r="I362" cm="1">
        <f t="array" ref="I362">_xlfn.IFS(Table1[[#This Row],[Q1]]&gt;8,100,Table1[[#This Row],[Q1]]&gt;6,0,Table1[[#This Row],[Q1]]&lt;7,-100)</f>
        <v>100</v>
      </c>
      <c r="J362">
        <f>IF(Table1[[#This Row],[NPS]]=100,1,0)</f>
        <v>1</v>
      </c>
      <c r="K362">
        <f>IF(Table1[[#This Row],[NPS]]=0,1,0)</f>
        <v>0</v>
      </c>
      <c r="L362">
        <f>IF(Table1[[#This Row],[NPS]]=-100,1,0)</f>
        <v>0</v>
      </c>
      <c r="M362" t="str">
        <f>TEXT(Table1[[#This Row],[Call Date]],"mmmm")</f>
        <v>October</v>
      </c>
      <c r="N362" s="1">
        <f>Table1[[#This Row],[Call Date]]</f>
        <v>45210</v>
      </c>
    </row>
    <row r="363" spans="2:14" x14ac:dyDescent="0.25">
      <c r="B363" s="1">
        <v>45210</v>
      </c>
      <c r="C363" t="s">
        <v>14</v>
      </c>
      <c r="D363" t="s">
        <v>131</v>
      </c>
      <c r="E363">
        <v>10</v>
      </c>
      <c r="F363">
        <v>10</v>
      </c>
      <c r="G363">
        <v>10</v>
      </c>
      <c r="H363" s="3">
        <f>(Table1[[#This Row],[Q1]]*0.2+Table1[[#This Row],[Q2]]*0.4+Table1[[#This Row],[Q3]]*0.4)/10</f>
        <v>1</v>
      </c>
      <c r="I363" cm="1">
        <f t="array" ref="I363">_xlfn.IFS(Table1[[#This Row],[Q1]]&gt;8,100,Table1[[#This Row],[Q1]]&gt;6,0,Table1[[#This Row],[Q1]]&lt;7,-100)</f>
        <v>100</v>
      </c>
      <c r="J363">
        <f>IF(Table1[[#This Row],[NPS]]=100,1,0)</f>
        <v>1</v>
      </c>
      <c r="K363">
        <f>IF(Table1[[#This Row],[NPS]]=0,1,0)</f>
        <v>0</v>
      </c>
      <c r="L363">
        <f>IF(Table1[[#This Row],[NPS]]=-100,1,0)</f>
        <v>0</v>
      </c>
      <c r="M363" t="str">
        <f>TEXT(Table1[[#This Row],[Call Date]],"mmmm")</f>
        <v>October</v>
      </c>
      <c r="N363" s="1">
        <f>Table1[[#This Row],[Call Date]]</f>
        <v>45210</v>
      </c>
    </row>
    <row r="364" spans="2:14" x14ac:dyDescent="0.25">
      <c r="B364" s="1">
        <v>45210</v>
      </c>
      <c r="C364" t="s">
        <v>14</v>
      </c>
      <c r="D364" t="s">
        <v>68</v>
      </c>
      <c r="E364">
        <v>7</v>
      </c>
      <c r="F364">
        <v>9</v>
      </c>
      <c r="G364">
        <v>9</v>
      </c>
      <c r="H364" s="3">
        <f>(Table1[[#This Row],[Q1]]*0.2+Table1[[#This Row],[Q2]]*0.4+Table1[[#This Row],[Q3]]*0.4)/10</f>
        <v>0.86</v>
      </c>
      <c r="I364" cm="1">
        <f t="array" ref="I364">_xlfn.IFS(Table1[[#This Row],[Q1]]&gt;8,100,Table1[[#This Row],[Q1]]&gt;6,0,Table1[[#This Row],[Q1]]&lt;7,-100)</f>
        <v>0</v>
      </c>
      <c r="J364">
        <f>IF(Table1[[#This Row],[NPS]]=100,1,0)</f>
        <v>0</v>
      </c>
      <c r="K364">
        <f>IF(Table1[[#This Row],[NPS]]=0,1,0)</f>
        <v>1</v>
      </c>
      <c r="L364">
        <f>IF(Table1[[#This Row],[NPS]]=-100,1,0)</f>
        <v>0</v>
      </c>
      <c r="M364" t="str">
        <f>TEXT(Table1[[#This Row],[Call Date]],"mmmm")</f>
        <v>October</v>
      </c>
      <c r="N364" s="1">
        <f>Table1[[#This Row],[Call Date]]</f>
        <v>45210</v>
      </c>
    </row>
    <row r="365" spans="2:14" x14ac:dyDescent="0.25">
      <c r="B365" s="1">
        <v>45210</v>
      </c>
      <c r="C365" t="s">
        <v>14</v>
      </c>
      <c r="D365" t="s">
        <v>102</v>
      </c>
      <c r="E365">
        <v>10</v>
      </c>
      <c r="F365">
        <v>10</v>
      </c>
      <c r="G365">
        <v>10</v>
      </c>
      <c r="H365" s="3">
        <f>(Table1[[#This Row],[Q1]]*0.2+Table1[[#This Row],[Q2]]*0.4+Table1[[#This Row],[Q3]]*0.4)/10</f>
        <v>1</v>
      </c>
      <c r="I365" cm="1">
        <f t="array" ref="I365">_xlfn.IFS(Table1[[#This Row],[Q1]]&gt;8,100,Table1[[#This Row],[Q1]]&gt;6,0,Table1[[#This Row],[Q1]]&lt;7,-100)</f>
        <v>100</v>
      </c>
      <c r="J365">
        <f>IF(Table1[[#This Row],[NPS]]=100,1,0)</f>
        <v>1</v>
      </c>
      <c r="K365">
        <f>IF(Table1[[#This Row],[NPS]]=0,1,0)</f>
        <v>0</v>
      </c>
      <c r="L365">
        <f>IF(Table1[[#This Row],[NPS]]=-100,1,0)</f>
        <v>0</v>
      </c>
      <c r="M365" t="str">
        <f>TEXT(Table1[[#This Row],[Call Date]],"mmmm")</f>
        <v>October</v>
      </c>
      <c r="N365" s="1">
        <f>Table1[[#This Row],[Call Date]]</f>
        <v>45210</v>
      </c>
    </row>
    <row r="366" spans="2:14" x14ac:dyDescent="0.25">
      <c r="B366" s="1">
        <v>45210</v>
      </c>
      <c r="C366" t="s">
        <v>10</v>
      </c>
      <c r="D366" t="s">
        <v>82</v>
      </c>
      <c r="E366">
        <v>10</v>
      </c>
      <c r="F366">
        <v>10</v>
      </c>
      <c r="G366">
        <v>10</v>
      </c>
      <c r="H366" s="3">
        <f>(Table1[[#This Row],[Q1]]*0.2+Table1[[#This Row],[Q2]]*0.4+Table1[[#This Row],[Q3]]*0.4)/10</f>
        <v>1</v>
      </c>
      <c r="I366" cm="1">
        <f t="array" ref="I366">_xlfn.IFS(Table1[[#This Row],[Q1]]&gt;8,100,Table1[[#This Row],[Q1]]&gt;6,0,Table1[[#This Row],[Q1]]&lt;7,-100)</f>
        <v>100</v>
      </c>
      <c r="J366">
        <f>IF(Table1[[#This Row],[NPS]]=100,1,0)</f>
        <v>1</v>
      </c>
      <c r="K366">
        <f>IF(Table1[[#This Row],[NPS]]=0,1,0)</f>
        <v>0</v>
      </c>
      <c r="L366">
        <f>IF(Table1[[#This Row],[NPS]]=-100,1,0)</f>
        <v>0</v>
      </c>
      <c r="M366" t="str">
        <f>TEXT(Table1[[#This Row],[Call Date]],"mmmm")</f>
        <v>October</v>
      </c>
      <c r="N366" s="1">
        <f>Table1[[#This Row],[Call Date]]</f>
        <v>45210</v>
      </c>
    </row>
    <row r="367" spans="2:14" x14ac:dyDescent="0.25">
      <c r="B367" s="1">
        <v>45210</v>
      </c>
      <c r="C367" t="s">
        <v>13</v>
      </c>
      <c r="D367" t="s">
        <v>87</v>
      </c>
      <c r="E367">
        <v>10</v>
      </c>
      <c r="F367">
        <v>10</v>
      </c>
      <c r="G367">
        <v>10</v>
      </c>
      <c r="H367" s="3">
        <f>(Table1[[#This Row],[Q1]]*0.2+Table1[[#This Row],[Q2]]*0.4+Table1[[#This Row],[Q3]]*0.4)/10</f>
        <v>1</v>
      </c>
      <c r="I367" cm="1">
        <f t="array" ref="I367">_xlfn.IFS(Table1[[#This Row],[Q1]]&gt;8,100,Table1[[#This Row],[Q1]]&gt;6,0,Table1[[#This Row],[Q1]]&lt;7,-100)</f>
        <v>100</v>
      </c>
      <c r="J367">
        <f>IF(Table1[[#This Row],[NPS]]=100,1,0)</f>
        <v>1</v>
      </c>
      <c r="K367">
        <f>IF(Table1[[#This Row],[NPS]]=0,1,0)</f>
        <v>0</v>
      </c>
      <c r="L367">
        <f>IF(Table1[[#This Row],[NPS]]=-100,1,0)</f>
        <v>0</v>
      </c>
      <c r="M367" t="str">
        <f>TEXT(Table1[[#This Row],[Call Date]],"mmmm")</f>
        <v>October</v>
      </c>
      <c r="N367" s="1">
        <f>Table1[[#This Row],[Call Date]]</f>
        <v>45210</v>
      </c>
    </row>
    <row r="368" spans="2:14" x14ac:dyDescent="0.25">
      <c r="B368" s="1">
        <v>45210</v>
      </c>
      <c r="C368" t="s">
        <v>13</v>
      </c>
      <c r="D368" t="s">
        <v>100</v>
      </c>
      <c r="E368">
        <v>10</v>
      </c>
      <c r="F368">
        <v>10</v>
      </c>
      <c r="G368">
        <v>10</v>
      </c>
      <c r="H368" s="3">
        <f>(Table1[[#This Row],[Q1]]*0.2+Table1[[#This Row],[Q2]]*0.4+Table1[[#This Row],[Q3]]*0.4)/10</f>
        <v>1</v>
      </c>
      <c r="I368" cm="1">
        <f t="array" ref="I368">_xlfn.IFS(Table1[[#This Row],[Q1]]&gt;8,100,Table1[[#This Row],[Q1]]&gt;6,0,Table1[[#This Row],[Q1]]&lt;7,-100)</f>
        <v>100</v>
      </c>
      <c r="J368">
        <f>IF(Table1[[#This Row],[NPS]]=100,1,0)</f>
        <v>1</v>
      </c>
      <c r="K368">
        <f>IF(Table1[[#This Row],[NPS]]=0,1,0)</f>
        <v>0</v>
      </c>
      <c r="L368">
        <f>IF(Table1[[#This Row],[NPS]]=-100,1,0)</f>
        <v>0</v>
      </c>
      <c r="M368" t="str">
        <f>TEXT(Table1[[#This Row],[Call Date]],"mmmm")</f>
        <v>October</v>
      </c>
      <c r="N368" s="1">
        <f>Table1[[#This Row],[Call Date]]</f>
        <v>45210</v>
      </c>
    </row>
    <row r="369" spans="2:14" x14ac:dyDescent="0.25">
      <c r="B369" s="1">
        <v>45210</v>
      </c>
      <c r="C369" t="s">
        <v>10</v>
      </c>
      <c r="D369" t="s">
        <v>47</v>
      </c>
      <c r="E369">
        <v>10</v>
      </c>
      <c r="F369">
        <v>10</v>
      </c>
      <c r="G369">
        <v>10</v>
      </c>
      <c r="H369" s="3">
        <f>(Table1[[#This Row],[Q1]]*0.2+Table1[[#This Row],[Q2]]*0.4+Table1[[#This Row],[Q3]]*0.4)/10</f>
        <v>1</v>
      </c>
      <c r="I369" cm="1">
        <f t="array" ref="I369">_xlfn.IFS(Table1[[#This Row],[Q1]]&gt;8,100,Table1[[#This Row],[Q1]]&gt;6,0,Table1[[#This Row],[Q1]]&lt;7,-100)</f>
        <v>100</v>
      </c>
      <c r="J369">
        <f>IF(Table1[[#This Row],[NPS]]=100,1,0)</f>
        <v>1</v>
      </c>
      <c r="K369">
        <f>IF(Table1[[#This Row],[NPS]]=0,1,0)</f>
        <v>0</v>
      </c>
      <c r="L369">
        <f>IF(Table1[[#This Row],[NPS]]=-100,1,0)</f>
        <v>0</v>
      </c>
      <c r="M369" t="str">
        <f>TEXT(Table1[[#This Row],[Call Date]],"mmmm")</f>
        <v>October</v>
      </c>
      <c r="N369" s="1">
        <f>Table1[[#This Row],[Call Date]]</f>
        <v>45210</v>
      </c>
    </row>
    <row r="370" spans="2:14" x14ac:dyDescent="0.25">
      <c r="B370" s="1">
        <v>45210</v>
      </c>
      <c r="C370" t="s">
        <v>14</v>
      </c>
      <c r="D370" t="s">
        <v>92</v>
      </c>
      <c r="E370">
        <v>10</v>
      </c>
      <c r="F370">
        <v>0</v>
      </c>
      <c r="G370">
        <v>10</v>
      </c>
      <c r="H370" s="3">
        <f>(Table1[[#This Row],[Q1]]*0.2+Table1[[#This Row],[Q2]]*0.4+Table1[[#This Row],[Q3]]*0.4)/10</f>
        <v>0.6</v>
      </c>
      <c r="I370" cm="1">
        <f t="array" ref="I370">_xlfn.IFS(Table1[[#This Row],[Q1]]&gt;8,100,Table1[[#This Row],[Q1]]&gt;6,0,Table1[[#This Row],[Q1]]&lt;7,-100)</f>
        <v>100</v>
      </c>
      <c r="J370">
        <f>IF(Table1[[#This Row],[NPS]]=100,1,0)</f>
        <v>1</v>
      </c>
      <c r="K370">
        <f>IF(Table1[[#This Row],[NPS]]=0,1,0)</f>
        <v>0</v>
      </c>
      <c r="L370">
        <f>IF(Table1[[#This Row],[NPS]]=-100,1,0)</f>
        <v>0</v>
      </c>
      <c r="M370" t="str">
        <f>TEXT(Table1[[#This Row],[Call Date]],"mmmm")</f>
        <v>October</v>
      </c>
      <c r="N370" s="1">
        <f>Table1[[#This Row],[Call Date]]</f>
        <v>45210</v>
      </c>
    </row>
    <row r="371" spans="2:14" x14ac:dyDescent="0.25">
      <c r="B371" s="1">
        <v>45210</v>
      </c>
      <c r="C371" t="s">
        <v>14</v>
      </c>
      <c r="D371" t="s">
        <v>46</v>
      </c>
      <c r="E371">
        <v>10</v>
      </c>
      <c r="F371">
        <v>10</v>
      </c>
      <c r="G371">
        <v>10</v>
      </c>
      <c r="H371" s="3">
        <f>(Table1[[#This Row],[Q1]]*0.2+Table1[[#This Row],[Q2]]*0.4+Table1[[#This Row],[Q3]]*0.4)/10</f>
        <v>1</v>
      </c>
      <c r="I371" cm="1">
        <f t="array" ref="I371">_xlfn.IFS(Table1[[#This Row],[Q1]]&gt;8,100,Table1[[#This Row],[Q1]]&gt;6,0,Table1[[#This Row],[Q1]]&lt;7,-100)</f>
        <v>100</v>
      </c>
      <c r="J371">
        <f>IF(Table1[[#This Row],[NPS]]=100,1,0)</f>
        <v>1</v>
      </c>
      <c r="K371">
        <f>IF(Table1[[#This Row],[NPS]]=0,1,0)</f>
        <v>0</v>
      </c>
      <c r="L371">
        <f>IF(Table1[[#This Row],[NPS]]=-100,1,0)</f>
        <v>0</v>
      </c>
      <c r="M371" t="str">
        <f>TEXT(Table1[[#This Row],[Call Date]],"mmmm")</f>
        <v>October</v>
      </c>
      <c r="N371" s="1">
        <f>Table1[[#This Row],[Call Date]]</f>
        <v>45210</v>
      </c>
    </row>
    <row r="372" spans="2:14" x14ac:dyDescent="0.25">
      <c r="B372" s="1">
        <v>45211</v>
      </c>
      <c r="C372" t="s">
        <v>8</v>
      </c>
      <c r="D372" t="s">
        <v>64</v>
      </c>
      <c r="E372">
        <v>10</v>
      </c>
      <c r="F372">
        <v>10</v>
      </c>
      <c r="G372">
        <v>10</v>
      </c>
      <c r="H372" s="3">
        <f>(Table1[[#This Row],[Q1]]*0.2+Table1[[#This Row],[Q2]]*0.4+Table1[[#This Row],[Q3]]*0.4)/10</f>
        <v>1</v>
      </c>
      <c r="I372" cm="1">
        <f t="array" ref="I372">_xlfn.IFS(Table1[[#This Row],[Q1]]&gt;8,100,Table1[[#This Row],[Q1]]&gt;6,0,Table1[[#This Row],[Q1]]&lt;7,-100)</f>
        <v>100</v>
      </c>
      <c r="J372">
        <f>IF(Table1[[#This Row],[NPS]]=100,1,0)</f>
        <v>1</v>
      </c>
      <c r="K372">
        <f>IF(Table1[[#This Row],[NPS]]=0,1,0)</f>
        <v>0</v>
      </c>
      <c r="L372">
        <f>IF(Table1[[#This Row],[NPS]]=-100,1,0)</f>
        <v>0</v>
      </c>
      <c r="M372" t="str">
        <f>TEXT(Table1[[#This Row],[Call Date]],"mmmm")</f>
        <v>October</v>
      </c>
      <c r="N372" s="1">
        <f>Table1[[#This Row],[Call Date]]</f>
        <v>45211</v>
      </c>
    </row>
    <row r="373" spans="2:14" x14ac:dyDescent="0.25">
      <c r="B373" s="1">
        <v>45211</v>
      </c>
      <c r="C373" t="s">
        <v>13</v>
      </c>
      <c r="D373" t="s">
        <v>41</v>
      </c>
      <c r="E373">
        <v>0</v>
      </c>
      <c r="F373">
        <v>0</v>
      </c>
      <c r="G373">
        <v>10</v>
      </c>
      <c r="H373" s="3">
        <f>(Table1[[#This Row],[Q1]]*0.2+Table1[[#This Row],[Q2]]*0.4+Table1[[#This Row],[Q3]]*0.4)/10</f>
        <v>0.4</v>
      </c>
      <c r="I373" cm="1">
        <f t="array" ref="I373">_xlfn.IFS(Table1[[#This Row],[Q1]]&gt;8,100,Table1[[#This Row],[Q1]]&gt;6,0,Table1[[#This Row],[Q1]]&lt;7,-100)</f>
        <v>-100</v>
      </c>
      <c r="J373">
        <f>IF(Table1[[#This Row],[NPS]]=100,1,0)</f>
        <v>0</v>
      </c>
      <c r="K373">
        <f>IF(Table1[[#This Row],[NPS]]=0,1,0)</f>
        <v>0</v>
      </c>
      <c r="L373">
        <f>IF(Table1[[#This Row],[NPS]]=-100,1,0)</f>
        <v>1</v>
      </c>
      <c r="M373" t="str">
        <f>TEXT(Table1[[#This Row],[Call Date]],"mmmm")</f>
        <v>October</v>
      </c>
      <c r="N373" s="1">
        <f>Table1[[#This Row],[Call Date]]</f>
        <v>45211</v>
      </c>
    </row>
    <row r="374" spans="2:14" x14ac:dyDescent="0.25">
      <c r="B374" s="1">
        <v>45211</v>
      </c>
      <c r="C374" t="s">
        <v>10</v>
      </c>
      <c r="D374" t="s">
        <v>101</v>
      </c>
      <c r="E374">
        <v>10</v>
      </c>
      <c r="F374">
        <v>10</v>
      </c>
      <c r="G374">
        <v>10</v>
      </c>
      <c r="H374" s="3">
        <f>(Table1[[#This Row],[Q1]]*0.2+Table1[[#This Row],[Q2]]*0.4+Table1[[#This Row],[Q3]]*0.4)/10</f>
        <v>1</v>
      </c>
      <c r="I374" cm="1">
        <f t="array" ref="I374">_xlfn.IFS(Table1[[#This Row],[Q1]]&gt;8,100,Table1[[#This Row],[Q1]]&gt;6,0,Table1[[#This Row],[Q1]]&lt;7,-100)</f>
        <v>100</v>
      </c>
      <c r="J374">
        <f>IF(Table1[[#This Row],[NPS]]=100,1,0)</f>
        <v>1</v>
      </c>
      <c r="K374">
        <f>IF(Table1[[#This Row],[NPS]]=0,1,0)</f>
        <v>0</v>
      </c>
      <c r="L374">
        <f>IF(Table1[[#This Row],[NPS]]=-100,1,0)</f>
        <v>0</v>
      </c>
      <c r="M374" t="str">
        <f>TEXT(Table1[[#This Row],[Call Date]],"mmmm")</f>
        <v>October</v>
      </c>
      <c r="N374" s="1">
        <f>Table1[[#This Row],[Call Date]]</f>
        <v>45211</v>
      </c>
    </row>
    <row r="375" spans="2:14" x14ac:dyDescent="0.25">
      <c r="B375" s="1">
        <v>45211</v>
      </c>
      <c r="C375" t="s">
        <v>13</v>
      </c>
      <c r="D375" t="s">
        <v>87</v>
      </c>
      <c r="E375">
        <v>10</v>
      </c>
      <c r="F375">
        <v>10</v>
      </c>
      <c r="G375">
        <v>10</v>
      </c>
      <c r="H375" s="3">
        <f>(Table1[[#This Row],[Q1]]*0.2+Table1[[#This Row],[Q2]]*0.4+Table1[[#This Row],[Q3]]*0.4)/10</f>
        <v>1</v>
      </c>
      <c r="I375" cm="1">
        <f t="array" ref="I375">_xlfn.IFS(Table1[[#This Row],[Q1]]&gt;8,100,Table1[[#This Row],[Q1]]&gt;6,0,Table1[[#This Row],[Q1]]&lt;7,-100)</f>
        <v>100</v>
      </c>
      <c r="J375">
        <f>IF(Table1[[#This Row],[NPS]]=100,1,0)</f>
        <v>1</v>
      </c>
      <c r="K375">
        <f>IF(Table1[[#This Row],[NPS]]=0,1,0)</f>
        <v>0</v>
      </c>
      <c r="L375">
        <f>IF(Table1[[#This Row],[NPS]]=-100,1,0)</f>
        <v>0</v>
      </c>
      <c r="M375" t="str">
        <f>TEXT(Table1[[#This Row],[Call Date]],"mmmm")</f>
        <v>October</v>
      </c>
      <c r="N375" s="1">
        <f>Table1[[#This Row],[Call Date]]</f>
        <v>45211</v>
      </c>
    </row>
    <row r="376" spans="2:14" x14ac:dyDescent="0.25">
      <c r="B376" s="1">
        <v>45211</v>
      </c>
      <c r="C376" t="s">
        <v>10</v>
      </c>
      <c r="D376" t="s">
        <v>104</v>
      </c>
      <c r="E376">
        <v>10</v>
      </c>
      <c r="F376">
        <v>10</v>
      </c>
      <c r="G376">
        <v>10</v>
      </c>
      <c r="H376" s="3">
        <f>(Table1[[#This Row],[Q1]]*0.2+Table1[[#This Row],[Q2]]*0.4+Table1[[#This Row],[Q3]]*0.4)/10</f>
        <v>1</v>
      </c>
      <c r="I376" cm="1">
        <f t="array" ref="I376">_xlfn.IFS(Table1[[#This Row],[Q1]]&gt;8,100,Table1[[#This Row],[Q1]]&gt;6,0,Table1[[#This Row],[Q1]]&lt;7,-100)</f>
        <v>100</v>
      </c>
      <c r="J376">
        <f>IF(Table1[[#This Row],[NPS]]=100,1,0)</f>
        <v>1</v>
      </c>
      <c r="K376">
        <f>IF(Table1[[#This Row],[NPS]]=0,1,0)</f>
        <v>0</v>
      </c>
      <c r="L376">
        <f>IF(Table1[[#This Row],[NPS]]=-100,1,0)</f>
        <v>0</v>
      </c>
      <c r="M376" t="str">
        <f>TEXT(Table1[[#This Row],[Call Date]],"mmmm")</f>
        <v>October</v>
      </c>
      <c r="N376" s="1">
        <f>Table1[[#This Row],[Call Date]]</f>
        <v>45211</v>
      </c>
    </row>
    <row r="377" spans="2:14" x14ac:dyDescent="0.25">
      <c r="B377" s="1">
        <v>45211</v>
      </c>
      <c r="C377" t="s">
        <v>13</v>
      </c>
      <c r="D377" t="s">
        <v>83</v>
      </c>
      <c r="E377">
        <v>10</v>
      </c>
      <c r="F377">
        <v>10</v>
      </c>
      <c r="G377">
        <v>10</v>
      </c>
      <c r="H377" s="3">
        <f>(Table1[[#This Row],[Q1]]*0.2+Table1[[#This Row],[Q2]]*0.4+Table1[[#This Row],[Q3]]*0.4)/10</f>
        <v>1</v>
      </c>
      <c r="I377" cm="1">
        <f t="array" ref="I377">_xlfn.IFS(Table1[[#This Row],[Q1]]&gt;8,100,Table1[[#This Row],[Q1]]&gt;6,0,Table1[[#This Row],[Q1]]&lt;7,-100)</f>
        <v>100</v>
      </c>
      <c r="J377">
        <f>IF(Table1[[#This Row],[NPS]]=100,1,0)</f>
        <v>1</v>
      </c>
      <c r="K377">
        <f>IF(Table1[[#This Row],[NPS]]=0,1,0)</f>
        <v>0</v>
      </c>
      <c r="L377">
        <f>IF(Table1[[#This Row],[NPS]]=-100,1,0)</f>
        <v>0</v>
      </c>
      <c r="M377" t="str">
        <f>TEXT(Table1[[#This Row],[Call Date]],"mmmm")</f>
        <v>October</v>
      </c>
      <c r="N377" s="1">
        <f>Table1[[#This Row],[Call Date]]</f>
        <v>45211</v>
      </c>
    </row>
    <row r="378" spans="2:14" x14ac:dyDescent="0.25">
      <c r="B378" s="1">
        <v>45211</v>
      </c>
      <c r="C378" t="s">
        <v>13</v>
      </c>
      <c r="D378" t="s">
        <v>124</v>
      </c>
      <c r="E378">
        <v>7</v>
      </c>
      <c r="F378">
        <v>7</v>
      </c>
      <c r="G378">
        <v>8</v>
      </c>
      <c r="H378" s="3">
        <f>(Table1[[#This Row],[Q1]]*0.2+Table1[[#This Row],[Q2]]*0.4+Table1[[#This Row],[Q3]]*0.4)/10</f>
        <v>0.74</v>
      </c>
      <c r="I378" cm="1">
        <f t="array" ref="I378">_xlfn.IFS(Table1[[#This Row],[Q1]]&gt;8,100,Table1[[#This Row],[Q1]]&gt;6,0,Table1[[#This Row],[Q1]]&lt;7,-100)</f>
        <v>0</v>
      </c>
      <c r="J378">
        <f>IF(Table1[[#This Row],[NPS]]=100,1,0)</f>
        <v>0</v>
      </c>
      <c r="K378">
        <f>IF(Table1[[#This Row],[NPS]]=0,1,0)</f>
        <v>1</v>
      </c>
      <c r="L378">
        <f>IF(Table1[[#This Row],[NPS]]=-100,1,0)</f>
        <v>0</v>
      </c>
      <c r="M378" t="str">
        <f>TEXT(Table1[[#This Row],[Call Date]],"mmmm")</f>
        <v>October</v>
      </c>
      <c r="N378" s="1">
        <f>Table1[[#This Row],[Call Date]]</f>
        <v>45211</v>
      </c>
    </row>
    <row r="379" spans="2:14" x14ac:dyDescent="0.25">
      <c r="B379" s="1">
        <v>45211</v>
      </c>
      <c r="C379" t="s">
        <v>8</v>
      </c>
      <c r="D379" t="s">
        <v>119</v>
      </c>
      <c r="E379">
        <v>10</v>
      </c>
      <c r="F379">
        <v>10</v>
      </c>
      <c r="G379">
        <v>10</v>
      </c>
      <c r="H379" s="3">
        <f>(Table1[[#This Row],[Q1]]*0.2+Table1[[#This Row],[Q2]]*0.4+Table1[[#This Row],[Q3]]*0.4)/10</f>
        <v>1</v>
      </c>
      <c r="I379" cm="1">
        <f t="array" ref="I379">_xlfn.IFS(Table1[[#This Row],[Q1]]&gt;8,100,Table1[[#This Row],[Q1]]&gt;6,0,Table1[[#This Row],[Q1]]&lt;7,-100)</f>
        <v>100</v>
      </c>
      <c r="J379">
        <f>IF(Table1[[#This Row],[NPS]]=100,1,0)</f>
        <v>1</v>
      </c>
      <c r="K379">
        <f>IF(Table1[[#This Row],[NPS]]=0,1,0)</f>
        <v>0</v>
      </c>
      <c r="L379">
        <f>IF(Table1[[#This Row],[NPS]]=-100,1,0)</f>
        <v>0</v>
      </c>
      <c r="M379" t="str">
        <f>TEXT(Table1[[#This Row],[Call Date]],"mmmm")</f>
        <v>October</v>
      </c>
      <c r="N379" s="1">
        <f>Table1[[#This Row],[Call Date]]</f>
        <v>45211</v>
      </c>
    </row>
    <row r="380" spans="2:14" x14ac:dyDescent="0.25">
      <c r="B380" s="1">
        <v>45211</v>
      </c>
      <c r="C380" t="s">
        <v>13</v>
      </c>
      <c r="D380" t="s">
        <v>76</v>
      </c>
      <c r="E380">
        <v>10</v>
      </c>
      <c r="F380">
        <v>10</v>
      </c>
      <c r="G380">
        <v>10</v>
      </c>
      <c r="H380" s="3">
        <f>(Table1[[#This Row],[Q1]]*0.2+Table1[[#This Row],[Q2]]*0.4+Table1[[#This Row],[Q3]]*0.4)/10</f>
        <v>1</v>
      </c>
      <c r="I380" cm="1">
        <f t="array" ref="I380">_xlfn.IFS(Table1[[#This Row],[Q1]]&gt;8,100,Table1[[#This Row],[Q1]]&gt;6,0,Table1[[#This Row],[Q1]]&lt;7,-100)</f>
        <v>100</v>
      </c>
      <c r="J380">
        <f>IF(Table1[[#This Row],[NPS]]=100,1,0)</f>
        <v>1</v>
      </c>
      <c r="K380">
        <f>IF(Table1[[#This Row],[NPS]]=0,1,0)</f>
        <v>0</v>
      </c>
      <c r="L380">
        <f>IF(Table1[[#This Row],[NPS]]=-100,1,0)</f>
        <v>0</v>
      </c>
      <c r="M380" t="str">
        <f>TEXT(Table1[[#This Row],[Call Date]],"mmmm")</f>
        <v>October</v>
      </c>
      <c r="N380" s="1">
        <f>Table1[[#This Row],[Call Date]]</f>
        <v>45211</v>
      </c>
    </row>
    <row r="381" spans="2:14" x14ac:dyDescent="0.25">
      <c r="B381" s="1">
        <v>45211</v>
      </c>
      <c r="C381" t="s">
        <v>10</v>
      </c>
      <c r="D381" t="s">
        <v>47</v>
      </c>
      <c r="E381">
        <v>10</v>
      </c>
      <c r="F381">
        <v>10</v>
      </c>
      <c r="G381">
        <v>10</v>
      </c>
      <c r="H381" s="3">
        <f>(Table1[[#This Row],[Q1]]*0.2+Table1[[#This Row],[Q2]]*0.4+Table1[[#This Row],[Q3]]*0.4)/10</f>
        <v>1</v>
      </c>
      <c r="I381" cm="1">
        <f t="array" ref="I381">_xlfn.IFS(Table1[[#This Row],[Q1]]&gt;8,100,Table1[[#This Row],[Q1]]&gt;6,0,Table1[[#This Row],[Q1]]&lt;7,-100)</f>
        <v>100</v>
      </c>
      <c r="J381">
        <f>IF(Table1[[#This Row],[NPS]]=100,1,0)</f>
        <v>1</v>
      </c>
      <c r="K381">
        <f>IF(Table1[[#This Row],[NPS]]=0,1,0)</f>
        <v>0</v>
      </c>
      <c r="L381">
        <f>IF(Table1[[#This Row],[NPS]]=-100,1,0)</f>
        <v>0</v>
      </c>
      <c r="M381" t="str">
        <f>TEXT(Table1[[#This Row],[Call Date]],"mmmm")</f>
        <v>October</v>
      </c>
      <c r="N381" s="1">
        <f>Table1[[#This Row],[Call Date]]</f>
        <v>45211</v>
      </c>
    </row>
    <row r="382" spans="2:14" x14ac:dyDescent="0.25">
      <c r="B382" s="1">
        <v>45211</v>
      </c>
      <c r="C382" t="s">
        <v>13</v>
      </c>
      <c r="D382" t="s">
        <v>87</v>
      </c>
      <c r="E382">
        <v>10</v>
      </c>
      <c r="F382">
        <v>10</v>
      </c>
      <c r="G382">
        <v>10</v>
      </c>
      <c r="H382" s="3">
        <f>(Table1[[#This Row],[Q1]]*0.2+Table1[[#This Row],[Q2]]*0.4+Table1[[#This Row],[Q3]]*0.4)/10</f>
        <v>1</v>
      </c>
      <c r="I382" cm="1">
        <f t="array" ref="I382">_xlfn.IFS(Table1[[#This Row],[Q1]]&gt;8,100,Table1[[#This Row],[Q1]]&gt;6,0,Table1[[#This Row],[Q1]]&lt;7,-100)</f>
        <v>100</v>
      </c>
      <c r="J382">
        <f>IF(Table1[[#This Row],[NPS]]=100,1,0)</f>
        <v>1</v>
      </c>
      <c r="K382">
        <f>IF(Table1[[#This Row],[NPS]]=0,1,0)</f>
        <v>0</v>
      </c>
      <c r="L382">
        <f>IF(Table1[[#This Row],[NPS]]=-100,1,0)</f>
        <v>0</v>
      </c>
      <c r="M382" t="str">
        <f>TEXT(Table1[[#This Row],[Call Date]],"mmmm")</f>
        <v>October</v>
      </c>
      <c r="N382" s="1">
        <f>Table1[[#This Row],[Call Date]]</f>
        <v>45211</v>
      </c>
    </row>
    <row r="383" spans="2:14" x14ac:dyDescent="0.25">
      <c r="B383" s="1">
        <v>45211</v>
      </c>
      <c r="C383" t="s">
        <v>10</v>
      </c>
      <c r="D383" t="s">
        <v>47</v>
      </c>
      <c r="E383">
        <v>10</v>
      </c>
      <c r="F383">
        <v>9</v>
      </c>
      <c r="G383">
        <v>10</v>
      </c>
      <c r="H383" s="3">
        <f>(Table1[[#This Row],[Q1]]*0.2+Table1[[#This Row],[Q2]]*0.4+Table1[[#This Row],[Q3]]*0.4)/10</f>
        <v>0.96</v>
      </c>
      <c r="I383" cm="1">
        <f t="array" ref="I383">_xlfn.IFS(Table1[[#This Row],[Q1]]&gt;8,100,Table1[[#This Row],[Q1]]&gt;6,0,Table1[[#This Row],[Q1]]&lt;7,-100)</f>
        <v>100</v>
      </c>
      <c r="J383">
        <f>IF(Table1[[#This Row],[NPS]]=100,1,0)</f>
        <v>1</v>
      </c>
      <c r="K383">
        <f>IF(Table1[[#This Row],[NPS]]=0,1,0)</f>
        <v>0</v>
      </c>
      <c r="L383">
        <f>IF(Table1[[#This Row],[NPS]]=-100,1,0)</f>
        <v>0</v>
      </c>
      <c r="M383" t="str">
        <f>TEXT(Table1[[#This Row],[Call Date]],"mmmm")</f>
        <v>October</v>
      </c>
      <c r="N383" s="1">
        <f>Table1[[#This Row],[Call Date]]</f>
        <v>45211</v>
      </c>
    </row>
    <row r="384" spans="2:14" x14ac:dyDescent="0.25">
      <c r="B384" s="1">
        <v>45211</v>
      </c>
      <c r="C384" t="s">
        <v>14</v>
      </c>
      <c r="D384" t="s">
        <v>109</v>
      </c>
      <c r="E384">
        <v>10</v>
      </c>
      <c r="F384">
        <v>10</v>
      </c>
      <c r="G384">
        <v>10</v>
      </c>
      <c r="H384" s="3">
        <f>(Table1[[#This Row],[Q1]]*0.2+Table1[[#This Row],[Q2]]*0.4+Table1[[#This Row],[Q3]]*0.4)/10</f>
        <v>1</v>
      </c>
      <c r="I384" cm="1">
        <f t="array" ref="I384">_xlfn.IFS(Table1[[#This Row],[Q1]]&gt;8,100,Table1[[#This Row],[Q1]]&gt;6,0,Table1[[#This Row],[Q1]]&lt;7,-100)</f>
        <v>100</v>
      </c>
      <c r="J384">
        <f>IF(Table1[[#This Row],[NPS]]=100,1,0)</f>
        <v>1</v>
      </c>
      <c r="K384">
        <f>IF(Table1[[#This Row],[NPS]]=0,1,0)</f>
        <v>0</v>
      </c>
      <c r="L384">
        <f>IF(Table1[[#This Row],[NPS]]=-100,1,0)</f>
        <v>0</v>
      </c>
      <c r="M384" t="str">
        <f>TEXT(Table1[[#This Row],[Call Date]],"mmmm")</f>
        <v>October</v>
      </c>
      <c r="N384" s="1">
        <f>Table1[[#This Row],[Call Date]]</f>
        <v>45211</v>
      </c>
    </row>
    <row r="385" spans="2:14" x14ac:dyDescent="0.25">
      <c r="B385" s="1">
        <v>45211</v>
      </c>
      <c r="C385" t="s">
        <v>13</v>
      </c>
      <c r="D385" t="s">
        <v>100</v>
      </c>
      <c r="E385">
        <v>10</v>
      </c>
      <c r="F385">
        <v>10</v>
      </c>
      <c r="G385">
        <v>10</v>
      </c>
      <c r="H385" s="3">
        <f>(Table1[[#This Row],[Q1]]*0.2+Table1[[#This Row],[Q2]]*0.4+Table1[[#This Row],[Q3]]*0.4)/10</f>
        <v>1</v>
      </c>
      <c r="I385" cm="1">
        <f t="array" ref="I385">_xlfn.IFS(Table1[[#This Row],[Q1]]&gt;8,100,Table1[[#This Row],[Q1]]&gt;6,0,Table1[[#This Row],[Q1]]&lt;7,-100)</f>
        <v>100</v>
      </c>
      <c r="J385">
        <f>IF(Table1[[#This Row],[NPS]]=100,1,0)</f>
        <v>1</v>
      </c>
      <c r="K385">
        <f>IF(Table1[[#This Row],[NPS]]=0,1,0)</f>
        <v>0</v>
      </c>
      <c r="L385">
        <f>IF(Table1[[#This Row],[NPS]]=-100,1,0)</f>
        <v>0</v>
      </c>
      <c r="M385" t="str">
        <f>TEXT(Table1[[#This Row],[Call Date]],"mmmm")</f>
        <v>October</v>
      </c>
      <c r="N385" s="1">
        <f>Table1[[#This Row],[Call Date]]</f>
        <v>45211</v>
      </c>
    </row>
    <row r="386" spans="2:14" x14ac:dyDescent="0.25">
      <c r="B386" s="1">
        <v>45211</v>
      </c>
      <c r="C386" t="s">
        <v>10</v>
      </c>
      <c r="D386" t="s">
        <v>120</v>
      </c>
      <c r="E386">
        <v>9</v>
      </c>
      <c r="F386">
        <v>9</v>
      </c>
      <c r="G386">
        <v>9</v>
      </c>
      <c r="H386" s="3">
        <f>(Table1[[#This Row],[Q1]]*0.2+Table1[[#This Row],[Q2]]*0.4+Table1[[#This Row],[Q3]]*0.4)/10</f>
        <v>0.9</v>
      </c>
      <c r="I386" cm="1">
        <f t="array" ref="I386">_xlfn.IFS(Table1[[#This Row],[Q1]]&gt;8,100,Table1[[#This Row],[Q1]]&gt;6,0,Table1[[#This Row],[Q1]]&lt;7,-100)</f>
        <v>100</v>
      </c>
      <c r="J386">
        <f>IF(Table1[[#This Row],[NPS]]=100,1,0)</f>
        <v>1</v>
      </c>
      <c r="K386">
        <f>IF(Table1[[#This Row],[NPS]]=0,1,0)</f>
        <v>0</v>
      </c>
      <c r="L386">
        <f>IF(Table1[[#This Row],[NPS]]=-100,1,0)</f>
        <v>0</v>
      </c>
      <c r="M386" t="str">
        <f>TEXT(Table1[[#This Row],[Call Date]],"mmmm")</f>
        <v>October</v>
      </c>
      <c r="N386" s="1">
        <f>Table1[[#This Row],[Call Date]]</f>
        <v>45211</v>
      </c>
    </row>
    <row r="387" spans="2:14" x14ac:dyDescent="0.25">
      <c r="B387" s="1">
        <v>45211</v>
      </c>
      <c r="C387" t="s">
        <v>8</v>
      </c>
      <c r="D387" t="s">
        <v>85</v>
      </c>
      <c r="E387">
        <v>10</v>
      </c>
      <c r="F387">
        <v>10</v>
      </c>
      <c r="G387">
        <v>10</v>
      </c>
      <c r="H387" s="3">
        <f>(Table1[[#This Row],[Q1]]*0.2+Table1[[#This Row],[Q2]]*0.4+Table1[[#This Row],[Q3]]*0.4)/10</f>
        <v>1</v>
      </c>
      <c r="I387" cm="1">
        <f t="array" ref="I387">_xlfn.IFS(Table1[[#This Row],[Q1]]&gt;8,100,Table1[[#This Row],[Q1]]&gt;6,0,Table1[[#This Row],[Q1]]&lt;7,-100)</f>
        <v>100</v>
      </c>
      <c r="J387">
        <f>IF(Table1[[#This Row],[NPS]]=100,1,0)</f>
        <v>1</v>
      </c>
      <c r="K387">
        <f>IF(Table1[[#This Row],[NPS]]=0,1,0)</f>
        <v>0</v>
      </c>
      <c r="L387">
        <f>IF(Table1[[#This Row],[NPS]]=-100,1,0)</f>
        <v>0</v>
      </c>
      <c r="M387" t="str">
        <f>TEXT(Table1[[#This Row],[Call Date]],"mmmm")</f>
        <v>October</v>
      </c>
      <c r="N387" s="1">
        <f>Table1[[#This Row],[Call Date]]</f>
        <v>45211</v>
      </c>
    </row>
    <row r="388" spans="2:14" x14ac:dyDescent="0.25">
      <c r="B388" s="1">
        <v>45211</v>
      </c>
      <c r="C388" t="s">
        <v>8</v>
      </c>
      <c r="D388" t="s">
        <v>96</v>
      </c>
      <c r="E388">
        <v>10</v>
      </c>
      <c r="F388">
        <v>10</v>
      </c>
      <c r="G388">
        <v>10</v>
      </c>
      <c r="H388" s="3">
        <f>(Table1[[#This Row],[Q1]]*0.2+Table1[[#This Row],[Q2]]*0.4+Table1[[#This Row],[Q3]]*0.4)/10</f>
        <v>1</v>
      </c>
      <c r="I388" cm="1">
        <f t="array" ref="I388">_xlfn.IFS(Table1[[#This Row],[Q1]]&gt;8,100,Table1[[#This Row],[Q1]]&gt;6,0,Table1[[#This Row],[Q1]]&lt;7,-100)</f>
        <v>100</v>
      </c>
      <c r="J388">
        <f>IF(Table1[[#This Row],[NPS]]=100,1,0)</f>
        <v>1</v>
      </c>
      <c r="K388">
        <f>IF(Table1[[#This Row],[NPS]]=0,1,0)</f>
        <v>0</v>
      </c>
      <c r="L388">
        <f>IF(Table1[[#This Row],[NPS]]=-100,1,0)</f>
        <v>0</v>
      </c>
      <c r="M388" t="str">
        <f>TEXT(Table1[[#This Row],[Call Date]],"mmmm")</f>
        <v>October</v>
      </c>
      <c r="N388" s="1">
        <f>Table1[[#This Row],[Call Date]]</f>
        <v>45211</v>
      </c>
    </row>
    <row r="389" spans="2:14" x14ac:dyDescent="0.25">
      <c r="B389" s="1">
        <v>45211</v>
      </c>
      <c r="C389" t="s">
        <v>8</v>
      </c>
      <c r="D389" t="s">
        <v>71</v>
      </c>
      <c r="E389">
        <v>10</v>
      </c>
      <c r="F389">
        <v>10</v>
      </c>
      <c r="G389">
        <v>10</v>
      </c>
      <c r="H389" s="3">
        <f>(Table1[[#This Row],[Q1]]*0.2+Table1[[#This Row],[Q2]]*0.4+Table1[[#This Row],[Q3]]*0.4)/10</f>
        <v>1</v>
      </c>
      <c r="I389" cm="1">
        <f t="array" ref="I389">_xlfn.IFS(Table1[[#This Row],[Q1]]&gt;8,100,Table1[[#This Row],[Q1]]&gt;6,0,Table1[[#This Row],[Q1]]&lt;7,-100)</f>
        <v>100</v>
      </c>
      <c r="J389">
        <f>IF(Table1[[#This Row],[NPS]]=100,1,0)</f>
        <v>1</v>
      </c>
      <c r="K389">
        <f>IF(Table1[[#This Row],[NPS]]=0,1,0)</f>
        <v>0</v>
      </c>
      <c r="L389">
        <f>IF(Table1[[#This Row],[NPS]]=-100,1,0)</f>
        <v>0</v>
      </c>
      <c r="M389" t="str">
        <f>TEXT(Table1[[#This Row],[Call Date]],"mmmm")</f>
        <v>October</v>
      </c>
      <c r="N389" s="1">
        <f>Table1[[#This Row],[Call Date]]</f>
        <v>45211</v>
      </c>
    </row>
    <row r="390" spans="2:14" x14ac:dyDescent="0.25">
      <c r="B390" s="1">
        <v>45211</v>
      </c>
      <c r="C390" t="s">
        <v>8</v>
      </c>
      <c r="D390" t="s">
        <v>93</v>
      </c>
      <c r="E390">
        <v>10</v>
      </c>
      <c r="F390">
        <v>10</v>
      </c>
      <c r="G390">
        <v>10</v>
      </c>
      <c r="H390" s="3">
        <f>(Table1[[#This Row],[Q1]]*0.2+Table1[[#This Row],[Q2]]*0.4+Table1[[#This Row],[Q3]]*0.4)/10</f>
        <v>1</v>
      </c>
      <c r="I390" cm="1">
        <f t="array" ref="I390">_xlfn.IFS(Table1[[#This Row],[Q1]]&gt;8,100,Table1[[#This Row],[Q1]]&gt;6,0,Table1[[#This Row],[Q1]]&lt;7,-100)</f>
        <v>100</v>
      </c>
      <c r="J390">
        <f>IF(Table1[[#This Row],[NPS]]=100,1,0)</f>
        <v>1</v>
      </c>
      <c r="K390">
        <f>IF(Table1[[#This Row],[NPS]]=0,1,0)</f>
        <v>0</v>
      </c>
      <c r="L390">
        <f>IF(Table1[[#This Row],[NPS]]=-100,1,0)</f>
        <v>0</v>
      </c>
      <c r="M390" t="str">
        <f>TEXT(Table1[[#This Row],[Call Date]],"mmmm")</f>
        <v>October</v>
      </c>
      <c r="N390" s="1">
        <f>Table1[[#This Row],[Call Date]]</f>
        <v>45211</v>
      </c>
    </row>
    <row r="391" spans="2:14" x14ac:dyDescent="0.25">
      <c r="B391" s="1">
        <v>45211</v>
      </c>
      <c r="C391" t="s">
        <v>8</v>
      </c>
      <c r="D391" t="s">
        <v>96</v>
      </c>
      <c r="E391">
        <v>7</v>
      </c>
      <c r="F391">
        <v>6</v>
      </c>
      <c r="G391">
        <v>8</v>
      </c>
      <c r="H391" s="3">
        <f>(Table1[[#This Row],[Q1]]*0.2+Table1[[#This Row],[Q2]]*0.4+Table1[[#This Row],[Q3]]*0.4)/10</f>
        <v>0.70000000000000007</v>
      </c>
      <c r="I391" cm="1">
        <f t="array" ref="I391">_xlfn.IFS(Table1[[#This Row],[Q1]]&gt;8,100,Table1[[#This Row],[Q1]]&gt;6,0,Table1[[#This Row],[Q1]]&lt;7,-100)</f>
        <v>0</v>
      </c>
      <c r="J391">
        <f>IF(Table1[[#This Row],[NPS]]=100,1,0)</f>
        <v>0</v>
      </c>
      <c r="K391">
        <f>IF(Table1[[#This Row],[NPS]]=0,1,0)</f>
        <v>1</v>
      </c>
      <c r="L391">
        <f>IF(Table1[[#This Row],[NPS]]=-100,1,0)</f>
        <v>0</v>
      </c>
      <c r="M391" t="str">
        <f>TEXT(Table1[[#This Row],[Call Date]],"mmmm")</f>
        <v>October</v>
      </c>
      <c r="N391" s="1">
        <f>Table1[[#This Row],[Call Date]]</f>
        <v>45211</v>
      </c>
    </row>
    <row r="392" spans="2:14" x14ac:dyDescent="0.25">
      <c r="B392" s="1">
        <v>45211</v>
      </c>
      <c r="C392" t="s">
        <v>13</v>
      </c>
      <c r="D392" t="s">
        <v>83</v>
      </c>
      <c r="E392">
        <v>10</v>
      </c>
      <c r="F392">
        <v>10</v>
      </c>
      <c r="G392">
        <v>10</v>
      </c>
      <c r="H392" s="3">
        <f>(Table1[[#This Row],[Q1]]*0.2+Table1[[#This Row],[Q2]]*0.4+Table1[[#This Row],[Q3]]*0.4)/10</f>
        <v>1</v>
      </c>
      <c r="I392" cm="1">
        <f t="array" ref="I392">_xlfn.IFS(Table1[[#This Row],[Q1]]&gt;8,100,Table1[[#This Row],[Q1]]&gt;6,0,Table1[[#This Row],[Q1]]&lt;7,-100)</f>
        <v>100</v>
      </c>
      <c r="J392">
        <f>IF(Table1[[#This Row],[NPS]]=100,1,0)</f>
        <v>1</v>
      </c>
      <c r="K392">
        <f>IF(Table1[[#This Row],[NPS]]=0,1,0)</f>
        <v>0</v>
      </c>
      <c r="L392">
        <f>IF(Table1[[#This Row],[NPS]]=-100,1,0)</f>
        <v>0</v>
      </c>
      <c r="M392" t="str">
        <f>TEXT(Table1[[#This Row],[Call Date]],"mmmm")</f>
        <v>October</v>
      </c>
      <c r="N392" s="1">
        <f>Table1[[#This Row],[Call Date]]</f>
        <v>45211</v>
      </c>
    </row>
    <row r="393" spans="2:14" x14ac:dyDescent="0.25">
      <c r="B393" s="1">
        <v>45211</v>
      </c>
      <c r="C393" t="s">
        <v>14</v>
      </c>
      <c r="D393" t="s">
        <v>57</v>
      </c>
      <c r="E393">
        <v>10</v>
      </c>
      <c r="F393">
        <v>10</v>
      </c>
      <c r="G393">
        <v>10</v>
      </c>
      <c r="H393" s="3">
        <f>(Table1[[#This Row],[Q1]]*0.2+Table1[[#This Row],[Q2]]*0.4+Table1[[#This Row],[Q3]]*0.4)/10</f>
        <v>1</v>
      </c>
      <c r="I393" cm="1">
        <f t="array" ref="I393">_xlfn.IFS(Table1[[#This Row],[Q1]]&gt;8,100,Table1[[#This Row],[Q1]]&gt;6,0,Table1[[#This Row],[Q1]]&lt;7,-100)</f>
        <v>100</v>
      </c>
      <c r="J393">
        <f>IF(Table1[[#This Row],[NPS]]=100,1,0)</f>
        <v>1</v>
      </c>
      <c r="K393">
        <f>IF(Table1[[#This Row],[NPS]]=0,1,0)</f>
        <v>0</v>
      </c>
      <c r="L393">
        <f>IF(Table1[[#This Row],[NPS]]=-100,1,0)</f>
        <v>0</v>
      </c>
      <c r="M393" t="str">
        <f>TEXT(Table1[[#This Row],[Call Date]],"mmmm")</f>
        <v>October</v>
      </c>
      <c r="N393" s="1">
        <f>Table1[[#This Row],[Call Date]]</f>
        <v>45211</v>
      </c>
    </row>
    <row r="394" spans="2:14" x14ac:dyDescent="0.25">
      <c r="B394" s="1">
        <v>45211</v>
      </c>
      <c r="C394" t="s">
        <v>13</v>
      </c>
      <c r="D394" t="s">
        <v>97</v>
      </c>
      <c r="E394">
        <v>10</v>
      </c>
      <c r="F394">
        <v>10</v>
      </c>
      <c r="G394">
        <v>10</v>
      </c>
      <c r="H394" s="3">
        <f>(Table1[[#This Row],[Q1]]*0.2+Table1[[#This Row],[Q2]]*0.4+Table1[[#This Row],[Q3]]*0.4)/10</f>
        <v>1</v>
      </c>
      <c r="I394" cm="1">
        <f t="array" ref="I394">_xlfn.IFS(Table1[[#This Row],[Q1]]&gt;8,100,Table1[[#This Row],[Q1]]&gt;6,0,Table1[[#This Row],[Q1]]&lt;7,-100)</f>
        <v>100</v>
      </c>
      <c r="J394">
        <f>IF(Table1[[#This Row],[NPS]]=100,1,0)</f>
        <v>1</v>
      </c>
      <c r="K394">
        <f>IF(Table1[[#This Row],[NPS]]=0,1,0)</f>
        <v>0</v>
      </c>
      <c r="L394">
        <f>IF(Table1[[#This Row],[NPS]]=-100,1,0)</f>
        <v>0</v>
      </c>
      <c r="M394" t="str">
        <f>TEXT(Table1[[#This Row],[Call Date]],"mmmm")</f>
        <v>October</v>
      </c>
      <c r="N394" s="1">
        <f>Table1[[#This Row],[Call Date]]</f>
        <v>45211</v>
      </c>
    </row>
    <row r="395" spans="2:14" x14ac:dyDescent="0.25">
      <c r="B395" s="1">
        <v>45211</v>
      </c>
      <c r="C395" t="s">
        <v>10</v>
      </c>
      <c r="D395" t="s">
        <v>104</v>
      </c>
      <c r="E395">
        <v>9</v>
      </c>
      <c r="F395">
        <v>9</v>
      </c>
      <c r="G395">
        <v>9</v>
      </c>
      <c r="H395" s="3">
        <f>(Table1[[#This Row],[Q1]]*0.2+Table1[[#This Row],[Q2]]*0.4+Table1[[#This Row],[Q3]]*0.4)/10</f>
        <v>0.9</v>
      </c>
      <c r="I395" cm="1">
        <f t="array" ref="I395">_xlfn.IFS(Table1[[#This Row],[Q1]]&gt;8,100,Table1[[#This Row],[Q1]]&gt;6,0,Table1[[#This Row],[Q1]]&lt;7,-100)</f>
        <v>100</v>
      </c>
      <c r="J395">
        <f>IF(Table1[[#This Row],[NPS]]=100,1,0)</f>
        <v>1</v>
      </c>
      <c r="K395">
        <f>IF(Table1[[#This Row],[NPS]]=0,1,0)</f>
        <v>0</v>
      </c>
      <c r="L395">
        <f>IF(Table1[[#This Row],[NPS]]=-100,1,0)</f>
        <v>0</v>
      </c>
      <c r="M395" t="str">
        <f>TEXT(Table1[[#This Row],[Call Date]],"mmmm")</f>
        <v>October</v>
      </c>
      <c r="N395" s="1">
        <f>Table1[[#This Row],[Call Date]]</f>
        <v>45211</v>
      </c>
    </row>
    <row r="396" spans="2:14" x14ac:dyDescent="0.25">
      <c r="B396" s="1">
        <v>45211</v>
      </c>
      <c r="C396" t="s">
        <v>13</v>
      </c>
      <c r="D396" t="s">
        <v>41</v>
      </c>
      <c r="E396">
        <v>10</v>
      </c>
      <c r="F396">
        <v>10</v>
      </c>
      <c r="G396">
        <v>10</v>
      </c>
      <c r="H396" s="3">
        <f>(Table1[[#This Row],[Q1]]*0.2+Table1[[#This Row],[Q2]]*0.4+Table1[[#This Row],[Q3]]*0.4)/10</f>
        <v>1</v>
      </c>
      <c r="I396" cm="1">
        <f t="array" ref="I396">_xlfn.IFS(Table1[[#This Row],[Q1]]&gt;8,100,Table1[[#This Row],[Q1]]&gt;6,0,Table1[[#This Row],[Q1]]&lt;7,-100)</f>
        <v>100</v>
      </c>
      <c r="J396">
        <f>IF(Table1[[#This Row],[NPS]]=100,1,0)</f>
        <v>1</v>
      </c>
      <c r="K396">
        <f>IF(Table1[[#This Row],[NPS]]=0,1,0)</f>
        <v>0</v>
      </c>
      <c r="L396">
        <f>IF(Table1[[#This Row],[NPS]]=-100,1,0)</f>
        <v>0</v>
      </c>
      <c r="M396" t="str">
        <f>TEXT(Table1[[#This Row],[Call Date]],"mmmm")</f>
        <v>October</v>
      </c>
      <c r="N396" s="1">
        <f>Table1[[#This Row],[Call Date]]</f>
        <v>45211</v>
      </c>
    </row>
    <row r="397" spans="2:14" x14ac:dyDescent="0.25">
      <c r="B397" s="1">
        <v>45211</v>
      </c>
      <c r="C397" t="s">
        <v>13</v>
      </c>
      <c r="D397" t="s">
        <v>116</v>
      </c>
      <c r="E397">
        <v>8</v>
      </c>
      <c r="F397">
        <v>8</v>
      </c>
      <c r="G397">
        <v>8</v>
      </c>
      <c r="H397" s="3">
        <f>(Table1[[#This Row],[Q1]]*0.2+Table1[[#This Row],[Q2]]*0.4+Table1[[#This Row],[Q3]]*0.4)/10</f>
        <v>0.8</v>
      </c>
      <c r="I397" cm="1">
        <f t="array" ref="I397">_xlfn.IFS(Table1[[#This Row],[Q1]]&gt;8,100,Table1[[#This Row],[Q1]]&gt;6,0,Table1[[#This Row],[Q1]]&lt;7,-100)</f>
        <v>0</v>
      </c>
      <c r="J397">
        <f>IF(Table1[[#This Row],[NPS]]=100,1,0)</f>
        <v>0</v>
      </c>
      <c r="K397">
        <f>IF(Table1[[#This Row],[NPS]]=0,1,0)</f>
        <v>1</v>
      </c>
      <c r="L397">
        <f>IF(Table1[[#This Row],[NPS]]=-100,1,0)</f>
        <v>0</v>
      </c>
      <c r="M397" t="str">
        <f>TEXT(Table1[[#This Row],[Call Date]],"mmmm")</f>
        <v>October</v>
      </c>
      <c r="N397" s="1">
        <f>Table1[[#This Row],[Call Date]]</f>
        <v>45211</v>
      </c>
    </row>
    <row r="398" spans="2:14" x14ac:dyDescent="0.25">
      <c r="B398" s="1">
        <v>45211</v>
      </c>
      <c r="C398" t="s">
        <v>13</v>
      </c>
      <c r="D398" t="s">
        <v>41</v>
      </c>
      <c r="E398">
        <v>10</v>
      </c>
      <c r="F398">
        <v>10</v>
      </c>
      <c r="G398">
        <v>10</v>
      </c>
      <c r="H398" s="3">
        <f>(Table1[[#This Row],[Q1]]*0.2+Table1[[#This Row],[Q2]]*0.4+Table1[[#This Row],[Q3]]*0.4)/10</f>
        <v>1</v>
      </c>
      <c r="I398" cm="1">
        <f t="array" ref="I398">_xlfn.IFS(Table1[[#This Row],[Q1]]&gt;8,100,Table1[[#This Row],[Q1]]&gt;6,0,Table1[[#This Row],[Q1]]&lt;7,-100)</f>
        <v>100</v>
      </c>
      <c r="J398">
        <f>IF(Table1[[#This Row],[NPS]]=100,1,0)</f>
        <v>1</v>
      </c>
      <c r="K398">
        <f>IF(Table1[[#This Row],[NPS]]=0,1,0)</f>
        <v>0</v>
      </c>
      <c r="L398">
        <f>IF(Table1[[#This Row],[NPS]]=-100,1,0)</f>
        <v>0</v>
      </c>
      <c r="M398" t="str">
        <f>TEXT(Table1[[#This Row],[Call Date]],"mmmm")</f>
        <v>October</v>
      </c>
      <c r="N398" s="1">
        <f>Table1[[#This Row],[Call Date]]</f>
        <v>45211</v>
      </c>
    </row>
    <row r="399" spans="2:14" x14ac:dyDescent="0.25">
      <c r="B399" s="1">
        <v>45211</v>
      </c>
      <c r="C399" t="s">
        <v>10</v>
      </c>
      <c r="D399" t="s">
        <v>59</v>
      </c>
      <c r="E399">
        <v>10</v>
      </c>
      <c r="F399">
        <v>10</v>
      </c>
      <c r="G399">
        <v>10</v>
      </c>
      <c r="H399" s="3">
        <f>(Table1[[#This Row],[Q1]]*0.2+Table1[[#This Row],[Q2]]*0.4+Table1[[#This Row],[Q3]]*0.4)/10</f>
        <v>1</v>
      </c>
      <c r="I399" cm="1">
        <f t="array" ref="I399">_xlfn.IFS(Table1[[#This Row],[Q1]]&gt;8,100,Table1[[#This Row],[Q1]]&gt;6,0,Table1[[#This Row],[Q1]]&lt;7,-100)</f>
        <v>100</v>
      </c>
      <c r="J399">
        <f>IF(Table1[[#This Row],[NPS]]=100,1,0)</f>
        <v>1</v>
      </c>
      <c r="K399">
        <f>IF(Table1[[#This Row],[NPS]]=0,1,0)</f>
        <v>0</v>
      </c>
      <c r="L399">
        <f>IF(Table1[[#This Row],[NPS]]=-100,1,0)</f>
        <v>0</v>
      </c>
      <c r="M399" t="str">
        <f>TEXT(Table1[[#This Row],[Call Date]],"mmmm")</f>
        <v>October</v>
      </c>
      <c r="N399" s="1">
        <f>Table1[[#This Row],[Call Date]]</f>
        <v>45211</v>
      </c>
    </row>
    <row r="400" spans="2:14" x14ac:dyDescent="0.25">
      <c r="B400" s="1">
        <v>45211</v>
      </c>
      <c r="C400" t="s">
        <v>13</v>
      </c>
      <c r="D400" t="s">
        <v>97</v>
      </c>
      <c r="E400">
        <v>10</v>
      </c>
      <c r="F400">
        <v>10</v>
      </c>
      <c r="G400">
        <v>10</v>
      </c>
      <c r="H400" s="3">
        <f>(Table1[[#This Row],[Q1]]*0.2+Table1[[#This Row],[Q2]]*0.4+Table1[[#This Row],[Q3]]*0.4)/10</f>
        <v>1</v>
      </c>
      <c r="I400" cm="1">
        <f t="array" ref="I400">_xlfn.IFS(Table1[[#This Row],[Q1]]&gt;8,100,Table1[[#This Row],[Q1]]&gt;6,0,Table1[[#This Row],[Q1]]&lt;7,-100)</f>
        <v>100</v>
      </c>
      <c r="J400">
        <f>IF(Table1[[#This Row],[NPS]]=100,1,0)</f>
        <v>1</v>
      </c>
      <c r="K400">
        <f>IF(Table1[[#This Row],[NPS]]=0,1,0)</f>
        <v>0</v>
      </c>
      <c r="L400">
        <f>IF(Table1[[#This Row],[NPS]]=-100,1,0)</f>
        <v>0</v>
      </c>
      <c r="M400" t="str">
        <f>TEXT(Table1[[#This Row],[Call Date]],"mmmm")</f>
        <v>October</v>
      </c>
      <c r="N400" s="1">
        <f>Table1[[#This Row],[Call Date]]</f>
        <v>45211</v>
      </c>
    </row>
    <row r="401" spans="2:14" x14ac:dyDescent="0.25">
      <c r="B401" s="1">
        <v>45211</v>
      </c>
      <c r="C401" t="s">
        <v>14</v>
      </c>
      <c r="D401" t="s">
        <v>105</v>
      </c>
      <c r="E401">
        <v>10</v>
      </c>
      <c r="F401">
        <v>10</v>
      </c>
      <c r="G401">
        <v>10</v>
      </c>
      <c r="H401" s="3">
        <f>(Table1[[#This Row],[Q1]]*0.2+Table1[[#This Row],[Q2]]*0.4+Table1[[#This Row],[Q3]]*0.4)/10</f>
        <v>1</v>
      </c>
      <c r="I401" cm="1">
        <f t="array" ref="I401">_xlfn.IFS(Table1[[#This Row],[Q1]]&gt;8,100,Table1[[#This Row],[Q1]]&gt;6,0,Table1[[#This Row],[Q1]]&lt;7,-100)</f>
        <v>100</v>
      </c>
      <c r="J401">
        <f>IF(Table1[[#This Row],[NPS]]=100,1,0)</f>
        <v>1</v>
      </c>
      <c r="K401">
        <f>IF(Table1[[#This Row],[NPS]]=0,1,0)</f>
        <v>0</v>
      </c>
      <c r="L401">
        <f>IF(Table1[[#This Row],[NPS]]=-100,1,0)</f>
        <v>0</v>
      </c>
      <c r="M401" t="str">
        <f>TEXT(Table1[[#This Row],[Call Date]],"mmmm")</f>
        <v>October</v>
      </c>
      <c r="N401" s="1">
        <f>Table1[[#This Row],[Call Date]]</f>
        <v>45211</v>
      </c>
    </row>
    <row r="402" spans="2:14" x14ac:dyDescent="0.25">
      <c r="B402" s="1">
        <v>45211</v>
      </c>
      <c r="C402" t="s">
        <v>10</v>
      </c>
      <c r="D402" t="s">
        <v>110</v>
      </c>
      <c r="E402">
        <v>10</v>
      </c>
      <c r="F402">
        <v>10</v>
      </c>
      <c r="G402">
        <v>10</v>
      </c>
      <c r="H402" s="3">
        <f>(Table1[[#This Row],[Q1]]*0.2+Table1[[#This Row],[Q2]]*0.4+Table1[[#This Row],[Q3]]*0.4)/10</f>
        <v>1</v>
      </c>
      <c r="I402" cm="1">
        <f t="array" ref="I402">_xlfn.IFS(Table1[[#This Row],[Q1]]&gt;8,100,Table1[[#This Row],[Q1]]&gt;6,0,Table1[[#This Row],[Q1]]&lt;7,-100)</f>
        <v>100</v>
      </c>
      <c r="J402">
        <f>IF(Table1[[#This Row],[NPS]]=100,1,0)</f>
        <v>1</v>
      </c>
      <c r="K402">
        <f>IF(Table1[[#This Row],[NPS]]=0,1,0)</f>
        <v>0</v>
      </c>
      <c r="L402">
        <f>IF(Table1[[#This Row],[NPS]]=-100,1,0)</f>
        <v>0</v>
      </c>
      <c r="M402" t="str">
        <f>TEXT(Table1[[#This Row],[Call Date]],"mmmm")</f>
        <v>October</v>
      </c>
      <c r="N402" s="1">
        <f>Table1[[#This Row],[Call Date]]</f>
        <v>45211</v>
      </c>
    </row>
    <row r="403" spans="2:14" x14ac:dyDescent="0.25">
      <c r="B403" s="1">
        <v>45211</v>
      </c>
      <c r="C403" t="s">
        <v>10</v>
      </c>
      <c r="D403" t="s">
        <v>82</v>
      </c>
      <c r="E403">
        <v>10</v>
      </c>
      <c r="F403">
        <v>10</v>
      </c>
      <c r="G403">
        <v>10</v>
      </c>
      <c r="H403" s="3">
        <f>(Table1[[#This Row],[Q1]]*0.2+Table1[[#This Row],[Q2]]*0.4+Table1[[#This Row],[Q3]]*0.4)/10</f>
        <v>1</v>
      </c>
      <c r="I403" cm="1">
        <f t="array" ref="I403">_xlfn.IFS(Table1[[#This Row],[Q1]]&gt;8,100,Table1[[#This Row],[Q1]]&gt;6,0,Table1[[#This Row],[Q1]]&lt;7,-100)</f>
        <v>100</v>
      </c>
      <c r="J403">
        <f>IF(Table1[[#This Row],[NPS]]=100,1,0)</f>
        <v>1</v>
      </c>
      <c r="K403">
        <f>IF(Table1[[#This Row],[NPS]]=0,1,0)</f>
        <v>0</v>
      </c>
      <c r="L403">
        <f>IF(Table1[[#This Row],[NPS]]=-100,1,0)</f>
        <v>0</v>
      </c>
      <c r="M403" t="str">
        <f>TEXT(Table1[[#This Row],[Call Date]],"mmmm")</f>
        <v>October</v>
      </c>
      <c r="N403" s="1">
        <f>Table1[[#This Row],[Call Date]]</f>
        <v>45211</v>
      </c>
    </row>
    <row r="404" spans="2:14" x14ac:dyDescent="0.25">
      <c r="B404" s="1">
        <v>45211</v>
      </c>
      <c r="C404" t="s">
        <v>10</v>
      </c>
      <c r="D404" t="s">
        <v>86</v>
      </c>
      <c r="E404">
        <v>10</v>
      </c>
      <c r="F404">
        <v>10</v>
      </c>
      <c r="G404">
        <v>2</v>
      </c>
      <c r="H404" s="3">
        <f>(Table1[[#This Row],[Q1]]*0.2+Table1[[#This Row],[Q2]]*0.4+Table1[[#This Row],[Q3]]*0.4)/10</f>
        <v>0.67999999999999994</v>
      </c>
      <c r="I404" cm="1">
        <f t="array" ref="I404">_xlfn.IFS(Table1[[#This Row],[Q1]]&gt;8,100,Table1[[#This Row],[Q1]]&gt;6,0,Table1[[#This Row],[Q1]]&lt;7,-100)</f>
        <v>100</v>
      </c>
      <c r="J404">
        <f>IF(Table1[[#This Row],[NPS]]=100,1,0)</f>
        <v>1</v>
      </c>
      <c r="K404">
        <f>IF(Table1[[#This Row],[NPS]]=0,1,0)</f>
        <v>0</v>
      </c>
      <c r="L404">
        <f>IF(Table1[[#This Row],[NPS]]=-100,1,0)</f>
        <v>0</v>
      </c>
      <c r="M404" t="str">
        <f>TEXT(Table1[[#This Row],[Call Date]],"mmmm")</f>
        <v>October</v>
      </c>
      <c r="N404" s="1">
        <f>Table1[[#This Row],[Call Date]]</f>
        <v>45211</v>
      </c>
    </row>
    <row r="405" spans="2:14" x14ac:dyDescent="0.25">
      <c r="B405" s="1">
        <v>45211</v>
      </c>
      <c r="C405" t="s">
        <v>14</v>
      </c>
      <c r="D405" t="s">
        <v>46</v>
      </c>
      <c r="E405">
        <v>10</v>
      </c>
      <c r="F405">
        <v>10</v>
      </c>
      <c r="G405">
        <v>10</v>
      </c>
      <c r="H405" s="3">
        <f>(Table1[[#This Row],[Q1]]*0.2+Table1[[#This Row],[Q2]]*0.4+Table1[[#This Row],[Q3]]*0.4)/10</f>
        <v>1</v>
      </c>
      <c r="I405" cm="1">
        <f t="array" ref="I405">_xlfn.IFS(Table1[[#This Row],[Q1]]&gt;8,100,Table1[[#This Row],[Q1]]&gt;6,0,Table1[[#This Row],[Q1]]&lt;7,-100)</f>
        <v>100</v>
      </c>
      <c r="J405">
        <f>IF(Table1[[#This Row],[NPS]]=100,1,0)</f>
        <v>1</v>
      </c>
      <c r="K405">
        <f>IF(Table1[[#This Row],[NPS]]=0,1,0)</f>
        <v>0</v>
      </c>
      <c r="L405">
        <f>IF(Table1[[#This Row],[NPS]]=-100,1,0)</f>
        <v>0</v>
      </c>
      <c r="M405" t="str">
        <f>TEXT(Table1[[#This Row],[Call Date]],"mmmm")</f>
        <v>October</v>
      </c>
      <c r="N405" s="1">
        <f>Table1[[#This Row],[Call Date]]</f>
        <v>45211</v>
      </c>
    </row>
    <row r="406" spans="2:14" x14ac:dyDescent="0.25">
      <c r="B406" s="1">
        <v>45211</v>
      </c>
      <c r="C406" t="s">
        <v>10</v>
      </c>
      <c r="D406" t="s">
        <v>121</v>
      </c>
      <c r="E406">
        <v>10</v>
      </c>
      <c r="F406">
        <v>10</v>
      </c>
      <c r="G406">
        <v>10</v>
      </c>
      <c r="H406" s="3">
        <f>(Table1[[#This Row],[Q1]]*0.2+Table1[[#This Row],[Q2]]*0.4+Table1[[#This Row],[Q3]]*0.4)/10</f>
        <v>1</v>
      </c>
      <c r="I406" cm="1">
        <f t="array" ref="I406">_xlfn.IFS(Table1[[#This Row],[Q1]]&gt;8,100,Table1[[#This Row],[Q1]]&gt;6,0,Table1[[#This Row],[Q1]]&lt;7,-100)</f>
        <v>100</v>
      </c>
      <c r="J406">
        <f>IF(Table1[[#This Row],[NPS]]=100,1,0)</f>
        <v>1</v>
      </c>
      <c r="K406">
        <f>IF(Table1[[#This Row],[NPS]]=0,1,0)</f>
        <v>0</v>
      </c>
      <c r="L406">
        <f>IF(Table1[[#This Row],[NPS]]=-100,1,0)</f>
        <v>0</v>
      </c>
      <c r="M406" t="str">
        <f>TEXT(Table1[[#This Row],[Call Date]],"mmmm")</f>
        <v>October</v>
      </c>
      <c r="N406" s="1">
        <f>Table1[[#This Row],[Call Date]]</f>
        <v>45211</v>
      </c>
    </row>
    <row r="407" spans="2:14" x14ac:dyDescent="0.25">
      <c r="B407" s="1">
        <v>45211</v>
      </c>
      <c r="C407" t="s">
        <v>10</v>
      </c>
      <c r="D407" t="s">
        <v>104</v>
      </c>
      <c r="E407">
        <v>10</v>
      </c>
      <c r="F407">
        <v>10</v>
      </c>
      <c r="G407">
        <v>10</v>
      </c>
      <c r="H407" s="3">
        <f>(Table1[[#This Row],[Q1]]*0.2+Table1[[#This Row],[Q2]]*0.4+Table1[[#This Row],[Q3]]*0.4)/10</f>
        <v>1</v>
      </c>
      <c r="I407" cm="1">
        <f t="array" ref="I407">_xlfn.IFS(Table1[[#This Row],[Q1]]&gt;8,100,Table1[[#This Row],[Q1]]&gt;6,0,Table1[[#This Row],[Q1]]&lt;7,-100)</f>
        <v>100</v>
      </c>
      <c r="J407">
        <f>IF(Table1[[#This Row],[NPS]]=100,1,0)</f>
        <v>1</v>
      </c>
      <c r="K407">
        <f>IF(Table1[[#This Row],[NPS]]=0,1,0)</f>
        <v>0</v>
      </c>
      <c r="L407">
        <f>IF(Table1[[#This Row],[NPS]]=-100,1,0)</f>
        <v>0</v>
      </c>
      <c r="M407" t="str">
        <f>TEXT(Table1[[#This Row],[Call Date]],"mmmm")</f>
        <v>October</v>
      </c>
      <c r="N407" s="1">
        <f>Table1[[#This Row],[Call Date]]</f>
        <v>45211</v>
      </c>
    </row>
    <row r="408" spans="2:14" x14ac:dyDescent="0.25">
      <c r="B408" s="1">
        <v>45211</v>
      </c>
      <c r="C408" t="s">
        <v>13</v>
      </c>
      <c r="D408" t="s">
        <v>41</v>
      </c>
      <c r="E408">
        <v>10</v>
      </c>
      <c r="F408">
        <v>10</v>
      </c>
      <c r="G408">
        <v>10</v>
      </c>
      <c r="H408" s="3">
        <f>(Table1[[#This Row],[Q1]]*0.2+Table1[[#This Row],[Q2]]*0.4+Table1[[#This Row],[Q3]]*0.4)/10</f>
        <v>1</v>
      </c>
      <c r="I408" cm="1">
        <f t="array" ref="I408">_xlfn.IFS(Table1[[#This Row],[Q1]]&gt;8,100,Table1[[#This Row],[Q1]]&gt;6,0,Table1[[#This Row],[Q1]]&lt;7,-100)</f>
        <v>100</v>
      </c>
      <c r="J408">
        <f>IF(Table1[[#This Row],[NPS]]=100,1,0)</f>
        <v>1</v>
      </c>
      <c r="K408">
        <f>IF(Table1[[#This Row],[NPS]]=0,1,0)</f>
        <v>0</v>
      </c>
      <c r="L408">
        <f>IF(Table1[[#This Row],[NPS]]=-100,1,0)</f>
        <v>0</v>
      </c>
      <c r="M408" t="str">
        <f>TEXT(Table1[[#This Row],[Call Date]],"mmmm")</f>
        <v>October</v>
      </c>
      <c r="N408" s="1">
        <f>Table1[[#This Row],[Call Date]]</f>
        <v>45211</v>
      </c>
    </row>
    <row r="409" spans="2:14" x14ac:dyDescent="0.25">
      <c r="B409" s="1">
        <v>45211</v>
      </c>
      <c r="C409" t="s">
        <v>10</v>
      </c>
      <c r="D409" t="s">
        <v>118</v>
      </c>
      <c r="E409">
        <v>5</v>
      </c>
      <c r="F409">
        <v>10</v>
      </c>
      <c r="G409">
        <v>10</v>
      </c>
      <c r="H409" s="3">
        <f>(Table1[[#This Row],[Q1]]*0.2+Table1[[#This Row],[Q2]]*0.4+Table1[[#This Row],[Q3]]*0.4)/10</f>
        <v>0.9</v>
      </c>
      <c r="I409" cm="1">
        <f t="array" ref="I409">_xlfn.IFS(Table1[[#This Row],[Q1]]&gt;8,100,Table1[[#This Row],[Q1]]&gt;6,0,Table1[[#This Row],[Q1]]&lt;7,-100)</f>
        <v>-100</v>
      </c>
      <c r="J409">
        <f>IF(Table1[[#This Row],[NPS]]=100,1,0)</f>
        <v>0</v>
      </c>
      <c r="K409">
        <f>IF(Table1[[#This Row],[NPS]]=0,1,0)</f>
        <v>0</v>
      </c>
      <c r="L409">
        <f>IF(Table1[[#This Row],[NPS]]=-100,1,0)</f>
        <v>1</v>
      </c>
      <c r="M409" t="str">
        <f>TEXT(Table1[[#This Row],[Call Date]],"mmmm")</f>
        <v>October</v>
      </c>
      <c r="N409" s="1">
        <f>Table1[[#This Row],[Call Date]]</f>
        <v>45211</v>
      </c>
    </row>
    <row r="410" spans="2:14" x14ac:dyDescent="0.25">
      <c r="B410" s="1">
        <v>45211</v>
      </c>
      <c r="C410" t="s">
        <v>14</v>
      </c>
      <c r="D410" t="s">
        <v>55</v>
      </c>
      <c r="E410">
        <v>10</v>
      </c>
      <c r="F410">
        <v>10</v>
      </c>
      <c r="G410">
        <v>10</v>
      </c>
      <c r="H410" s="3">
        <f>(Table1[[#This Row],[Q1]]*0.2+Table1[[#This Row],[Q2]]*0.4+Table1[[#This Row],[Q3]]*0.4)/10</f>
        <v>1</v>
      </c>
      <c r="I410" cm="1">
        <f t="array" ref="I410">_xlfn.IFS(Table1[[#This Row],[Q1]]&gt;8,100,Table1[[#This Row],[Q1]]&gt;6,0,Table1[[#This Row],[Q1]]&lt;7,-100)</f>
        <v>100</v>
      </c>
      <c r="J410">
        <f>IF(Table1[[#This Row],[NPS]]=100,1,0)</f>
        <v>1</v>
      </c>
      <c r="K410">
        <f>IF(Table1[[#This Row],[NPS]]=0,1,0)</f>
        <v>0</v>
      </c>
      <c r="L410">
        <f>IF(Table1[[#This Row],[NPS]]=-100,1,0)</f>
        <v>0</v>
      </c>
      <c r="M410" t="str">
        <f>TEXT(Table1[[#This Row],[Call Date]],"mmmm")</f>
        <v>October</v>
      </c>
      <c r="N410" s="1">
        <f>Table1[[#This Row],[Call Date]]</f>
        <v>45211</v>
      </c>
    </row>
    <row r="411" spans="2:14" x14ac:dyDescent="0.25">
      <c r="B411" s="1">
        <v>45211</v>
      </c>
      <c r="C411" t="s">
        <v>10</v>
      </c>
      <c r="D411" t="s">
        <v>125</v>
      </c>
      <c r="E411">
        <v>10</v>
      </c>
      <c r="F411">
        <v>10</v>
      </c>
      <c r="G411">
        <v>10</v>
      </c>
      <c r="H411" s="3">
        <f>(Table1[[#This Row],[Q1]]*0.2+Table1[[#This Row],[Q2]]*0.4+Table1[[#This Row],[Q3]]*0.4)/10</f>
        <v>1</v>
      </c>
      <c r="I411" cm="1">
        <f t="array" ref="I411">_xlfn.IFS(Table1[[#This Row],[Q1]]&gt;8,100,Table1[[#This Row],[Q1]]&gt;6,0,Table1[[#This Row],[Q1]]&lt;7,-100)</f>
        <v>100</v>
      </c>
      <c r="J411">
        <f>IF(Table1[[#This Row],[NPS]]=100,1,0)</f>
        <v>1</v>
      </c>
      <c r="K411">
        <f>IF(Table1[[#This Row],[NPS]]=0,1,0)</f>
        <v>0</v>
      </c>
      <c r="L411">
        <f>IF(Table1[[#This Row],[NPS]]=-100,1,0)</f>
        <v>0</v>
      </c>
      <c r="M411" t="str">
        <f>TEXT(Table1[[#This Row],[Call Date]],"mmmm")</f>
        <v>October</v>
      </c>
      <c r="N411" s="1">
        <f>Table1[[#This Row],[Call Date]]</f>
        <v>45211</v>
      </c>
    </row>
    <row r="412" spans="2:14" x14ac:dyDescent="0.25">
      <c r="B412" s="1">
        <v>45211</v>
      </c>
      <c r="C412" t="s">
        <v>13</v>
      </c>
      <c r="D412" t="s">
        <v>87</v>
      </c>
      <c r="E412">
        <v>10</v>
      </c>
      <c r="F412">
        <v>10</v>
      </c>
      <c r="G412">
        <v>10</v>
      </c>
      <c r="H412" s="3">
        <f>(Table1[[#This Row],[Q1]]*0.2+Table1[[#This Row],[Q2]]*0.4+Table1[[#This Row],[Q3]]*0.4)/10</f>
        <v>1</v>
      </c>
      <c r="I412" cm="1">
        <f t="array" ref="I412">_xlfn.IFS(Table1[[#This Row],[Q1]]&gt;8,100,Table1[[#This Row],[Q1]]&gt;6,0,Table1[[#This Row],[Q1]]&lt;7,-100)</f>
        <v>100</v>
      </c>
      <c r="J412">
        <f>IF(Table1[[#This Row],[NPS]]=100,1,0)</f>
        <v>1</v>
      </c>
      <c r="K412">
        <f>IF(Table1[[#This Row],[NPS]]=0,1,0)</f>
        <v>0</v>
      </c>
      <c r="L412">
        <f>IF(Table1[[#This Row],[NPS]]=-100,1,0)</f>
        <v>0</v>
      </c>
      <c r="M412" t="str">
        <f>TEXT(Table1[[#This Row],[Call Date]],"mmmm")</f>
        <v>October</v>
      </c>
      <c r="N412" s="1">
        <f>Table1[[#This Row],[Call Date]]</f>
        <v>45211</v>
      </c>
    </row>
    <row r="413" spans="2:14" x14ac:dyDescent="0.25">
      <c r="B413" s="1">
        <v>45211</v>
      </c>
      <c r="C413" t="s">
        <v>10</v>
      </c>
      <c r="D413" t="s">
        <v>82</v>
      </c>
      <c r="E413">
        <v>10</v>
      </c>
      <c r="F413">
        <v>10</v>
      </c>
      <c r="G413">
        <v>10</v>
      </c>
      <c r="H413" s="3">
        <f>(Table1[[#This Row],[Q1]]*0.2+Table1[[#This Row],[Q2]]*0.4+Table1[[#This Row],[Q3]]*0.4)/10</f>
        <v>1</v>
      </c>
      <c r="I413" cm="1">
        <f t="array" ref="I413">_xlfn.IFS(Table1[[#This Row],[Q1]]&gt;8,100,Table1[[#This Row],[Q1]]&gt;6,0,Table1[[#This Row],[Q1]]&lt;7,-100)</f>
        <v>100</v>
      </c>
      <c r="J413">
        <f>IF(Table1[[#This Row],[NPS]]=100,1,0)</f>
        <v>1</v>
      </c>
      <c r="K413">
        <f>IF(Table1[[#This Row],[NPS]]=0,1,0)</f>
        <v>0</v>
      </c>
      <c r="L413">
        <f>IF(Table1[[#This Row],[NPS]]=-100,1,0)</f>
        <v>0</v>
      </c>
      <c r="M413" t="str">
        <f>TEXT(Table1[[#This Row],[Call Date]],"mmmm")</f>
        <v>October</v>
      </c>
      <c r="N413" s="1">
        <f>Table1[[#This Row],[Call Date]]</f>
        <v>45211</v>
      </c>
    </row>
    <row r="414" spans="2:14" x14ac:dyDescent="0.25">
      <c r="B414" s="1">
        <v>45211</v>
      </c>
      <c r="C414" t="s">
        <v>14</v>
      </c>
      <c r="D414" t="s">
        <v>70</v>
      </c>
      <c r="E414">
        <v>10</v>
      </c>
      <c r="F414">
        <v>10</v>
      </c>
      <c r="G414">
        <v>10</v>
      </c>
      <c r="H414" s="3">
        <f>(Table1[[#This Row],[Q1]]*0.2+Table1[[#This Row],[Q2]]*0.4+Table1[[#This Row],[Q3]]*0.4)/10</f>
        <v>1</v>
      </c>
      <c r="I414" cm="1">
        <f t="array" ref="I414">_xlfn.IFS(Table1[[#This Row],[Q1]]&gt;8,100,Table1[[#This Row],[Q1]]&gt;6,0,Table1[[#This Row],[Q1]]&lt;7,-100)</f>
        <v>100</v>
      </c>
      <c r="J414">
        <f>IF(Table1[[#This Row],[NPS]]=100,1,0)</f>
        <v>1</v>
      </c>
      <c r="K414">
        <f>IF(Table1[[#This Row],[NPS]]=0,1,0)</f>
        <v>0</v>
      </c>
      <c r="L414">
        <f>IF(Table1[[#This Row],[NPS]]=-100,1,0)</f>
        <v>0</v>
      </c>
      <c r="M414" t="str">
        <f>TEXT(Table1[[#This Row],[Call Date]],"mmmm")</f>
        <v>October</v>
      </c>
      <c r="N414" s="1">
        <f>Table1[[#This Row],[Call Date]]</f>
        <v>45211</v>
      </c>
    </row>
    <row r="415" spans="2:14" x14ac:dyDescent="0.25">
      <c r="B415" s="1">
        <v>45211</v>
      </c>
      <c r="C415" t="s">
        <v>14</v>
      </c>
      <c r="D415" t="s">
        <v>127</v>
      </c>
      <c r="E415">
        <v>10</v>
      </c>
      <c r="F415">
        <v>10</v>
      </c>
      <c r="G415">
        <v>10</v>
      </c>
      <c r="H415" s="3">
        <f>(Table1[[#This Row],[Q1]]*0.2+Table1[[#This Row],[Q2]]*0.4+Table1[[#This Row],[Q3]]*0.4)/10</f>
        <v>1</v>
      </c>
      <c r="I415" cm="1">
        <f t="array" ref="I415">_xlfn.IFS(Table1[[#This Row],[Q1]]&gt;8,100,Table1[[#This Row],[Q1]]&gt;6,0,Table1[[#This Row],[Q1]]&lt;7,-100)</f>
        <v>100</v>
      </c>
      <c r="J415">
        <f>IF(Table1[[#This Row],[NPS]]=100,1,0)</f>
        <v>1</v>
      </c>
      <c r="K415">
        <f>IF(Table1[[#This Row],[NPS]]=0,1,0)</f>
        <v>0</v>
      </c>
      <c r="L415">
        <f>IF(Table1[[#This Row],[NPS]]=-100,1,0)</f>
        <v>0</v>
      </c>
      <c r="M415" t="str">
        <f>TEXT(Table1[[#This Row],[Call Date]],"mmmm")</f>
        <v>October</v>
      </c>
      <c r="N415" s="1">
        <f>Table1[[#This Row],[Call Date]]</f>
        <v>45211</v>
      </c>
    </row>
    <row r="416" spans="2:14" x14ac:dyDescent="0.25">
      <c r="B416" s="1">
        <v>45211</v>
      </c>
      <c r="C416" t="s">
        <v>14</v>
      </c>
      <c r="D416" t="s">
        <v>131</v>
      </c>
      <c r="E416">
        <v>10</v>
      </c>
      <c r="F416">
        <v>10</v>
      </c>
      <c r="G416">
        <v>10</v>
      </c>
      <c r="H416" s="3">
        <f>(Table1[[#This Row],[Q1]]*0.2+Table1[[#This Row],[Q2]]*0.4+Table1[[#This Row],[Q3]]*0.4)/10</f>
        <v>1</v>
      </c>
      <c r="I416" cm="1">
        <f t="array" ref="I416">_xlfn.IFS(Table1[[#This Row],[Q1]]&gt;8,100,Table1[[#This Row],[Q1]]&gt;6,0,Table1[[#This Row],[Q1]]&lt;7,-100)</f>
        <v>100</v>
      </c>
      <c r="J416">
        <f>IF(Table1[[#This Row],[NPS]]=100,1,0)</f>
        <v>1</v>
      </c>
      <c r="K416">
        <f>IF(Table1[[#This Row],[NPS]]=0,1,0)</f>
        <v>0</v>
      </c>
      <c r="L416">
        <f>IF(Table1[[#This Row],[NPS]]=-100,1,0)</f>
        <v>0</v>
      </c>
      <c r="M416" t="str">
        <f>TEXT(Table1[[#This Row],[Call Date]],"mmmm")</f>
        <v>October</v>
      </c>
      <c r="N416" s="1">
        <f>Table1[[#This Row],[Call Date]]</f>
        <v>45211</v>
      </c>
    </row>
    <row r="417" spans="2:14" x14ac:dyDescent="0.25">
      <c r="B417" s="1">
        <v>45211</v>
      </c>
      <c r="C417" t="s">
        <v>14</v>
      </c>
      <c r="D417" t="s">
        <v>46</v>
      </c>
      <c r="E417">
        <v>10</v>
      </c>
      <c r="F417">
        <v>10</v>
      </c>
      <c r="G417">
        <v>10</v>
      </c>
      <c r="H417" s="3">
        <f>(Table1[[#This Row],[Q1]]*0.2+Table1[[#This Row],[Q2]]*0.4+Table1[[#This Row],[Q3]]*0.4)/10</f>
        <v>1</v>
      </c>
      <c r="I417" cm="1">
        <f t="array" ref="I417">_xlfn.IFS(Table1[[#This Row],[Q1]]&gt;8,100,Table1[[#This Row],[Q1]]&gt;6,0,Table1[[#This Row],[Q1]]&lt;7,-100)</f>
        <v>100</v>
      </c>
      <c r="J417">
        <f>IF(Table1[[#This Row],[NPS]]=100,1,0)</f>
        <v>1</v>
      </c>
      <c r="K417">
        <f>IF(Table1[[#This Row],[NPS]]=0,1,0)</f>
        <v>0</v>
      </c>
      <c r="L417">
        <f>IF(Table1[[#This Row],[NPS]]=-100,1,0)</f>
        <v>0</v>
      </c>
      <c r="M417" t="str">
        <f>TEXT(Table1[[#This Row],[Call Date]],"mmmm")</f>
        <v>October</v>
      </c>
      <c r="N417" s="1">
        <f>Table1[[#This Row],[Call Date]]</f>
        <v>45211</v>
      </c>
    </row>
    <row r="418" spans="2:14" x14ac:dyDescent="0.25">
      <c r="B418" s="1">
        <v>45211</v>
      </c>
      <c r="C418" t="s">
        <v>14</v>
      </c>
      <c r="D418" t="s">
        <v>92</v>
      </c>
      <c r="E418">
        <v>10</v>
      </c>
      <c r="F418">
        <v>10</v>
      </c>
      <c r="G418">
        <v>10</v>
      </c>
      <c r="H418" s="3">
        <f>(Table1[[#This Row],[Q1]]*0.2+Table1[[#This Row],[Q2]]*0.4+Table1[[#This Row],[Q3]]*0.4)/10</f>
        <v>1</v>
      </c>
      <c r="I418" cm="1">
        <f t="array" ref="I418">_xlfn.IFS(Table1[[#This Row],[Q1]]&gt;8,100,Table1[[#This Row],[Q1]]&gt;6,0,Table1[[#This Row],[Q1]]&lt;7,-100)</f>
        <v>100</v>
      </c>
      <c r="J418">
        <f>IF(Table1[[#This Row],[NPS]]=100,1,0)</f>
        <v>1</v>
      </c>
      <c r="K418">
        <f>IF(Table1[[#This Row],[NPS]]=0,1,0)</f>
        <v>0</v>
      </c>
      <c r="L418">
        <f>IF(Table1[[#This Row],[NPS]]=-100,1,0)</f>
        <v>0</v>
      </c>
      <c r="M418" t="str">
        <f>TEXT(Table1[[#This Row],[Call Date]],"mmmm")</f>
        <v>October</v>
      </c>
      <c r="N418" s="1">
        <f>Table1[[#This Row],[Call Date]]</f>
        <v>45211</v>
      </c>
    </row>
    <row r="419" spans="2:14" x14ac:dyDescent="0.25">
      <c r="B419" s="1">
        <v>45211</v>
      </c>
      <c r="C419" t="s">
        <v>14</v>
      </c>
      <c r="D419" t="s">
        <v>131</v>
      </c>
      <c r="E419">
        <v>10</v>
      </c>
      <c r="F419">
        <v>10</v>
      </c>
      <c r="G419">
        <v>10</v>
      </c>
      <c r="H419" s="3">
        <f>(Table1[[#This Row],[Q1]]*0.2+Table1[[#This Row],[Q2]]*0.4+Table1[[#This Row],[Q3]]*0.4)/10</f>
        <v>1</v>
      </c>
      <c r="I419" cm="1">
        <f t="array" ref="I419">_xlfn.IFS(Table1[[#This Row],[Q1]]&gt;8,100,Table1[[#This Row],[Q1]]&gt;6,0,Table1[[#This Row],[Q1]]&lt;7,-100)</f>
        <v>100</v>
      </c>
      <c r="J419">
        <f>IF(Table1[[#This Row],[NPS]]=100,1,0)</f>
        <v>1</v>
      </c>
      <c r="K419">
        <f>IF(Table1[[#This Row],[NPS]]=0,1,0)</f>
        <v>0</v>
      </c>
      <c r="L419">
        <f>IF(Table1[[#This Row],[NPS]]=-100,1,0)</f>
        <v>0</v>
      </c>
      <c r="M419" t="str">
        <f>TEXT(Table1[[#This Row],[Call Date]],"mmmm")</f>
        <v>October</v>
      </c>
      <c r="N419" s="1">
        <f>Table1[[#This Row],[Call Date]]</f>
        <v>45211</v>
      </c>
    </row>
    <row r="420" spans="2:14" x14ac:dyDescent="0.25">
      <c r="B420" s="1">
        <v>45212</v>
      </c>
      <c r="C420" t="s">
        <v>8</v>
      </c>
      <c r="D420" t="s">
        <v>88</v>
      </c>
      <c r="E420">
        <v>10</v>
      </c>
      <c r="F420">
        <v>9</v>
      </c>
      <c r="G420">
        <v>10</v>
      </c>
      <c r="H420" s="3">
        <f>(Table1[[#This Row],[Q1]]*0.2+Table1[[#This Row],[Q2]]*0.4+Table1[[#This Row],[Q3]]*0.4)/10</f>
        <v>0.96</v>
      </c>
      <c r="I420" cm="1">
        <f t="array" ref="I420">_xlfn.IFS(Table1[[#This Row],[Q1]]&gt;8,100,Table1[[#This Row],[Q1]]&gt;6,0,Table1[[#This Row],[Q1]]&lt;7,-100)</f>
        <v>100</v>
      </c>
      <c r="J420">
        <f>IF(Table1[[#This Row],[NPS]]=100,1,0)</f>
        <v>1</v>
      </c>
      <c r="K420">
        <f>IF(Table1[[#This Row],[NPS]]=0,1,0)</f>
        <v>0</v>
      </c>
      <c r="L420">
        <f>IF(Table1[[#This Row],[NPS]]=-100,1,0)</f>
        <v>0</v>
      </c>
      <c r="M420" t="str">
        <f>TEXT(Table1[[#This Row],[Call Date]],"mmmm")</f>
        <v>October</v>
      </c>
      <c r="N420" s="1">
        <f>Table1[[#This Row],[Call Date]]</f>
        <v>45212</v>
      </c>
    </row>
    <row r="421" spans="2:14" x14ac:dyDescent="0.25">
      <c r="B421" s="1">
        <v>45212</v>
      </c>
      <c r="C421" t="s">
        <v>8</v>
      </c>
      <c r="D421" t="s">
        <v>64</v>
      </c>
      <c r="E421">
        <v>9</v>
      </c>
      <c r="F421">
        <v>10</v>
      </c>
      <c r="G421">
        <v>10</v>
      </c>
      <c r="H421" s="3">
        <f>(Table1[[#This Row],[Q1]]*0.2+Table1[[#This Row],[Q2]]*0.4+Table1[[#This Row],[Q3]]*0.4)/10</f>
        <v>0.98000000000000009</v>
      </c>
      <c r="I421" cm="1">
        <f t="array" ref="I421">_xlfn.IFS(Table1[[#This Row],[Q1]]&gt;8,100,Table1[[#This Row],[Q1]]&gt;6,0,Table1[[#This Row],[Q1]]&lt;7,-100)</f>
        <v>100</v>
      </c>
      <c r="J421">
        <f>IF(Table1[[#This Row],[NPS]]=100,1,0)</f>
        <v>1</v>
      </c>
      <c r="K421">
        <f>IF(Table1[[#This Row],[NPS]]=0,1,0)</f>
        <v>0</v>
      </c>
      <c r="L421">
        <f>IF(Table1[[#This Row],[NPS]]=-100,1,0)</f>
        <v>0</v>
      </c>
      <c r="M421" t="str">
        <f>TEXT(Table1[[#This Row],[Call Date]],"mmmm")</f>
        <v>October</v>
      </c>
      <c r="N421" s="1">
        <f>Table1[[#This Row],[Call Date]]</f>
        <v>45212</v>
      </c>
    </row>
    <row r="422" spans="2:14" x14ac:dyDescent="0.25">
      <c r="B422" s="1">
        <v>45212</v>
      </c>
      <c r="C422" t="s">
        <v>8</v>
      </c>
      <c r="D422" t="s">
        <v>45</v>
      </c>
      <c r="E422">
        <v>10</v>
      </c>
      <c r="F422">
        <v>10</v>
      </c>
      <c r="G422">
        <v>10</v>
      </c>
      <c r="H422" s="3">
        <f>(Table1[[#This Row],[Q1]]*0.2+Table1[[#This Row],[Q2]]*0.4+Table1[[#This Row],[Q3]]*0.4)/10</f>
        <v>1</v>
      </c>
      <c r="I422" cm="1">
        <f t="array" ref="I422">_xlfn.IFS(Table1[[#This Row],[Q1]]&gt;8,100,Table1[[#This Row],[Q1]]&gt;6,0,Table1[[#This Row],[Q1]]&lt;7,-100)</f>
        <v>100</v>
      </c>
      <c r="J422">
        <f>IF(Table1[[#This Row],[NPS]]=100,1,0)</f>
        <v>1</v>
      </c>
      <c r="K422">
        <f>IF(Table1[[#This Row],[NPS]]=0,1,0)</f>
        <v>0</v>
      </c>
      <c r="L422">
        <f>IF(Table1[[#This Row],[NPS]]=-100,1,0)</f>
        <v>0</v>
      </c>
      <c r="M422" t="str">
        <f>TEXT(Table1[[#This Row],[Call Date]],"mmmm")</f>
        <v>October</v>
      </c>
      <c r="N422" s="1">
        <f>Table1[[#This Row],[Call Date]]</f>
        <v>45212</v>
      </c>
    </row>
    <row r="423" spans="2:14" x14ac:dyDescent="0.25">
      <c r="B423" s="1">
        <v>45212</v>
      </c>
      <c r="C423" t="s">
        <v>8</v>
      </c>
      <c r="D423" t="s">
        <v>119</v>
      </c>
      <c r="E423">
        <v>10</v>
      </c>
      <c r="F423">
        <v>10</v>
      </c>
      <c r="G423">
        <v>10</v>
      </c>
      <c r="H423" s="3">
        <f>(Table1[[#This Row],[Q1]]*0.2+Table1[[#This Row],[Q2]]*0.4+Table1[[#This Row],[Q3]]*0.4)/10</f>
        <v>1</v>
      </c>
      <c r="I423" cm="1">
        <f t="array" ref="I423">_xlfn.IFS(Table1[[#This Row],[Q1]]&gt;8,100,Table1[[#This Row],[Q1]]&gt;6,0,Table1[[#This Row],[Q1]]&lt;7,-100)</f>
        <v>100</v>
      </c>
      <c r="J423">
        <f>IF(Table1[[#This Row],[NPS]]=100,1,0)</f>
        <v>1</v>
      </c>
      <c r="K423">
        <f>IF(Table1[[#This Row],[NPS]]=0,1,0)</f>
        <v>0</v>
      </c>
      <c r="L423">
        <f>IF(Table1[[#This Row],[NPS]]=-100,1,0)</f>
        <v>0</v>
      </c>
      <c r="M423" t="str">
        <f>TEXT(Table1[[#This Row],[Call Date]],"mmmm")</f>
        <v>October</v>
      </c>
      <c r="N423" s="1">
        <f>Table1[[#This Row],[Call Date]]</f>
        <v>45212</v>
      </c>
    </row>
    <row r="424" spans="2:14" x14ac:dyDescent="0.25">
      <c r="B424" s="1">
        <v>45212</v>
      </c>
      <c r="C424" t="s">
        <v>8</v>
      </c>
      <c r="D424" t="s">
        <v>88</v>
      </c>
      <c r="E424">
        <v>10</v>
      </c>
      <c r="F424">
        <v>10</v>
      </c>
      <c r="G424">
        <v>5</v>
      </c>
      <c r="H424" s="3">
        <f>(Table1[[#This Row],[Q1]]*0.2+Table1[[#This Row],[Q2]]*0.4+Table1[[#This Row],[Q3]]*0.4)/10</f>
        <v>0.8</v>
      </c>
      <c r="I424" cm="1">
        <f t="array" ref="I424">_xlfn.IFS(Table1[[#This Row],[Q1]]&gt;8,100,Table1[[#This Row],[Q1]]&gt;6,0,Table1[[#This Row],[Q1]]&lt;7,-100)</f>
        <v>100</v>
      </c>
      <c r="J424">
        <f>IF(Table1[[#This Row],[NPS]]=100,1,0)</f>
        <v>1</v>
      </c>
      <c r="K424">
        <f>IF(Table1[[#This Row],[NPS]]=0,1,0)</f>
        <v>0</v>
      </c>
      <c r="L424">
        <f>IF(Table1[[#This Row],[NPS]]=-100,1,0)</f>
        <v>0</v>
      </c>
      <c r="M424" t="str">
        <f>TEXT(Table1[[#This Row],[Call Date]],"mmmm")</f>
        <v>October</v>
      </c>
      <c r="N424" s="1">
        <f>Table1[[#This Row],[Call Date]]</f>
        <v>45212</v>
      </c>
    </row>
    <row r="425" spans="2:14" x14ac:dyDescent="0.25">
      <c r="B425" s="1">
        <v>45212</v>
      </c>
      <c r="C425" t="s">
        <v>13</v>
      </c>
      <c r="D425" t="s">
        <v>77</v>
      </c>
      <c r="E425">
        <v>10</v>
      </c>
      <c r="F425">
        <v>10</v>
      </c>
      <c r="G425">
        <v>10</v>
      </c>
      <c r="H425" s="3">
        <f>(Table1[[#This Row],[Q1]]*0.2+Table1[[#This Row],[Q2]]*0.4+Table1[[#This Row],[Q3]]*0.4)/10</f>
        <v>1</v>
      </c>
      <c r="I425" cm="1">
        <f t="array" ref="I425">_xlfn.IFS(Table1[[#This Row],[Q1]]&gt;8,100,Table1[[#This Row],[Q1]]&gt;6,0,Table1[[#This Row],[Q1]]&lt;7,-100)</f>
        <v>100</v>
      </c>
      <c r="J425">
        <f>IF(Table1[[#This Row],[NPS]]=100,1,0)</f>
        <v>1</v>
      </c>
      <c r="K425">
        <f>IF(Table1[[#This Row],[NPS]]=0,1,0)</f>
        <v>0</v>
      </c>
      <c r="L425">
        <f>IF(Table1[[#This Row],[NPS]]=-100,1,0)</f>
        <v>0</v>
      </c>
      <c r="M425" t="str">
        <f>TEXT(Table1[[#This Row],[Call Date]],"mmmm")</f>
        <v>October</v>
      </c>
      <c r="N425" s="1">
        <f>Table1[[#This Row],[Call Date]]</f>
        <v>45212</v>
      </c>
    </row>
    <row r="426" spans="2:14" x14ac:dyDescent="0.25">
      <c r="B426" s="1">
        <v>45212</v>
      </c>
      <c r="C426" t="s">
        <v>14</v>
      </c>
      <c r="D426" t="s">
        <v>55</v>
      </c>
      <c r="E426">
        <v>9</v>
      </c>
      <c r="F426">
        <v>9</v>
      </c>
      <c r="G426">
        <v>9</v>
      </c>
      <c r="H426" s="3">
        <f>(Table1[[#This Row],[Q1]]*0.2+Table1[[#This Row],[Q2]]*0.4+Table1[[#This Row],[Q3]]*0.4)/10</f>
        <v>0.9</v>
      </c>
      <c r="I426" cm="1">
        <f t="array" ref="I426">_xlfn.IFS(Table1[[#This Row],[Q1]]&gt;8,100,Table1[[#This Row],[Q1]]&gt;6,0,Table1[[#This Row],[Q1]]&lt;7,-100)</f>
        <v>100</v>
      </c>
      <c r="J426">
        <f>IF(Table1[[#This Row],[NPS]]=100,1,0)</f>
        <v>1</v>
      </c>
      <c r="K426">
        <f>IF(Table1[[#This Row],[NPS]]=0,1,0)</f>
        <v>0</v>
      </c>
      <c r="L426">
        <f>IF(Table1[[#This Row],[NPS]]=-100,1,0)</f>
        <v>0</v>
      </c>
      <c r="M426" t="str">
        <f>TEXT(Table1[[#This Row],[Call Date]],"mmmm")</f>
        <v>October</v>
      </c>
      <c r="N426" s="1">
        <f>Table1[[#This Row],[Call Date]]</f>
        <v>45212</v>
      </c>
    </row>
    <row r="427" spans="2:14" x14ac:dyDescent="0.25">
      <c r="B427" s="1">
        <v>45212</v>
      </c>
      <c r="C427" t="s">
        <v>13</v>
      </c>
      <c r="D427" t="s">
        <v>124</v>
      </c>
      <c r="E427">
        <v>10</v>
      </c>
      <c r="F427">
        <v>10</v>
      </c>
      <c r="G427">
        <v>10</v>
      </c>
      <c r="H427" s="3">
        <f>(Table1[[#This Row],[Q1]]*0.2+Table1[[#This Row],[Q2]]*0.4+Table1[[#This Row],[Q3]]*0.4)/10</f>
        <v>1</v>
      </c>
      <c r="I427" cm="1">
        <f t="array" ref="I427">_xlfn.IFS(Table1[[#This Row],[Q1]]&gt;8,100,Table1[[#This Row],[Q1]]&gt;6,0,Table1[[#This Row],[Q1]]&lt;7,-100)</f>
        <v>100</v>
      </c>
      <c r="J427">
        <f>IF(Table1[[#This Row],[NPS]]=100,1,0)</f>
        <v>1</v>
      </c>
      <c r="K427">
        <f>IF(Table1[[#This Row],[NPS]]=0,1,0)</f>
        <v>0</v>
      </c>
      <c r="L427">
        <f>IF(Table1[[#This Row],[NPS]]=-100,1,0)</f>
        <v>0</v>
      </c>
      <c r="M427" t="str">
        <f>TEXT(Table1[[#This Row],[Call Date]],"mmmm")</f>
        <v>October</v>
      </c>
      <c r="N427" s="1">
        <f>Table1[[#This Row],[Call Date]]</f>
        <v>45212</v>
      </c>
    </row>
    <row r="428" spans="2:14" x14ac:dyDescent="0.25">
      <c r="B428" s="1">
        <v>45212</v>
      </c>
      <c r="C428" t="s">
        <v>8</v>
      </c>
      <c r="D428" t="s">
        <v>88</v>
      </c>
      <c r="E428">
        <v>10</v>
      </c>
      <c r="F428">
        <v>10</v>
      </c>
      <c r="G428">
        <v>8</v>
      </c>
      <c r="H428" s="3">
        <f>(Table1[[#This Row],[Q1]]*0.2+Table1[[#This Row],[Q2]]*0.4+Table1[[#This Row],[Q3]]*0.4)/10</f>
        <v>0.91999999999999993</v>
      </c>
      <c r="I428" cm="1">
        <f t="array" ref="I428">_xlfn.IFS(Table1[[#This Row],[Q1]]&gt;8,100,Table1[[#This Row],[Q1]]&gt;6,0,Table1[[#This Row],[Q1]]&lt;7,-100)</f>
        <v>100</v>
      </c>
      <c r="J428">
        <f>IF(Table1[[#This Row],[NPS]]=100,1,0)</f>
        <v>1</v>
      </c>
      <c r="K428">
        <f>IF(Table1[[#This Row],[NPS]]=0,1,0)</f>
        <v>0</v>
      </c>
      <c r="L428">
        <f>IF(Table1[[#This Row],[NPS]]=-100,1,0)</f>
        <v>0</v>
      </c>
      <c r="M428" t="str">
        <f>TEXT(Table1[[#This Row],[Call Date]],"mmmm")</f>
        <v>October</v>
      </c>
      <c r="N428" s="1">
        <f>Table1[[#This Row],[Call Date]]</f>
        <v>45212</v>
      </c>
    </row>
    <row r="429" spans="2:14" x14ac:dyDescent="0.25">
      <c r="B429" s="1">
        <v>45212</v>
      </c>
      <c r="C429" t="s">
        <v>13</v>
      </c>
      <c r="D429" t="s">
        <v>116</v>
      </c>
      <c r="E429">
        <v>10</v>
      </c>
      <c r="F429">
        <v>10</v>
      </c>
      <c r="G429">
        <v>10</v>
      </c>
      <c r="H429" s="3">
        <f>(Table1[[#This Row],[Q1]]*0.2+Table1[[#This Row],[Q2]]*0.4+Table1[[#This Row],[Q3]]*0.4)/10</f>
        <v>1</v>
      </c>
      <c r="I429" cm="1">
        <f t="array" ref="I429">_xlfn.IFS(Table1[[#This Row],[Q1]]&gt;8,100,Table1[[#This Row],[Q1]]&gt;6,0,Table1[[#This Row],[Q1]]&lt;7,-100)</f>
        <v>100</v>
      </c>
      <c r="J429">
        <f>IF(Table1[[#This Row],[NPS]]=100,1,0)</f>
        <v>1</v>
      </c>
      <c r="K429">
        <f>IF(Table1[[#This Row],[NPS]]=0,1,0)</f>
        <v>0</v>
      </c>
      <c r="L429">
        <f>IF(Table1[[#This Row],[NPS]]=-100,1,0)</f>
        <v>0</v>
      </c>
      <c r="M429" t="str">
        <f>TEXT(Table1[[#This Row],[Call Date]],"mmmm")</f>
        <v>October</v>
      </c>
      <c r="N429" s="1">
        <f>Table1[[#This Row],[Call Date]]</f>
        <v>45212</v>
      </c>
    </row>
    <row r="430" spans="2:14" x14ac:dyDescent="0.25">
      <c r="B430" s="1">
        <v>45212</v>
      </c>
      <c r="C430" t="s">
        <v>14</v>
      </c>
      <c r="D430" t="s">
        <v>92</v>
      </c>
      <c r="E430">
        <v>10</v>
      </c>
      <c r="F430">
        <v>10</v>
      </c>
      <c r="G430">
        <v>10</v>
      </c>
      <c r="H430" s="3">
        <f>(Table1[[#This Row],[Q1]]*0.2+Table1[[#This Row],[Q2]]*0.4+Table1[[#This Row],[Q3]]*0.4)/10</f>
        <v>1</v>
      </c>
      <c r="I430" cm="1">
        <f t="array" ref="I430">_xlfn.IFS(Table1[[#This Row],[Q1]]&gt;8,100,Table1[[#This Row],[Q1]]&gt;6,0,Table1[[#This Row],[Q1]]&lt;7,-100)</f>
        <v>100</v>
      </c>
      <c r="J430">
        <f>IF(Table1[[#This Row],[NPS]]=100,1,0)</f>
        <v>1</v>
      </c>
      <c r="K430">
        <f>IF(Table1[[#This Row],[NPS]]=0,1,0)</f>
        <v>0</v>
      </c>
      <c r="L430">
        <f>IF(Table1[[#This Row],[NPS]]=-100,1,0)</f>
        <v>0</v>
      </c>
      <c r="M430" t="str">
        <f>TEXT(Table1[[#This Row],[Call Date]],"mmmm")</f>
        <v>October</v>
      </c>
      <c r="N430" s="1">
        <f>Table1[[#This Row],[Call Date]]</f>
        <v>45212</v>
      </c>
    </row>
    <row r="431" spans="2:14" x14ac:dyDescent="0.25">
      <c r="B431" s="1">
        <v>45212</v>
      </c>
      <c r="C431" t="s">
        <v>8</v>
      </c>
      <c r="D431" t="s">
        <v>45</v>
      </c>
      <c r="E431">
        <v>10</v>
      </c>
      <c r="F431">
        <v>10</v>
      </c>
      <c r="G431">
        <v>10</v>
      </c>
      <c r="H431" s="3">
        <f>(Table1[[#This Row],[Q1]]*0.2+Table1[[#This Row],[Q2]]*0.4+Table1[[#This Row],[Q3]]*0.4)/10</f>
        <v>1</v>
      </c>
      <c r="I431" cm="1">
        <f t="array" ref="I431">_xlfn.IFS(Table1[[#This Row],[Q1]]&gt;8,100,Table1[[#This Row],[Q1]]&gt;6,0,Table1[[#This Row],[Q1]]&lt;7,-100)</f>
        <v>100</v>
      </c>
      <c r="J431">
        <f>IF(Table1[[#This Row],[NPS]]=100,1,0)</f>
        <v>1</v>
      </c>
      <c r="K431">
        <f>IF(Table1[[#This Row],[NPS]]=0,1,0)</f>
        <v>0</v>
      </c>
      <c r="L431">
        <f>IF(Table1[[#This Row],[NPS]]=-100,1,0)</f>
        <v>0</v>
      </c>
      <c r="M431" t="str">
        <f>TEXT(Table1[[#This Row],[Call Date]],"mmmm")</f>
        <v>October</v>
      </c>
      <c r="N431" s="1">
        <f>Table1[[#This Row],[Call Date]]</f>
        <v>45212</v>
      </c>
    </row>
    <row r="432" spans="2:14" x14ac:dyDescent="0.25">
      <c r="B432" s="1">
        <v>45212</v>
      </c>
      <c r="C432" t="s">
        <v>8</v>
      </c>
      <c r="D432" t="s">
        <v>132</v>
      </c>
      <c r="E432">
        <v>10</v>
      </c>
      <c r="F432">
        <v>10</v>
      </c>
      <c r="G432">
        <v>10</v>
      </c>
      <c r="H432" s="3">
        <f>(Table1[[#This Row],[Q1]]*0.2+Table1[[#This Row],[Q2]]*0.4+Table1[[#This Row],[Q3]]*0.4)/10</f>
        <v>1</v>
      </c>
      <c r="I432" cm="1">
        <f t="array" ref="I432">_xlfn.IFS(Table1[[#This Row],[Q1]]&gt;8,100,Table1[[#This Row],[Q1]]&gt;6,0,Table1[[#This Row],[Q1]]&lt;7,-100)</f>
        <v>100</v>
      </c>
      <c r="J432">
        <f>IF(Table1[[#This Row],[NPS]]=100,1,0)</f>
        <v>1</v>
      </c>
      <c r="K432">
        <f>IF(Table1[[#This Row],[NPS]]=0,1,0)</f>
        <v>0</v>
      </c>
      <c r="L432">
        <f>IF(Table1[[#This Row],[NPS]]=-100,1,0)</f>
        <v>0</v>
      </c>
      <c r="M432" t="str">
        <f>TEXT(Table1[[#This Row],[Call Date]],"mmmm")</f>
        <v>October</v>
      </c>
      <c r="N432" s="1">
        <f>Table1[[#This Row],[Call Date]]</f>
        <v>45212</v>
      </c>
    </row>
    <row r="433" spans="2:14" x14ac:dyDescent="0.25">
      <c r="B433" s="1">
        <v>45212</v>
      </c>
      <c r="C433" t="s">
        <v>10</v>
      </c>
      <c r="D433" t="s">
        <v>101</v>
      </c>
      <c r="E433">
        <v>10</v>
      </c>
      <c r="F433">
        <v>10</v>
      </c>
      <c r="G433">
        <v>10</v>
      </c>
      <c r="H433" s="3">
        <f>(Table1[[#This Row],[Q1]]*0.2+Table1[[#This Row],[Q2]]*0.4+Table1[[#This Row],[Q3]]*0.4)/10</f>
        <v>1</v>
      </c>
      <c r="I433" cm="1">
        <f t="array" ref="I433">_xlfn.IFS(Table1[[#This Row],[Q1]]&gt;8,100,Table1[[#This Row],[Q1]]&gt;6,0,Table1[[#This Row],[Q1]]&lt;7,-100)</f>
        <v>100</v>
      </c>
      <c r="J433">
        <f>IF(Table1[[#This Row],[NPS]]=100,1,0)</f>
        <v>1</v>
      </c>
      <c r="K433">
        <f>IF(Table1[[#This Row],[NPS]]=0,1,0)</f>
        <v>0</v>
      </c>
      <c r="L433">
        <f>IF(Table1[[#This Row],[NPS]]=-100,1,0)</f>
        <v>0</v>
      </c>
      <c r="M433" t="str">
        <f>TEXT(Table1[[#This Row],[Call Date]],"mmmm")</f>
        <v>October</v>
      </c>
      <c r="N433" s="1">
        <f>Table1[[#This Row],[Call Date]]</f>
        <v>45212</v>
      </c>
    </row>
    <row r="434" spans="2:14" x14ac:dyDescent="0.25">
      <c r="B434" s="1">
        <v>45212</v>
      </c>
      <c r="C434" t="s">
        <v>14</v>
      </c>
      <c r="D434" t="s">
        <v>105</v>
      </c>
      <c r="E434">
        <v>10</v>
      </c>
      <c r="F434">
        <v>10</v>
      </c>
      <c r="G434">
        <v>10</v>
      </c>
      <c r="H434" s="3">
        <f>(Table1[[#This Row],[Q1]]*0.2+Table1[[#This Row],[Q2]]*0.4+Table1[[#This Row],[Q3]]*0.4)/10</f>
        <v>1</v>
      </c>
      <c r="I434" cm="1">
        <f t="array" ref="I434">_xlfn.IFS(Table1[[#This Row],[Q1]]&gt;8,100,Table1[[#This Row],[Q1]]&gt;6,0,Table1[[#This Row],[Q1]]&lt;7,-100)</f>
        <v>100</v>
      </c>
      <c r="J434">
        <f>IF(Table1[[#This Row],[NPS]]=100,1,0)</f>
        <v>1</v>
      </c>
      <c r="K434">
        <f>IF(Table1[[#This Row],[NPS]]=0,1,0)</f>
        <v>0</v>
      </c>
      <c r="L434">
        <f>IF(Table1[[#This Row],[NPS]]=-100,1,0)</f>
        <v>0</v>
      </c>
      <c r="M434" t="str">
        <f>TEXT(Table1[[#This Row],[Call Date]],"mmmm")</f>
        <v>October</v>
      </c>
      <c r="N434" s="1">
        <f>Table1[[#This Row],[Call Date]]</f>
        <v>45212</v>
      </c>
    </row>
    <row r="435" spans="2:14" x14ac:dyDescent="0.25">
      <c r="B435" s="1">
        <v>45212</v>
      </c>
      <c r="C435" t="s">
        <v>8</v>
      </c>
      <c r="D435" t="s">
        <v>132</v>
      </c>
      <c r="E435">
        <v>10</v>
      </c>
      <c r="F435">
        <v>10</v>
      </c>
      <c r="G435">
        <v>10</v>
      </c>
      <c r="H435" s="3">
        <f>(Table1[[#This Row],[Q1]]*0.2+Table1[[#This Row],[Q2]]*0.4+Table1[[#This Row],[Q3]]*0.4)/10</f>
        <v>1</v>
      </c>
      <c r="I435" cm="1">
        <f t="array" ref="I435">_xlfn.IFS(Table1[[#This Row],[Q1]]&gt;8,100,Table1[[#This Row],[Q1]]&gt;6,0,Table1[[#This Row],[Q1]]&lt;7,-100)</f>
        <v>100</v>
      </c>
      <c r="J435">
        <f>IF(Table1[[#This Row],[NPS]]=100,1,0)</f>
        <v>1</v>
      </c>
      <c r="K435">
        <f>IF(Table1[[#This Row],[NPS]]=0,1,0)</f>
        <v>0</v>
      </c>
      <c r="L435">
        <f>IF(Table1[[#This Row],[NPS]]=-100,1,0)</f>
        <v>0</v>
      </c>
      <c r="M435" t="str">
        <f>TEXT(Table1[[#This Row],[Call Date]],"mmmm")</f>
        <v>October</v>
      </c>
      <c r="N435" s="1">
        <f>Table1[[#This Row],[Call Date]]</f>
        <v>45212</v>
      </c>
    </row>
    <row r="436" spans="2:14" x14ac:dyDescent="0.25">
      <c r="B436" s="1">
        <v>45212</v>
      </c>
      <c r="C436" t="s">
        <v>13</v>
      </c>
      <c r="D436" t="s">
        <v>81</v>
      </c>
      <c r="E436">
        <v>10</v>
      </c>
      <c r="F436">
        <v>10</v>
      </c>
      <c r="G436">
        <v>10</v>
      </c>
      <c r="H436" s="3">
        <f>(Table1[[#This Row],[Q1]]*0.2+Table1[[#This Row],[Q2]]*0.4+Table1[[#This Row],[Q3]]*0.4)/10</f>
        <v>1</v>
      </c>
      <c r="I436" cm="1">
        <f t="array" ref="I436">_xlfn.IFS(Table1[[#This Row],[Q1]]&gt;8,100,Table1[[#This Row],[Q1]]&gt;6,0,Table1[[#This Row],[Q1]]&lt;7,-100)</f>
        <v>100</v>
      </c>
      <c r="J436">
        <f>IF(Table1[[#This Row],[NPS]]=100,1,0)</f>
        <v>1</v>
      </c>
      <c r="K436">
        <f>IF(Table1[[#This Row],[NPS]]=0,1,0)</f>
        <v>0</v>
      </c>
      <c r="L436">
        <f>IF(Table1[[#This Row],[NPS]]=-100,1,0)</f>
        <v>0</v>
      </c>
      <c r="M436" t="str">
        <f>TEXT(Table1[[#This Row],[Call Date]],"mmmm")</f>
        <v>October</v>
      </c>
      <c r="N436" s="1">
        <f>Table1[[#This Row],[Call Date]]</f>
        <v>45212</v>
      </c>
    </row>
    <row r="437" spans="2:14" x14ac:dyDescent="0.25">
      <c r="B437" s="1">
        <v>45212</v>
      </c>
      <c r="C437" t="s">
        <v>10</v>
      </c>
      <c r="D437" t="s">
        <v>118</v>
      </c>
      <c r="E437">
        <v>10</v>
      </c>
      <c r="F437">
        <v>10</v>
      </c>
      <c r="G437">
        <v>10</v>
      </c>
      <c r="H437" s="3">
        <f>(Table1[[#This Row],[Q1]]*0.2+Table1[[#This Row],[Q2]]*0.4+Table1[[#This Row],[Q3]]*0.4)/10</f>
        <v>1</v>
      </c>
      <c r="I437" cm="1">
        <f t="array" ref="I437">_xlfn.IFS(Table1[[#This Row],[Q1]]&gt;8,100,Table1[[#This Row],[Q1]]&gt;6,0,Table1[[#This Row],[Q1]]&lt;7,-100)</f>
        <v>100</v>
      </c>
      <c r="J437">
        <f>IF(Table1[[#This Row],[NPS]]=100,1,0)</f>
        <v>1</v>
      </c>
      <c r="K437">
        <f>IF(Table1[[#This Row],[NPS]]=0,1,0)</f>
        <v>0</v>
      </c>
      <c r="L437">
        <f>IF(Table1[[#This Row],[NPS]]=-100,1,0)</f>
        <v>0</v>
      </c>
      <c r="M437" t="str">
        <f>TEXT(Table1[[#This Row],[Call Date]],"mmmm")</f>
        <v>October</v>
      </c>
      <c r="N437" s="1">
        <f>Table1[[#This Row],[Call Date]]</f>
        <v>45212</v>
      </c>
    </row>
    <row r="438" spans="2:14" x14ac:dyDescent="0.25">
      <c r="B438" s="1">
        <v>45212</v>
      </c>
      <c r="C438" t="s">
        <v>8</v>
      </c>
      <c r="D438" t="s">
        <v>64</v>
      </c>
      <c r="E438">
        <v>8</v>
      </c>
      <c r="F438">
        <v>9</v>
      </c>
      <c r="G438">
        <v>9</v>
      </c>
      <c r="H438" s="3">
        <f>(Table1[[#This Row],[Q1]]*0.2+Table1[[#This Row],[Q2]]*0.4+Table1[[#This Row],[Q3]]*0.4)/10</f>
        <v>0.88000000000000012</v>
      </c>
      <c r="I438" cm="1">
        <f t="array" ref="I438">_xlfn.IFS(Table1[[#This Row],[Q1]]&gt;8,100,Table1[[#This Row],[Q1]]&gt;6,0,Table1[[#This Row],[Q1]]&lt;7,-100)</f>
        <v>0</v>
      </c>
      <c r="J438">
        <f>IF(Table1[[#This Row],[NPS]]=100,1,0)</f>
        <v>0</v>
      </c>
      <c r="K438">
        <f>IF(Table1[[#This Row],[NPS]]=0,1,0)</f>
        <v>1</v>
      </c>
      <c r="L438">
        <f>IF(Table1[[#This Row],[NPS]]=-100,1,0)</f>
        <v>0</v>
      </c>
      <c r="M438" t="str">
        <f>TEXT(Table1[[#This Row],[Call Date]],"mmmm")</f>
        <v>October</v>
      </c>
      <c r="N438" s="1">
        <f>Table1[[#This Row],[Call Date]]</f>
        <v>45212</v>
      </c>
    </row>
    <row r="439" spans="2:14" x14ac:dyDescent="0.25">
      <c r="B439" s="1">
        <v>45212</v>
      </c>
      <c r="C439" t="s">
        <v>10</v>
      </c>
      <c r="D439" t="s">
        <v>121</v>
      </c>
      <c r="E439">
        <v>10</v>
      </c>
      <c r="F439">
        <v>10</v>
      </c>
      <c r="G439">
        <v>10</v>
      </c>
      <c r="H439" s="3">
        <f>(Table1[[#This Row],[Q1]]*0.2+Table1[[#This Row],[Q2]]*0.4+Table1[[#This Row],[Q3]]*0.4)/10</f>
        <v>1</v>
      </c>
      <c r="I439" cm="1">
        <f t="array" ref="I439">_xlfn.IFS(Table1[[#This Row],[Q1]]&gt;8,100,Table1[[#This Row],[Q1]]&gt;6,0,Table1[[#This Row],[Q1]]&lt;7,-100)</f>
        <v>100</v>
      </c>
      <c r="J439">
        <f>IF(Table1[[#This Row],[NPS]]=100,1,0)</f>
        <v>1</v>
      </c>
      <c r="K439">
        <f>IF(Table1[[#This Row],[NPS]]=0,1,0)</f>
        <v>0</v>
      </c>
      <c r="L439">
        <f>IF(Table1[[#This Row],[NPS]]=-100,1,0)</f>
        <v>0</v>
      </c>
      <c r="M439" t="str">
        <f>TEXT(Table1[[#This Row],[Call Date]],"mmmm")</f>
        <v>October</v>
      </c>
      <c r="N439" s="1">
        <f>Table1[[#This Row],[Call Date]]</f>
        <v>45212</v>
      </c>
    </row>
    <row r="440" spans="2:14" x14ac:dyDescent="0.25">
      <c r="B440" s="1">
        <v>45212</v>
      </c>
      <c r="C440" t="s">
        <v>13</v>
      </c>
      <c r="D440" t="s">
        <v>41</v>
      </c>
      <c r="E440">
        <v>10</v>
      </c>
      <c r="F440">
        <v>10</v>
      </c>
      <c r="G440">
        <v>10</v>
      </c>
      <c r="H440" s="3">
        <f>(Table1[[#This Row],[Q1]]*0.2+Table1[[#This Row],[Q2]]*0.4+Table1[[#This Row],[Q3]]*0.4)/10</f>
        <v>1</v>
      </c>
      <c r="I440" cm="1">
        <f t="array" ref="I440">_xlfn.IFS(Table1[[#This Row],[Q1]]&gt;8,100,Table1[[#This Row],[Q1]]&gt;6,0,Table1[[#This Row],[Q1]]&lt;7,-100)</f>
        <v>100</v>
      </c>
      <c r="J440">
        <f>IF(Table1[[#This Row],[NPS]]=100,1,0)</f>
        <v>1</v>
      </c>
      <c r="K440">
        <f>IF(Table1[[#This Row],[NPS]]=0,1,0)</f>
        <v>0</v>
      </c>
      <c r="L440">
        <f>IF(Table1[[#This Row],[NPS]]=-100,1,0)</f>
        <v>0</v>
      </c>
      <c r="M440" t="str">
        <f>TEXT(Table1[[#This Row],[Call Date]],"mmmm")</f>
        <v>October</v>
      </c>
      <c r="N440" s="1">
        <f>Table1[[#This Row],[Call Date]]</f>
        <v>45212</v>
      </c>
    </row>
    <row r="441" spans="2:14" x14ac:dyDescent="0.25">
      <c r="B441" s="1">
        <v>45212</v>
      </c>
      <c r="C441" t="s">
        <v>14</v>
      </c>
      <c r="D441" t="s">
        <v>55</v>
      </c>
      <c r="E441">
        <v>10</v>
      </c>
      <c r="F441">
        <v>9</v>
      </c>
      <c r="G441">
        <v>10</v>
      </c>
      <c r="H441" s="3">
        <f>(Table1[[#This Row],[Q1]]*0.2+Table1[[#This Row],[Q2]]*0.4+Table1[[#This Row],[Q3]]*0.4)/10</f>
        <v>0.96</v>
      </c>
      <c r="I441" cm="1">
        <f t="array" ref="I441">_xlfn.IFS(Table1[[#This Row],[Q1]]&gt;8,100,Table1[[#This Row],[Q1]]&gt;6,0,Table1[[#This Row],[Q1]]&lt;7,-100)</f>
        <v>100</v>
      </c>
      <c r="J441">
        <f>IF(Table1[[#This Row],[NPS]]=100,1,0)</f>
        <v>1</v>
      </c>
      <c r="K441">
        <f>IF(Table1[[#This Row],[NPS]]=0,1,0)</f>
        <v>0</v>
      </c>
      <c r="L441">
        <f>IF(Table1[[#This Row],[NPS]]=-100,1,0)</f>
        <v>0</v>
      </c>
      <c r="M441" t="str">
        <f>TEXT(Table1[[#This Row],[Call Date]],"mmmm")</f>
        <v>October</v>
      </c>
      <c r="N441" s="1">
        <f>Table1[[#This Row],[Call Date]]</f>
        <v>45212</v>
      </c>
    </row>
    <row r="442" spans="2:14" x14ac:dyDescent="0.25">
      <c r="B442" s="1">
        <v>45212</v>
      </c>
      <c r="C442" t="s">
        <v>10</v>
      </c>
      <c r="D442" t="s">
        <v>47</v>
      </c>
      <c r="E442">
        <v>10</v>
      </c>
      <c r="F442">
        <v>10</v>
      </c>
      <c r="G442">
        <v>10</v>
      </c>
      <c r="H442" s="3">
        <f>(Table1[[#This Row],[Q1]]*0.2+Table1[[#This Row],[Q2]]*0.4+Table1[[#This Row],[Q3]]*0.4)/10</f>
        <v>1</v>
      </c>
      <c r="I442" cm="1">
        <f t="array" ref="I442">_xlfn.IFS(Table1[[#This Row],[Q1]]&gt;8,100,Table1[[#This Row],[Q1]]&gt;6,0,Table1[[#This Row],[Q1]]&lt;7,-100)</f>
        <v>100</v>
      </c>
      <c r="J442">
        <f>IF(Table1[[#This Row],[NPS]]=100,1,0)</f>
        <v>1</v>
      </c>
      <c r="K442">
        <f>IF(Table1[[#This Row],[NPS]]=0,1,0)</f>
        <v>0</v>
      </c>
      <c r="L442">
        <f>IF(Table1[[#This Row],[NPS]]=-100,1,0)</f>
        <v>0</v>
      </c>
      <c r="M442" t="str">
        <f>TEXT(Table1[[#This Row],[Call Date]],"mmmm")</f>
        <v>October</v>
      </c>
      <c r="N442" s="1">
        <f>Table1[[#This Row],[Call Date]]</f>
        <v>45212</v>
      </c>
    </row>
    <row r="443" spans="2:14" x14ac:dyDescent="0.25">
      <c r="B443" s="1">
        <v>45212</v>
      </c>
      <c r="C443" t="s">
        <v>10</v>
      </c>
      <c r="D443" t="s">
        <v>104</v>
      </c>
      <c r="E443">
        <v>9</v>
      </c>
      <c r="F443">
        <v>9</v>
      </c>
      <c r="G443">
        <v>9</v>
      </c>
      <c r="H443" s="3">
        <f>(Table1[[#This Row],[Q1]]*0.2+Table1[[#This Row],[Q2]]*0.4+Table1[[#This Row],[Q3]]*0.4)/10</f>
        <v>0.9</v>
      </c>
      <c r="I443" cm="1">
        <f t="array" ref="I443">_xlfn.IFS(Table1[[#This Row],[Q1]]&gt;8,100,Table1[[#This Row],[Q1]]&gt;6,0,Table1[[#This Row],[Q1]]&lt;7,-100)</f>
        <v>100</v>
      </c>
      <c r="J443">
        <f>IF(Table1[[#This Row],[NPS]]=100,1,0)</f>
        <v>1</v>
      </c>
      <c r="K443">
        <f>IF(Table1[[#This Row],[NPS]]=0,1,0)</f>
        <v>0</v>
      </c>
      <c r="L443">
        <f>IF(Table1[[#This Row],[NPS]]=-100,1,0)</f>
        <v>0</v>
      </c>
      <c r="M443" t="str">
        <f>TEXT(Table1[[#This Row],[Call Date]],"mmmm")</f>
        <v>October</v>
      </c>
      <c r="N443" s="1">
        <f>Table1[[#This Row],[Call Date]]</f>
        <v>45212</v>
      </c>
    </row>
    <row r="444" spans="2:14" x14ac:dyDescent="0.25">
      <c r="B444" s="1">
        <v>45212</v>
      </c>
      <c r="C444" t="s">
        <v>14</v>
      </c>
      <c r="D444" t="s">
        <v>92</v>
      </c>
      <c r="E444">
        <v>10</v>
      </c>
      <c r="F444">
        <v>10</v>
      </c>
      <c r="G444">
        <v>10</v>
      </c>
      <c r="H444" s="3">
        <f>(Table1[[#This Row],[Q1]]*0.2+Table1[[#This Row],[Q2]]*0.4+Table1[[#This Row],[Q3]]*0.4)/10</f>
        <v>1</v>
      </c>
      <c r="I444" cm="1">
        <f t="array" ref="I444">_xlfn.IFS(Table1[[#This Row],[Q1]]&gt;8,100,Table1[[#This Row],[Q1]]&gt;6,0,Table1[[#This Row],[Q1]]&lt;7,-100)</f>
        <v>100</v>
      </c>
      <c r="J444">
        <f>IF(Table1[[#This Row],[NPS]]=100,1,0)</f>
        <v>1</v>
      </c>
      <c r="K444">
        <f>IF(Table1[[#This Row],[NPS]]=0,1,0)</f>
        <v>0</v>
      </c>
      <c r="L444">
        <f>IF(Table1[[#This Row],[NPS]]=-100,1,0)</f>
        <v>0</v>
      </c>
      <c r="M444" t="str">
        <f>TEXT(Table1[[#This Row],[Call Date]],"mmmm")</f>
        <v>October</v>
      </c>
      <c r="N444" s="1">
        <f>Table1[[#This Row],[Call Date]]</f>
        <v>45212</v>
      </c>
    </row>
    <row r="445" spans="2:14" x14ac:dyDescent="0.25">
      <c r="B445" s="1">
        <v>45212</v>
      </c>
      <c r="C445" t="s">
        <v>8</v>
      </c>
      <c r="D445" t="s">
        <v>93</v>
      </c>
      <c r="E445">
        <v>7</v>
      </c>
      <c r="F445">
        <v>3</v>
      </c>
      <c r="G445">
        <v>0</v>
      </c>
      <c r="H445" s="3">
        <f>(Table1[[#This Row],[Q1]]*0.2+Table1[[#This Row],[Q2]]*0.4+Table1[[#This Row],[Q3]]*0.4)/10</f>
        <v>0.26000000000000006</v>
      </c>
      <c r="I445" cm="1">
        <f t="array" ref="I445">_xlfn.IFS(Table1[[#This Row],[Q1]]&gt;8,100,Table1[[#This Row],[Q1]]&gt;6,0,Table1[[#This Row],[Q1]]&lt;7,-100)</f>
        <v>0</v>
      </c>
      <c r="J445">
        <f>IF(Table1[[#This Row],[NPS]]=100,1,0)</f>
        <v>0</v>
      </c>
      <c r="K445">
        <f>IF(Table1[[#This Row],[NPS]]=0,1,0)</f>
        <v>1</v>
      </c>
      <c r="L445">
        <f>IF(Table1[[#This Row],[NPS]]=-100,1,0)</f>
        <v>0</v>
      </c>
      <c r="M445" t="str">
        <f>TEXT(Table1[[#This Row],[Call Date]],"mmmm")</f>
        <v>October</v>
      </c>
      <c r="N445" s="1">
        <f>Table1[[#This Row],[Call Date]]</f>
        <v>45212</v>
      </c>
    </row>
    <row r="446" spans="2:14" x14ac:dyDescent="0.25">
      <c r="B446" s="1">
        <v>45212</v>
      </c>
      <c r="C446" t="s">
        <v>10</v>
      </c>
      <c r="D446" t="s">
        <v>120</v>
      </c>
      <c r="E446">
        <v>10</v>
      </c>
      <c r="F446">
        <v>10</v>
      </c>
      <c r="G446">
        <v>10</v>
      </c>
      <c r="H446" s="3">
        <f>(Table1[[#This Row],[Q1]]*0.2+Table1[[#This Row],[Q2]]*0.4+Table1[[#This Row],[Q3]]*0.4)/10</f>
        <v>1</v>
      </c>
      <c r="I446" cm="1">
        <f t="array" ref="I446">_xlfn.IFS(Table1[[#This Row],[Q1]]&gt;8,100,Table1[[#This Row],[Q1]]&gt;6,0,Table1[[#This Row],[Q1]]&lt;7,-100)</f>
        <v>100</v>
      </c>
      <c r="J446">
        <f>IF(Table1[[#This Row],[NPS]]=100,1,0)</f>
        <v>1</v>
      </c>
      <c r="K446">
        <f>IF(Table1[[#This Row],[NPS]]=0,1,0)</f>
        <v>0</v>
      </c>
      <c r="L446">
        <f>IF(Table1[[#This Row],[NPS]]=-100,1,0)</f>
        <v>0</v>
      </c>
      <c r="M446" t="str">
        <f>TEXT(Table1[[#This Row],[Call Date]],"mmmm")</f>
        <v>October</v>
      </c>
      <c r="N446" s="1">
        <f>Table1[[#This Row],[Call Date]]</f>
        <v>45212</v>
      </c>
    </row>
    <row r="447" spans="2:14" x14ac:dyDescent="0.25">
      <c r="B447" s="1">
        <v>45212</v>
      </c>
      <c r="C447" t="s">
        <v>14</v>
      </c>
      <c r="D447" t="s">
        <v>109</v>
      </c>
      <c r="E447">
        <v>10</v>
      </c>
      <c r="F447">
        <v>10</v>
      </c>
      <c r="G447">
        <v>10</v>
      </c>
      <c r="H447" s="3">
        <f>(Table1[[#This Row],[Q1]]*0.2+Table1[[#This Row],[Q2]]*0.4+Table1[[#This Row],[Q3]]*0.4)/10</f>
        <v>1</v>
      </c>
      <c r="I447" cm="1">
        <f t="array" ref="I447">_xlfn.IFS(Table1[[#This Row],[Q1]]&gt;8,100,Table1[[#This Row],[Q1]]&gt;6,0,Table1[[#This Row],[Q1]]&lt;7,-100)</f>
        <v>100</v>
      </c>
      <c r="J447">
        <f>IF(Table1[[#This Row],[NPS]]=100,1,0)</f>
        <v>1</v>
      </c>
      <c r="K447">
        <f>IF(Table1[[#This Row],[NPS]]=0,1,0)</f>
        <v>0</v>
      </c>
      <c r="L447">
        <f>IF(Table1[[#This Row],[NPS]]=-100,1,0)</f>
        <v>0</v>
      </c>
      <c r="M447" t="str">
        <f>TEXT(Table1[[#This Row],[Call Date]],"mmmm")</f>
        <v>October</v>
      </c>
      <c r="N447" s="1">
        <f>Table1[[#This Row],[Call Date]]</f>
        <v>45212</v>
      </c>
    </row>
    <row r="448" spans="2:14" x14ac:dyDescent="0.25">
      <c r="B448" s="1">
        <v>45212</v>
      </c>
      <c r="C448" t="s">
        <v>8</v>
      </c>
      <c r="D448" t="s">
        <v>93</v>
      </c>
      <c r="E448">
        <v>10</v>
      </c>
      <c r="F448">
        <v>10</v>
      </c>
      <c r="G448">
        <v>10</v>
      </c>
      <c r="H448" s="3">
        <f>(Table1[[#This Row],[Q1]]*0.2+Table1[[#This Row],[Q2]]*0.4+Table1[[#This Row],[Q3]]*0.4)/10</f>
        <v>1</v>
      </c>
      <c r="I448" cm="1">
        <f t="array" ref="I448">_xlfn.IFS(Table1[[#This Row],[Q1]]&gt;8,100,Table1[[#This Row],[Q1]]&gt;6,0,Table1[[#This Row],[Q1]]&lt;7,-100)</f>
        <v>100</v>
      </c>
      <c r="J448">
        <f>IF(Table1[[#This Row],[NPS]]=100,1,0)</f>
        <v>1</v>
      </c>
      <c r="K448">
        <f>IF(Table1[[#This Row],[NPS]]=0,1,0)</f>
        <v>0</v>
      </c>
      <c r="L448">
        <f>IF(Table1[[#This Row],[NPS]]=-100,1,0)</f>
        <v>0</v>
      </c>
      <c r="M448" t="str">
        <f>TEXT(Table1[[#This Row],[Call Date]],"mmmm")</f>
        <v>October</v>
      </c>
      <c r="N448" s="1">
        <f>Table1[[#This Row],[Call Date]]</f>
        <v>45212</v>
      </c>
    </row>
    <row r="449" spans="2:14" x14ac:dyDescent="0.25">
      <c r="B449" s="1">
        <v>45212</v>
      </c>
      <c r="C449" t="s">
        <v>10</v>
      </c>
      <c r="D449" t="s">
        <v>104</v>
      </c>
      <c r="E449">
        <v>2</v>
      </c>
      <c r="F449">
        <v>2</v>
      </c>
      <c r="G449">
        <v>2</v>
      </c>
      <c r="H449" s="3">
        <f>(Table1[[#This Row],[Q1]]*0.2+Table1[[#This Row],[Q2]]*0.4+Table1[[#This Row],[Q3]]*0.4)/10</f>
        <v>0.2</v>
      </c>
      <c r="I449" cm="1">
        <f t="array" ref="I449">_xlfn.IFS(Table1[[#This Row],[Q1]]&gt;8,100,Table1[[#This Row],[Q1]]&gt;6,0,Table1[[#This Row],[Q1]]&lt;7,-100)</f>
        <v>-100</v>
      </c>
      <c r="J449">
        <f>IF(Table1[[#This Row],[NPS]]=100,1,0)</f>
        <v>0</v>
      </c>
      <c r="K449">
        <f>IF(Table1[[#This Row],[NPS]]=0,1,0)</f>
        <v>0</v>
      </c>
      <c r="L449">
        <f>IF(Table1[[#This Row],[NPS]]=-100,1,0)</f>
        <v>1</v>
      </c>
      <c r="M449" t="str">
        <f>TEXT(Table1[[#This Row],[Call Date]],"mmmm")</f>
        <v>October</v>
      </c>
      <c r="N449" s="1">
        <f>Table1[[#This Row],[Call Date]]</f>
        <v>45212</v>
      </c>
    </row>
    <row r="450" spans="2:14" x14ac:dyDescent="0.25">
      <c r="B450" s="1">
        <v>45212</v>
      </c>
      <c r="C450" t="s">
        <v>13</v>
      </c>
      <c r="D450" t="s">
        <v>124</v>
      </c>
      <c r="E450">
        <v>10</v>
      </c>
      <c r="F450">
        <v>10</v>
      </c>
      <c r="G450">
        <v>10</v>
      </c>
      <c r="H450" s="3">
        <f>(Table1[[#This Row],[Q1]]*0.2+Table1[[#This Row],[Q2]]*0.4+Table1[[#This Row],[Q3]]*0.4)/10</f>
        <v>1</v>
      </c>
      <c r="I450" cm="1">
        <f t="array" ref="I450">_xlfn.IFS(Table1[[#This Row],[Q1]]&gt;8,100,Table1[[#This Row],[Q1]]&gt;6,0,Table1[[#This Row],[Q1]]&lt;7,-100)</f>
        <v>100</v>
      </c>
      <c r="J450">
        <f>IF(Table1[[#This Row],[NPS]]=100,1,0)</f>
        <v>1</v>
      </c>
      <c r="K450">
        <f>IF(Table1[[#This Row],[NPS]]=0,1,0)</f>
        <v>0</v>
      </c>
      <c r="L450">
        <f>IF(Table1[[#This Row],[NPS]]=-100,1,0)</f>
        <v>0</v>
      </c>
      <c r="M450" t="str">
        <f>TEXT(Table1[[#This Row],[Call Date]],"mmmm")</f>
        <v>October</v>
      </c>
      <c r="N450" s="1">
        <f>Table1[[#This Row],[Call Date]]</f>
        <v>45212</v>
      </c>
    </row>
    <row r="451" spans="2:14" x14ac:dyDescent="0.25">
      <c r="B451" s="1">
        <v>45212</v>
      </c>
      <c r="C451" t="s">
        <v>10</v>
      </c>
      <c r="D451" t="s">
        <v>121</v>
      </c>
      <c r="E451">
        <v>10</v>
      </c>
      <c r="F451">
        <v>10</v>
      </c>
      <c r="G451">
        <v>10</v>
      </c>
      <c r="H451" s="3">
        <f>(Table1[[#This Row],[Q1]]*0.2+Table1[[#This Row],[Q2]]*0.4+Table1[[#This Row],[Q3]]*0.4)/10</f>
        <v>1</v>
      </c>
      <c r="I451" cm="1">
        <f t="array" ref="I451">_xlfn.IFS(Table1[[#This Row],[Q1]]&gt;8,100,Table1[[#This Row],[Q1]]&gt;6,0,Table1[[#This Row],[Q1]]&lt;7,-100)</f>
        <v>100</v>
      </c>
      <c r="J451">
        <f>IF(Table1[[#This Row],[NPS]]=100,1,0)</f>
        <v>1</v>
      </c>
      <c r="K451">
        <f>IF(Table1[[#This Row],[NPS]]=0,1,0)</f>
        <v>0</v>
      </c>
      <c r="L451">
        <f>IF(Table1[[#This Row],[NPS]]=-100,1,0)</f>
        <v>0</v>
      </c>
      <c r="M451" t="str">
        <f>TEXT(Table1[[#This Row],[Call Date]],"mmmm")</f>
        <v>October</v>
      </c>
      <c r="N451" s="1">
        <f>Table1[[#This Row],[Call Date]]</f>
        <v>45212</v>
      </c>
    </row>
    <row r="452" spans="2:14" x14ac:dyDescent="0.25">
      <c r="B452" s="1">
        <v>45212</v>
      </c>
      <c r="C452" t="s">
        <v>14</v>
      </c>
      <c r="D452" t="s">
        <v>131</v>
      </c>
      <c r="E452">
        <v>10</v>
      </c>
      <c r="F452">
        <v>10</v>
      </c>
      <c r="G452">
        <v>10</v>
      </c>
      <c r="H452" s="3">
        <f>(Table1[[#This Row],[Q1]]*0.2+Table1[[#This Row],[Q2]]*0.4+Table1[[#This Row],[Q3]]*0.4)/10</f>
        <v>1</v>
      </c>
      <c r="I452" cm="1">
        <f t="array" ref="I452">_xlfn.IFS(Table1[[#This Row],[Q1]]&gt;8,100,Table1[[#This Row],[Q1]]&gt;6,0,Table1[[#This Row],[Q1]]&lt;7,-100)</f>
        <v>100</v>
      </c>
      <c r="J452">
        <f>IF(Table1[[#This Row],[NPS]]=100,1,0)</f>
        <v>1</v>
      </c>
      <c r="K452">
        <f>IF(Table1[[#This Row],[NPS]]=0,1,0)</f>
        <v>0</v>
      </c>
      <c r="L452">
        <f>IF(Table1[[#This Row],[NPS]]=-100,1,0)</f>
        <v>0</v>
      </c>
      <c r="M452" t="str">
        <f>TEXT(Table1[[#This Row],[Call Date]],"mmmm")</f>
        <v>October</v>
      </c>
      <c r="N452" s="1">
        <f>Table1[[#This Row],[Call Date]]</f>
        <v>45212</v>
      </c>
    </row>
    <row r="453" spans="2:14" x14ac:dyDescent="0.25">
      <c r="B453" s="1">
        <v>45212</v>
      </c>
      <c r="C453" t="s">
        <v>14</v>
      </c>
      <c r="D453" t="s">
        <v>70</v>
      </c>
      <c r="E453">
        <v>10</v>
      </c>
      <c r="F453">
        <v>10</v>
      </c>
      <c r="G453">
        <v>10</v>
      </c>
      <c r="H453" s="3">
        <f>(Table1[[#This Row],[Q1]]*0.2+Table1[[#This Row],[Q2]]*0.4+Table1[[#This Row],[Q3]]*0.4)/10</f>
        <v>1</v>
      </c>
      <c r="I453" cm="1">
        <f t="array" ref="I453">_xlfn.IFS(Table1[[#This Row],[Q1]]&gt;8,100,Table1[[#This Row],[Q1]]&gt;6,0,Table1[[#This Row],[Q1]]&lt;7,-100)</f>
        <v>100</v>
      </c>
      <c r="J453">
        <f>IF(Table1[[#This Row],[NPS]]=100,1,0)</f>
        <v>1</v>
      </c>
      <c r="K453">
        <f>IF(Table1[[#This Row],[NPS]]=0,1,0)</f>
        <v>0</v>
      </c>
      <c r="L453">
        <f>IF(Table1[[#This Row],[NPS]]=-100,1,0)</f>
        <v>0</v>
      </c>
      <c r="M453" t="str">
        <f>TEXT(Table1[[#This Row],[Call Date]],"mmmm")</f>
        <v>October</v>
      </c>
      <c r="N453" s="1">
        <f>Table1[[#This Row],[Call Date]]</f>
        <v>45212</v>
      </c>
    </row>
    <row r="454" spans="2:14" x14ac:dyDescent="0.25">
      <c r="B454" s="1">
        <v>45212</v>
      </c>
      <c r="C454" t="s">
        <v>14</v>
      </c>
      <c r="D454" t="s">
        <v>46</v>
      </c>
      <c r="E454">
        <v>10</v>
      </c>
      <c r="F454">
        <v>10</v>
      </c>
      <c r="G454">
        <v>10</v>
      </c>
      <c r="H454" s="3">
        <f>(Table1[[#This Row],[Q1]]*0.2+Table1[[#This Row],[Q2]]*0.4+Table1[[#This Row],[Q3]]*0.4)/10</f>
        <v>1</v>
      </c>
      <c r="I454" cm="1">
        <f t="array" ref="I454">_xlfn.IFS(Table1[[#This Row],[Q1]]&gt;8,100,Table1[[#This Row],[Q1]]&gt;6,0,Table1[[#This Row],[Q1]]&lt;7,-100)</f>
        <v>100</v>
      </c>
      <c r="J454">
        <f>IF(Table1[[#This Row],[NPS]]=100,1,0)</f>
        <v>1</v>
      </c>
      <c r="K454">
        <f>IF(Table1[[#This Row],[NPS]]=0,1,0)</f>
        <v>0</v>
      </c>
      <c r="L454">
        <f>IF(Table1[[#This Row],[NPS]]=-100,1,0)</f>
        <v>0</v>
      </c>
      <c r="M454" t="str">
        <f>TEXT(Table1[[#This Row],[Call Date]],"mmmm")</f>
        <v>October</v>
      </c>
      <c r="N454" s="1">
        <f>Table1[[#This Row],[Call Date]]</f>
        <v>45212</v>
      </c>
    </row>
    <row r="455" spans="2:14" x14ac:dyDescent="0.25">
      <c r="B455" s="1">
        <v>45212</v>
      </c>
      <c r="C455" t="s">
        <v>13</v>
      </c>
      <c r="D455" t="s">
        <v>87</v>
      </c>
      <c r="E455">
        <v>10</v>
      </c>
      <c r="F455">
        <v>10</v>
      </c>
      <c r="G455">
        <v>10</v>
      </c>
      <c r="H455" s="3">
        <f>(Table1[[#This Row],[Q1]]*0.2+Table1[[#This Row],[Q2]]*0.4+Table1[[#This Row],[Q3]]*0.4)/10</f>
        <v>1</v>
      </c>
      <c r="I455" cm="1">
        <f t="array" ref="I455">_xlfn.IFS(Table1[[#This Row],[Q1]]&gt;8,100,Table1[[#This Row],[Q1]]&gt;6,0,Table1[[#This Row],[Q1]]&lt;7,-100)</f>
        <v>100</v>
      </c>
      <c r="J455">
        <f>IF(Table1[[#This Row],[NPS]]=100,1,0)</f>
        <v>1</v>
      </c>
      <c r="K455">
        <f>IF(Table1[[#This Row],[NPS]]=0,1,0)</f>
        <v>0</v>
      </c>
      <c r="L455">
        <f>IF(Table1[[#This Row],[NPS]]=-100,1,0)</f>
        <v>0</v>
      </c>
      <c r="M455" t="str">
        <f>TEXT(Table1[[#This Row],[Call Date]],"mmmm")</f>
        <v>October</v>
      </c>
      <c r="N455" s="1">
        <f>Table1[[#This Row],[Call Date]]</f>
        <v>45212</v>
      </c>
    </row>
    <row r="456" spans="2:14" x14ac:dyDescent="0.25">
      <c r="B456" s="1">
        <v>45212</v>
      </c>
      <c r="C456" t="s">
        <v>14</v>
      </c>
      <c r="D456" t="s">
        <v>131</v>
      </c>
      <c r="E456">
        <v>10</v>
      </c>
      <c r="F456">
        <v>10</v>
      </c>
      <c r="G456">
        <v>10</v>
      </c>
      <c r="H456" s="3">
        <f>(Table1[[#This Row],[Q1]]*0.2+Table1[[#This Row],[Q2]]*0.4+Table1[[#This Row],[Q3]]*0.4)/10</f>
        <v>1</v>
      </c>
      <c r="I456" cm="1">
        <f t="array" ref="I456">_xlfn.IFS(Table1[[#This Row],[Q1]]&gt;8,100,Table1[[#This Row],[Q1]]&gt;6,0,Table1[[#This Row],[Q1]]&lt;7,-100)</f>
        <v>100</v>
      </c>
      <c r="J456">
        <f>IF(Table1[[#This Row],[NPS]]=100,1,0)</f>
        <v>1</v>
      </c>
      <c r="K456">
        <f>IF(Table1[[#This Row],[NPS]]=0,1,0)</f>
        <v>0</v>
      </c>
      <c r="L456">
        <f>IF(Table1[[#This Row],[NPS]]=-100,1,0)</f>
        <v>0</v>
      </c>
      <c r="M456" t="str">
        <f>TEXT(Table1[[#This Row],[Call Date]],"mmmm")</f>
        <v>October</v>
      </c>
      <c r="N456" s="1">
        <f>Table1[[#This Row],[Call Date]]</f>
        <v>45212</v>
      </c>
    </row>
    <row r="457" spans="2:14" x14ac:dyDescent="0.25">
      <c r="B457" s="1">
        <v>45212</v>
      </c>
      <c r="C457" t="s">
        <v>14</v>
      </c>
      <c r="D457" t="s">
        <v>131</v>
      </c>
      <c r="E457">
        <v>10</v>
      </c>
      <c r="F457">
        <v>10</v>
      </c>
      <c r="G457">
        <v>10</v>
      </c>
      <c r="H457" s="3">
        <f>(Table1[[#This Row],[Q1]]*0.2+Table1[[#This Row],[Q2]]*0.4+Table1[[#This Row],[Q3]]*0.4)/10</f>
        <v>1</v>
      </c>
      <c r="I457" cm="1">
        <f t="array" ref="I457">_xlfn.IFS(Table1[[#This Row],[Q1]]&gt;8,100,Table1[[#This Row],[Q1]]&gt;6,0,Table1[[#This Row],[Q1]]&lt;7,-100)</f>
        <v>100</v>
      </c>
      <c r="J457">
        <f>IF(Table1[[#This Row],[NPS]]=100,1,0)</f>
        <v>1</v>
      </c>
      <c r="K457">
        <f>IF(Table1[[#This Row],[NPS]]=0,1,0)</f>
        <v>0</v>
      </c>
      <c r="L457">
        <f>IF(Table1[[#This Row],[NPS]]=-100,1,0)</f>
        <v>0</v>
      </c>
      <c r="M457" t="str">
        <f>TEXT(Table1[[#This Row],[Call Date]],"mmmm")</f>
        <v>October</v>
      </c>
      <c r="N457" s="1">
        <f>Table1[[#This Row],[Call Date]]</f>
        <v>45212</v>
      </c>
    </row>
    <row r="458" spans="2:14" x14ac:dyDescent="0.25">
      <c r="B458" s="1">
        <v>45212</v>
      </c>
      <c r="C458" t="s">
        <v>14</v>
      </c>
      <c r="D458" t="s">
        <v>46</v>
      </c>
      <c r="E458">
        <v>10</v>
      </c>
      <c r="F458">
        <v>10</v>
      </c>
      <c r="G458">
        <v>10</v>
      </c>
      <c r="H458" s="3">
        <f>(Table1[[#This Row],[Q1]]*0.2+Table1[[#This Row],[Q2]]*0.4+Table1[[#This Row],[Q3]]*0.4)/10</f>
        <v>1</v>
      </c>
      <c r="I458" cm="1">
        <f t="array" ref="I458">_xlfn.IFS(Table1[[#This Row],[Q1]]&gt;8,100,Table1[[#This Row],[Q1]]&gt;6,0,Table1[[#This Row],[Q1]]&lt;7,-100)</f>
        <v>100</v>
      </c>
      <c r="J458">
        <f>IF(Table1[[#This Row],[NPS]]=100,1,0)</f>
        <v>1</v>
      </c>
      <c r="K458">
        <f>IF(Table1[[#This Row],[NPS]]=0,1,0)</f>
        <v>0</v>
      </c>
      <c r="L458">
        <f>IF(Table1[[#This Row],[NPS]]=-100,1,0)</f>
        <v>0</v>
      </c>
      <c r="M458" t="str">
        <f>TEXT(Table1[[#This Row],[Call Date]],"mmmm")</f>
        <v>October</v>
      </c>
      <c r="N458" s="1">
        <f>Table1[[#This Row],[Call Date]]</f>
        <v>45212</v>
      </c>
    </row>
    <row r="459" spans="2:14" x14ac:dyDescent="0.25">
      <c r="B459" s="1">
        <v>45212</v>
      </c>
      <c r="C459" t="s">
        <v>14</v>
      </c>
      <c r="D459" t="s">
        <v>55</v>
      </c>
      <c r="E459">
        <v>10</v>
      </c>
      <c r="F459">
        <v>10</v>
      </c>
      <c r="G459">
        <v>10</v>
      </c>
      <c r="H459" s="3">
        <f>(Table1[[#This Row],[Q1]]*0.2+Table1[[#This Row],[Q2]]*0.4+Table1[[#This Row],[Q3]]*0.4)/10</f>
        <v>1</v>
      </c>
      <c r="I459" cm="1">
        <f t="array" ref="I459">_xlfn.IFS(Table1[[#This Row],[Q1]]&gt;8,100,Table1[[#This Row],[Q1]]&gt;6,0,Table1[[#This Row],[Q1]]&lt;7,-100)</f>
        <v>100</v>
      </c>
      <c r="J459">
        <f>IF(Table1[[#This Row],[NPS]]=100,1,0)</f>
        <v>1</v>
      </c>
      <c r="K459">
        <f>IF(Table1[[#This Row],[NPS]]=0,1,0)</f>
        <v>0</v>
      </c>
      <c r="L459">
        <f>IF(Table1[[#This Row],[NPS]]=-100,1,0)</f>
        <v>0</v>
      </c>
      <c r="M459" t="str">
        <f>TEXT(Table1[[#This Row],[Call Date]],"mmmm")</f>
        <v>October</v>
      </c>
      <c r="N459" s="1">
        <f>Table1[[#This Row],[Call Date]]</f>
        <v>45212</v>
      </c>
    </row>
    <row r="460" spans="2:14" x14ac:dyDescent="0.25">
      <c r="B460" s="1">
        <v>45212</v>
      </c>
      <c r="C460" t="s">
        <v>13</v>
      </c>
      <c r="D460" t="s">
        <v>76</v>
      </c>
      <c r="E460">
        <v>9</v>
      </c>
      <c r="F460">
        <v>9</v>
      </c>
      <c r="G460">
        <v>9</v>
      </c>
      <c r="H460" s="3">
        <f>(Table1[[#This Row],[Q1]]*0.2+Table1[[#This Row],[Q2]]*0.4+Table1[[#This Row],[Q3]]*0.4)/10</f>
        <v>0.9</v>
      </c>
      <c r="I460" cm="1">
        <f t="array" ref="I460">_xlfn.IFS(Table1[[#This Row],[Q1]]&gt;8,100,Table1[[#This Row],[Q1]]&gt;6,0,Table1[[#This Row],[Q1]]&lt;7,-100)</f>
        <v>100</v>
      </c>
      <c r="J460">
        <f>IF(Table1[[#This Row],[NPS]]=100,1,0)</f>
        <v>1</v>
      </c>
      <c r="K460">
        <f>IF(Table1[[#This Row],[NPS]]=0,1,0)</f>
        <v>0</v>
      </c>
      <c r="L460">
        <f>IF(Table1[[#This Row],[NPS]]=-100,1,0)</f>
        <v>0</v>
      </c>
      <c r="M460" t="str">
        <f>TEXT(Table1[[#This Row],[Call Date]],"mmmm")</f>
        <v>October</v>
      </c>
      <c r="N460" s="1">
        <f>Table1[[#This Row],[Call Date]]</f>
        <v>45212</v>
      </c>
    </row>
    <row r="461" spans="2:14" x14ac:dyDescent="0.25">
      <c r="B461" s="1">
        <v>45212</v>
      </c>
      <c r="C461" t="s">
        <v>14</v>
      </c>
      <c r="D461" t="s">
        <v>55</v>
      </c>
      <c r="E461">
        <v>10</v>
      </c>
      <c r="F461">
        <v>10</v>
      </c>
      <c r="G461">
        <v>10</v>
      </c>
      <c r="H461" s="3">
        <f>(Table1[[#This Row],[Q1]]*0.2+Table1[[#This Row],[Q2]]*0.4+Table1[[#This Row],[Q3]]*0.4)/10</f>
        <v>1</v>
      </c>
      <c r="I461" cm="1">
        <f t="array" ref="I461">_xlfn.IFS(Table1[[#This Row],[Q1]]&gt;8,100,Table1[[#This Row],[Q1]]&gt;6,0,Table1[[#This Row],[Q1]]&lt;7,-100)</f>
        <v>100</v>
      </c>
      <c r="J461">
        <f>IF(Table1[[#This Row],[NPS]]=100,1,0)</f>
        <v>1</v>
      </c>
      <c r="K461">
        <f>IF(Table1[[#This Row],[NPS]]=0,1,0)</f>
        <v>0</v>
      </c>
      <c r="L461">
        <f>IF(Table1[[#This Row],[NPS]]=-100,1,0)</f>
        <v>0</v>
      </c>
      <c r="M461" t="str">
        <f>TEXT(Table1[[#This Row],[Call Date]],"mmmm")</f>
        <v>October</v>
      </c>
      <c r="N461" s="1">
        <f>Table1[[#This Row],[Call Date]]</f>
        <v>45212</v>
      </c>
    </row>
    <row r="462" spans="2:14" x14ac:dyDescent="0.25">
      <c r="B462" s="1">
        <v>45212</v>
      </c>
      <c r="C462" t="s">
        <v>13</v>
      </c>
      <c r="D462" t="s">
        <v>114</v>
      </c>
      <c r="E462">
        <v>10</v>
      </c>
      <c r="F462">
        <v>10</v>
      </c>
      <c r="G462">
        <v>10</v>
      </c>
      <c r="H462" s="3">
        <f>(Table1[[#This Row],[Q1]]*0.2+Table1[[#This Row],[Q2]]*0.4+Table1[[#This Row],[Q3]]*0.4)/10</f>
        <v>1</v>
      </c>
      <c r="I462" cm="1">
        <f t="array" ref="I462">_xlfn.IFS(Table1[[#This Row],[Q1]]&gt;8,100,Table1[[#This Row],[Q1]]&gt;6,0,Table1[[#This Row],[Q1]]&lt;7,-100)</f>
        <v>100</v>
      </c>
      <c r="J462">
        <f>IF(Table1[[#This Row],[NPS]]=100,1,0)</f>
        <v>1</v>
      </c>
      <c r="K462">
        <f>IF(Table1[[#This Row],[NPS]]=0,1,0)</f>
        <v>0</v>
      </c>
      <c r="L462">
        <f>IF(Table1[[#This Row],[NPS]]=-100,1,0)</f>
        <v>0</v>
      </c>
      <c r="M462" t="str">
        <f>TEXT(Table1[[#This Row],[Call Date]],"mmmm")</f>
        <v>October</v>
      </c>
      <c r="N462" s="1">
        <f>Table1[[#This Row],[Call Date]]</f>
        <v>45212</v>
      </c>
    </row>
    <row r="463" spans="2:14" x14ac:dyDescent="0.25">
      <c r="B463" s="1">
        <v>45212</v>
      </c>
      <c r="C463" t="s">
        <v>14</v>
      </c>
      <c r="D463" t="s">
        <v>127</v>
      </c>
      <c r="E463">
        <v>10</v>
      </c>
      <c r="F463">
        <v>10</v>
      </c>
      <c r="G463">
        <v>10</v>
      </c>
      <c r="H463" s="3">
        <f>(Table1[[#This Row],[Q1]]*0.2+Table1[[#This Row],[Q2]]*0.4+Table1[[#This Row],[Q3]]*0.4)/10</f>
        <v>1</v>
      </c>
      <c r="I463" cm="1">
        <f t="array" ref="I463">_xlfn.IFS(Table1[[#This Row],[Q1]]&gt;8,100,Table1[[#This Row],[Q1]]&gt;6,0,Table1[[#This Row],[Q1]]&lt;7,-100)</f>
        <v>100</v>
      </c>
      <c r="J463">
        <f>IF(Table1[[#This Row],[NPS]]=100,1,0)</f>
        <v>1</v>
      </c>
      <c r="K463">
        <f>IF(Table1[[#This Row],[NPS]]=0,1,0)</f>
        <v>0</v>
      </c>
      <c r="L463">
        <f>IF(Table1[[#This Row],[NPS]]=-100,1,0)</f>
        <v>0</v>
      </c>
      <c r="M463" t="str">
        <f>TEXT(Table1[[#This Row],[Call Date]],"mmmm")</f>
        <v>October</v>
      </c>
      <c r="N463" s="1">
        <f>Table1[[#This Row],[Call Date]]</f>
        <v>45212</v>
      </c>
    </row>
    <row r="464" spans="2:14" x14ac:dyDescent="0.25">
      <c r="B464" s="1">
        <v>45212</v>
      </c>
      <c r="C464" t="s">
        <v>14</v>
      </c>
      <c r="D464" t="s">
        <v>46</v>
      </c>
      <c r="E464">
        <v>10</v>
      </c>
      <c r="F464">
        <v>10</v>
      </c>
      <c r="G464">
        <v>10</v>
      </c>
      <c r="H464" s="3">
        <f>(Table1[[#This Row],[Q1]]*0.2+Table1[[#This Row],[Q2]]*0.4+Table1[[#This Row],[Q3]]*0.4)/10</f>
        <v>1</v>
      </c>
      <c r="I464" cm="1">
        <f t="array" ref="I464">_xlfn.IFS(Table1[[#This Row],[Q1]]&gt;8,100,Table1[[#This Row],[Q1]]&gt;6,0,Table1[[#This Row],[Q1]]&lt;7,-100)</f>
        <v>100</v>
      </c>
      <c r="J464">
        <f>IF(Table1[[#This Row],[NPS]]=100,1,0)</f>
        <v>1</v>
      </c>
      <c r="K464">
        <f>IF(Table1[[#This Row],[NPS]]=0,1,0)</f>
        <v>0</v>
      </c>
      <c r="L464">
        <f>IF(Table1[[#This Row],[NPS]]=-100,1,0)</f>
        <v>0</v>
      </c>
      <c r="M464" t="str">
        <f>TEXT(Table1[[#This Row],[Call Date]],"mmmm")</f>
        <v>October</v>
      </c>
      <c r="N464" s="1">
        <f>Table1[[#This Row],[Call Date]]</f>
        <v>45212</v>
      </c>
    </row>
    <row r="465" spans="2:14" x14ac:dyDescent="0.25">
      <c r="B465" s="1">
        <v>45212</v>
      </c>
      <c r="C465" t="s">
        <v>13</v>
      </c>
      <c r="D465" t="s">
        <v>61</v>
      </c>
      <c r="E465">
        <v>10</v>
      </c>
      <c r="F465">
        <v>10</v>
      </c>
      <c r="G465">
        <v>10</v>
      </c>
      <c r="H465" s="3">
        <f>(Table1[[#This Row],[Q1]]*0.2+Table1[[#This Row],[Q2]]*0.4+Table1[[#This Row],[Q3]]*0.4)/10</f>
        <v>1</v>
      </c>
      <c r="I465" cm="1">
        <f t="array" ref="I465">_xlfn.IFS(Table1[[#This Row],[Q1]]&gt;8,100,Table1[[#This Row],[Q1]]&gt;6,0,Table1[[#This Row],[Q1]]&lt;7,-100)</f>
        <v>100</v>
      </c>
      <c r="J465">
        <f>IF(Table1[[#This Row],[NPS]]=100,1,0)</f>
        <v>1</v>
      </c>
      <c r="K465">
        <f>IF(Table1[[#This Row],[NPS]]=0,1,0)</f>
        <v>0</v>
      </c>
      <c r="L465">
        <f>IF(Table1[[#This Row],[NPS]]=-100,1,0)</f>
        <v>0</v>
      </c>
      <c r="M465" t="str">
        <f>TEXT(Table1[[#This Row],[Call Date]],"mmmm")</f>
        <v>October</v>
      </c>
      <c r="N465" s="1">
        <f>Table1[[#This Row],[Call Date]]</f>
        <v>45212</v>
      </c>
    </row>
    <row r="466" spans="2:14" x14ac:dyDescent="0.25">
      <c r="B466" s="1">
        <v>45213</v>
      </c>
      <c r="C466" t="s">
        <v>11</v>
      </c>
      <c r="D466" t="s">
        <v>69</v>
      </c>
      <c r="E466">
        <v>10</v>
      </c>
      <c r="F466">
        <v>10</v>
      </c>
      <c r="G466">
        <v>10</v>
      </c>
      <c r="H466" s="3">
        <f>(Table1[[#This Row],[Q1]]*0.2+Table1[[#This Row],[Q2]]*0.4+Table1[[#This Row],[Q3]]*0.4)/10</f>
        <v>1</v>
      </c>
      <c r="I466" cm="1">
        <f t="array" ref="I466">_xlfn.IFS(Table1[[#This Row],[Q1]]&gt;8,100,Table1[[#This Row],[Q1]]&gt;6,0,Table1[[#This Row],[Q1]]&lt;7,-100)</f>
        <v>100</v>
      </c>
      <c r="J466">
        <f>IF(Table1[[#This Row],[NPS]]=100,1,0)</f>
        <v>1</v>
      </c>
      <c r="K466">
        <f>IF(Table1[[#This Row],[NPS]]=0,1,0)</f>
        <v>0</v>
      </c>
      <c r="L466">
        <f>IF(Table1[[#This Row],[NPS]]=-100,1,0)</f>
        <v>0</v>
      </c>
      <c r="M466" t="str">
        <f>TEXT(Table1[[#This Row],[Call Date]],"mmmm")</f>
        <v>October</v>
      </c>
      <c r="N466" s="1">
        <f>Table1[[#This Row],[Call Date]]</f>
        <v>45213</v>
      </c>
    </row>
    <row r="467" spans="2:14" x14ac:dyDescent="0.25">
      <c r="B467" s="1">
        <v>45213</v>
      </c>
      <c r="C467" t="s">
        <v>11</v>
      </c>
      <c r="D467" t="s">
        <v>106</v>
      </c>
      <c r="E467">
        <v>10</v>
      </c>
      <c r="F467">
        <v>10</v>
      </c>
      <c r="G467">
        <v>10</v>
      </c>
      <c r="H467" s="3">
        <f>(Table1[[#This Row],[Q1]]*0.2+Table1[[#This Row],[Q2]]*0.4+Table1[[#This Row],[Q3]]*0.4)/10</f>
        <v>1</v>
      </c>
      <c r="I467" cm="1">
        <f t="array" ref="I467">_xlfn.IFS(Table1[[#This Row],[Q1]]&gt;8,100,Table1[[#This Row],[Q1]]&gt;6,0,Table1[[#This Row],[Q1]]&lt;7,-100)</f>
        <v>100</v>
      </c>
      <c r="J467">
        <f>IF(Table1[[#This Row],[NPS]]=100,1,0)</f>
        <v>1</v>
      </c>
      <c r="K467">
        <f>IF(Table1[[#This Row],[NPS]]=0,1,0)</f>
        <v>0</v>
      </c>
      <c r="L467">
        <f>IF(Table1[[#This Row],[NPS]]=-100,1,0)</f>
        <v>0</v>
      </c>
      <c r="M467" t="str">
        <f>TEXT(Table1[[#This Row],[Call Date]],"mmmm")</f>
        <v>October</v>
      </c>
      <c r="N467" s="1">
        <f>Table1[[#This Row],[Call Date]]</f>
        <v>45213</v>
      </c>
    </row>
    <row r="468" spans="2:14" x14ac:dyDescent="0.25">
      <c r="B468" s="1">
        <v>45213</v>
      </c>
      <c r="C468" t="s">
        <v>11</v>
      </c>
      <c r="D468" t="s">
        <v>106</v>
      </c>
      <c r="E468">
        <v>10</v>
      </c>
      <c r="F468">
        <v>10</v>
      </c>
      <c r="G468">
        <v>10</v>
      </c>
      <c r="H468" s="3">
        <f>(Table1[[#This Row],[Q1]]*0.2+Table1[[#This Row],[Q2]]*0.4+Table1[[#This Row],[Q3]]*0.4)/10</f>
        <v>1</v>
      </c>
      <c r="I468" cm="1">
        <f t="array" ref="I468">_xlfn.IFS(Table1[[#This Row],[Q1]]&gt;8,100,Table1[[#This Row],[Q1]]&gt;6,0,Table1[[#This Row],[Q1]]&lt;7,-100)</f>
        <v>100</v>
      </c>
      <c r="J468">
        <f>IF(Table1[[#This Row],[NPS]]=100,1,0)</f>
        <v>1</v>
      </c>
      <c r="K468">
        <f>IF(Table1[[#This Row],[NPS]]=0,1,0)</f>
        <v>0</v>
      </c>
      <c r="L468">
        <f>IF(Table1[[#This Row],[NPS]]=-100,1,0)</f>
        <v>0</v>
      </c>
      <c r="M468" t="str">
        <f>TEXT(Table1[[#This Row],[Call Date]],"mmmm")</f>
        <v>October</v>
      </c>
      <c r="N468" s="1">
        <f>Table1[[#This Row],[Call Date]]</f>
        <v>45213</v>
      </c>
    </row>
    <row r="469" spans="2:14" x14ac:dyDescent="0.25">
      <c r="B469" s="1">
        <v>45213</v>
      </c>
      <c r="C469" t="s">
        <v>11</v>
      </c>
      <c r="D469" t="s">
        <v>106</v>
      </c>
      <c r="E469">
        <v>10</v>
      </c>
      <c r="F469">
        <v>10</v>
      </c>
      <c r="G469">
        <v>10</v>
      </c>
      <c r="H469" s="3">
        <f>(Table1[[#This Row],[Q1]]*0.2+Table1[[#This Row],[Q2]]*0.4+Table1[[#This Row],[Q3]]*0.4)/10</f>
        <v>1</v>
      </c>
      <c r="I469" cm="1">
        <f t="array" ref="I469">_xlfn.IFS(Table1[[#This Row],[Q1]]&gt;8,100,Table1[[#This Row],[Q1]]&gt;6,0,Table1[[#This Row],[Q1]]&lt;7,-100)</f>
        <v>100</v>
      </c>
      <c r="J469">
        <f>IF(Table1[[#This Row],[NPS]]=100,1,0)</f>
        <v>1</v>
      </c>
      <c r="K469">
        <f>IF(Table1[[#This Row],[NPS]]=0,1,0)</f>
        <v>0</v>
      </c>
      <c r="L469">
        <f>IF(Table1[[#This Row],[NPS]]=-100,1,0)</f>
        <v>0</v>
      </c>
      <c r="M469" t="str">
        <f>TEXT(Table1[[#This Row],[Call Date]],"mmmm")</f>
        <v>October</v>
      </c>
      <c r="N469" s="1">
        <f>Table1[[#This Row],[Call Date]]</f>
        <v>45213</v>
      </c>
    </row>
    <row r="470" spans="2:14" x14ac:dyDescent="0.25">
      <c r="B470" s="1">
        <v>45213</v>
      </c>
      <c r="C470" t="s">
        <v>11</v>
      </c>
      <c r="D470" t="s">
        <v>69</v>
      </c>
      <c r="E470">
        <v>8</v>
      </c>
      <c r="F470">
        <v>10</v>
      </c>
      <c r="G470">
        <v>10</v>
      </c>
      <c r="H470" s="3">
        <f>(Table1[[#This Row],[Q1]]*0.2+Table1[[#This Row],[Q2]]*0.4+Table1[[#This Row],[Q3]]*0.4)/10</f>
        <v>0.96</v>
      </c>
      <c r="I470" cm="1">
        <f t="array" ref="I470">_xlfn.IFS(Table1[[#This Row],[Q1]]&gt;8,100,Table1[[#This Row],[Q1]]&gt;6,0,Table1[[#This Row],[Q1]]&lt;7,-100)</f>
        <v>0</v>
      </c>
      <c r="J470">
        <f>IF(Table1[[#This Row],[NPS]]=100,1,0)</f>
        <v>0</v>
      </c>
      <c r="K470">
        <f>IF(Table1[[#This Row],[NPS]]=0,1,0)</f>
        <v>1</v>
      </c>
      <c r="L470">
        <f>IF(Table1[[#This Row],[NPS]]=-100,1,0)</f>
        <v>0</v>
      </c>
      <c r="M470" t="str">
        <f>TEXT(Table1[[#This Row],[Call Date]],"mmmm")</f>
        <v>October</v>
      </c>
      <c r="N470" s="1">
        <f>Table1[[#This Row],[Call Date]]</f>
        <v>45213</v>
      </c>
    </row>
    <row r="471" spans="2:14" x14ac:dyDescent="0.25">
      <c r="B471" s="1">
        <v>45215</v>
      </c>
      <c r="C471" t="s">
        <v>13</v>
      </c>
      <c r="D471" t="s">
        <v>110</v>
      </c>
      <c r="E471">
        <v>10</v>
      </c>
      <c r="F471">
        <v>10</v>
      </c>
      <c r="G471">
        <v>10</v>
      </c>
      <c r="H471" s="3">
        <f>(Table1[[#This Row],[Q1]]*0.2+Table1[[#This Row],[Q2]]*0.4+Table1[[#This Row],[Q3]]*0.4)/10</f>
        <v>1</v>
      </c>
      <c r="I471" cm="1">
        <f t="array" ref="I471">_xlfn.IFS(Table1[[#This Row],[Q1]]&gt;8,100,Table1[[#This Row],[Q1]]&gt;6,0,Table1[[#This Row],[Q1]]&lt;7,-100)</f>
        <v>100</v>
      </c>
      <c r="J471">
        <f>IF(Table1[[#This Row],[NPS]]=100,1,0)</f>
        <v>1</v>
      </c>
      <c r="K471">
        <f>IF(Table1[[#This Row],[NPS]]=0,1,0)</f>
        <v>0</v>
      </c>
      <c r="L471">
        <f>IF(Table1[[#This Row],[NPS]]=-100,1,0)</f>
        <v>0</v>
      </c>
      <c r="M471" t="str">
        <f>TEXT(Table1[[#This Row],[Call Date]],"mmmm")</f>
        <v>October</v>
      </c>
      <c r="N471" s="1">
        <f>Table1[[#This Row],[Call Date]]</f>
        <v>45215</v>
      </c>
    </row>
    <row r="472" spans="2:14" x14ac:dyDescent="0.25">
      <c r="B472" s="1">
        <v>45215</v>
      </c>
      <c r="C472" t="s">
        <v>10</v>
      </c>
      <c r="D472" t="s">
        <v>116</v>
      </c>
      <c r="E472">
        <v>10</v>
      </c>
      <c r="F472">
        <v>10</v>
      </c>
      <c r="G472">
        <v>10</v>
      </c>
      <c r="H472" s="3">
        <f>(Table1[[#This Row],[Q1]]*0.2+Table1[[#This Row],[Q2]]*0.4+Table1[[#This Row],[Q3]]*0.4)/10</f>
        <v>1</v>
      </c>
      <c r="I472" cm="1">
        <f t="array" ref="I472">_xlfn.IFS(Table1[[#This Row],[Q1]]&gt;8,100,Table1[[#This Row],[Q1]]&gt;6,0,Table1[[#This Row],[Q1]]&lt;7,-100)</f>
        <v>100</v>
      </c>
      <c r="J472">
        <f>IF(Table1[[#This Row],[NPS]]=100,1,0)</f>
        <v>1</v>
      </c>
      <c r="K472">
        <f>IF(Table1[[#This Row],[NPS]]=0,1,0)</f>
        <v>0</v>
      </c>
      <c r="L472">
        <f>IF(Table1[[#This Row],[NPS]]=-100,1,0)</f>
        <v>0</v>
      </c>
      <c r="M472" t="str">
        <f>TEXT(Table1[[#This Row],[Call Date]],"mmmm")</f>
        <v>October</v>
      </c>
      <c r="N472" s="1">
        <f>Table1[[#This Row],[Call Date]]</f>
        <v>45215</v>
      </c>
    </row>
    <row r="473" spans="2:14" x14ac:dyDescent="0.25">
      <c r="B473" s="1">
        <v>45215</v>
      </c>
      <c r="C473" t="s">
        <v>13</v>
      </c>
      <c r="D473" t="s">
        <v>58</v>
      </c>
      <c r="E473">
        <v>10</v>
      </c>
      <c r="F473">
        <v>10</v>
      </c>
      <c r="G473">
        <v>10</v>
      </c>
      <c r="H473" s="3">
        <f>(Table1[[#This Row],[Q1]]*0.2+Table1[[#This Row],[Q2]]*0.4+Table1[[#This Row],[Q3]]*0.4)/10</f>
        <v>1</v>
      </c>
      <c r="I473" cm="1">
        <f t="array" ref="I473">_xlfn.IFS(Table1[[#This Row],[Q1]]&gt;8,100,Table1[[#This Row],[Q1]]&gt;6,0,Table1[[#This Row],[Q1]]&lt;7,-100)</f>
        <v>100</v>
      </c>
      <c r="J473">
        <f>IF(Table1[[#This Row],[NPS]]=100,1,0)</f>
        <v>1</v>
      </c>
      <c r="K473">
        <f>IF(Table1[[#This Row],[NPS]]=0,1,0)</f>
        <v>0</v>
      </c>
      <c r="L473">
        <f>IF(Table1[[#This Row],[NPS]]=-100,1,0)</f>
        <v>0</v>
      </c>
      <c r="M473" t="str">
        <f>TEXT(Table1[[#This Row],[Call Date]],"mmmm")</f>
        <v>October</v>
      </c>
      <c r="N473" s="1">
        <f>Table1[[#This Row],[Call Date]]</f>
        <v>45215</v>
      </c>
    </row>
    <row r="474" spans="2:14" x14ac:dyDescent="0.25">
      <c r="B474" s="1">
        <v>45215</v>
      </c>
      <c r="C474" t="s">
        <v>7</v>
      </c>
      <c r="D474" t="s">
        <v>130</v>
      </c>
      <c r="E474">
        <v>10</v>
      </c>
      <c r="F474">
        <v>10</v>
      </c>
      <c r="G474">
        <v>10</v>
      </c>
      <c r="H474" s="3">
        <f>(Table1[[#This Row],[Q1]]*0.2+Table1[[#This Row],[Q2]]*0.4+Table1[[#This Row],[Q3]]*0.4)/10</f>
        <v>1</v>
      </c>
      <c r="I474" cm="1">
        <f t="array" ref="I474">_xlfn.IFS(Table1[[#This Row],[Q1]]&gt;8,100,Table1[[#This Row],[Q1]]&gt;6,0,Table1[[#This Row],[Q1]]&lt;7,-100)</f>
        <v>100</v>
      </c>
      <c r="J474">
        <f>IF(Table1[[#This Row],[NPS]]=100,1,0)</f>
        <v>1</v>
      </c>
      <c r="K474">
        <f>IF(Table1[[#This Row],[NPS]]=0,1,0)</f>
        <v>0</v>
      </c>
      <c r="L474">
        <f>IF(Table1[[#This Row],[NPS]]=-100,1,0)</f>
        <v>0</v>
      </c>
      <c r="M474" t="str">
        <f>TEXT(Table1[[#This Row],[Call Date]],"mmmm")</f>
        <v>October</v>
      </c>
      <c r="N474" s="1">
        <f>Table1[[#This Row],[Call Date]]</f>
        <v>45215</v>
      </c>
    </row>
    <row r="475" spans="2:14" x14ac:dyDescent="0.25">
      <c r="B475" s="1">
        <v>45215</v>
      </c>
      <c r="C475" t="s">
        <v>8</v>
      </c>
      <c r="D475" t="s">
        <v>85</v>
      </c>
      <c r="E475">
        <v>10</v>
      </c>
      <c r="F475">
        <v>10</v>
      </c>
      <c r="G475">
        <v>10</v>
      </c>
      <c r="H475" s="3">
        <f>(Table1[[#This Row],[Q1]]*0.2+Table1[[#This Row],[Q2]]*0.4+Table1[[#This Row],[Q3]]*0.4)/10</f>
        <v>1</v>
      </c>
      <c r="I475" cm="1">
        <f t="array" ref="I475">_xlfn.IFS(Table1[[#This Row],[Q1]]&gt;8,100,Table1[[#This Row],[Q1]]&gt;6,0,Table1[[#This Row],[Q1]]&lt;7,-100)</f>
        <v>100</v>
      </c>
      <c r="J475">
        <f>IF(Table1[[#This Row],[NPS]]=100,1,0)</f>
        <v>1</v>
      </c>
      <c r="K475">
        <f>IF(Table1[[#This Row],[NPS]]=0,1,0)</f>
        <v>0</v>
      </c>
      <c r="L475">
        <f>IF(Table1[[#This Row],[NPS]]=-100,1,0)</f>
        <v>0</v>
      </c>
      <c r="M475" t="str">
        <f>TEXT(Table1[[#This Row],[Call Date]],"mmmm")</f>
        <v>October</v>
      </c>
      <c r="N475" s="1">
        <f>Table1[[#This Row],[Call Date]]</f>
        <v>45215</v>
      </c>
    </row>
    <row r="476" spans="2:14" x14ac:dyDescent="0.25">
      <c r="B476" s="1">
        <v>45215</v>
      </c>
      <c r="C476" t="s">
        <v>13</v>
      </c>
      <c r="D476" t="s">
        <v>121</v>
      </c>
      <c r="E476">
        <v>9</v>
      </c>
      <c r="F476">
        <v>10</v>
      </c>
      <c r="G476">
        <v>10</v>
      </c>
      <c r="H476" s="3">
        <f>(Table1[[#This Row],[Q1]]*0.2+Table1[[#This Row],[Q2]]*0.4+Table1[[#This Row],[Q3]]*0.4)/10</f>
        <v>0.98000000000000009</v>
      </c>
      <c r="I476" cm="1">
        <f t="array" ref="I476">_xlfn.IFS(Table1[[#This Row],[Q1]]&gt;8,100,Table1[[#This Row],[Q1]]&gt;6,0,Table1[[#This Row],[Q1]]&lt;7,-100)</f>
        <v>100</v>
      </c>
      <c r="J476">
        <f>IF(Table1[[#This Row],[NPS]]=100,1,0)</f>
        <v>1</v>
      </c>
      <c r="K476">
        <f>IF(Table1[[#This Row],[NPS]]=0,1,0)</f>
        <v>0</v>
      </c>
      <c r="L476">
        <f>IF(Table1[[#This Row],[NPS]]=-100,1,0)</f>
        <v>0</v>
      </c>
      <c r="M476" t="str">
        <f>TEXT(Table1[[#This Row],[Call Date]],"mmmm")</f>
        <v>October</v>
      </c>
      <c r="N476" s="1">
        <f>Table1[[#This Row],[Call Date]]</f>
        <v>45215</v>
      </c>
    </row>
    <row r="477" spans="2:14" x14ac:dyDescent="0.25">
      <c r="B477" s="1">
        <v>45215</v>
      </c>
      <c r="C477" t="s">
        <v>11</v>
      </c>
      <c r="D477" t="s">
        <v>133</v>
      </c>
      <c r="E477">
        <v>10</v>
      </c>
      <c r="F477">
        <v>10</v>
      </c>
      <c r="G477">
        <v>10</v>
      </c>
      <c r="H477" s="3">
        <f>(Table1[[#This Row],[Q1]]*0.2+Table1[[#This Row],[Q2]]*0.4+Table1[[#This Row],[Q3]]*0.4)/10</f>
        <v>1</v>
      </c>
      <c r="I477" cm="1">
        <f t="array" ref="I477">_xlfn.IFS(Table1[[#This Row],[Q1]]&gt;8,100,Table1[[#This Row],[Q1]]&gt;6,0,Table1[[#This Row],[Q1]]&lt;7,-100)</f>
        <v>100</v>
      </c>
      <c r="J477">
        <f>IF(Table1[[#This Row],[NPS]]=100,1,0)</f>
        <v>1</v>
      </c>
      <c r="K477">
        <f>IF(Table1[[#This Row],[NPS]]=0,1,0)</f>
        <v>0</v>
      </c>
      <c r="L477">
        <f>IF(Table1[[#This Row],[NPS]]=-100,1,0)</f>
        <v>0</v>
      </c>
      <c r="M477" t="str">
        <f>TEXT(Table1[[#This Row],[Call Date]],"mmmm")</f>
        <v>October</v>
      </c>
      <c r="N477" s="1">
        <f>Table1[[#This Row],[Call Date]]</f>
        <v>45215</v>
      </c>
    </row>
    <row r="478" spans="2:14" x14ac:dyDescent="0.25">
      <c r="B478" s="1">
        <v>45215</v>
      </c>
      <c r="C478" t="s">
        <v>10</v>
      </c>
      <c r="D478" t="s">
        <v>100</v>
      </c>
      <c r="E478">
        <v>10</v>
      </c>
      <c r="F478">
        <v>10</v>
      </c>
      <c r="G478">
        <v>0</v>
      </c>
      <c r="H478" s="3">
        <f>(Table1[[#This Row],[Q1]]*0.2+Table1[[#This Row],[Q2]]*0.4+Table1[[#This Row],[Q3]]*0.4)/10</f>
        <v>0.6</v>
      </c>
      <c r="I478" cm="1">
        <f t="array" ref="I478">_xlfn.IFS(Table1[[#This Row],[Q1]]&gt;8,100,Table1[[#This Row],[Q1]]&gt;6,0,Table1[[#This Row],[Q1]]&lt;7,-100)</f>
        <v>100</v>
      </c>
      <c r="J478">
        <f>IF(Table1[[#This Row],[NPS]]=100,1,0)</f>
        <v>1</v>
      </c>
      <c r="K478">
        <f>IF(Table1[[#This Row],[NPS]]=0,1,0)</f>
        <v>0</v>
      </c>
      <c r="L478">
        <f>IF(Table1[[#This Row],[NPS]]=-100,1,0)</f>
        <v>0</v>
      </c>
      <c r="M478" t="str">
        <f>TEXT(Table1[[#This Row],[Call Date]],"mmmm")</f>
        <v>October</v>
      </c>
      <c r="N478" s="1">
        <f>Table1[[#This Row],[Call Date]]</f>
        <v>45215</v>
      </c>
    </row>
    <row r="479" spans="2:14" x14ac:dyDescent="0.25">
      <c r="B479" s="1">
        <v>45215</v>
      </c>
      <c r="C479" t="s">
        <v>10</v>
      </c>
      <c r="D479" t="s">
        <v>87</v>
      </c>
      <c r="E479">
        <v>2</v>
      </c>
      <c r="F479">
        <v>1</v>
      </c>
      <c r="G479">
        <v>2</v>
      </c>
      <c r="H479" s="3">
        <f>(Table1[[#This Row],[Q1]]*0.2+Table1[[#This Row],[Q2]]*0.4+Table1[[#This Row],[Q3]]*0.4)/10</f>
        <v>0.16</v>
      </c>
      <c r="I479" cm="1">
        <f t="array" ref="I479">_xlfn.IFS(Table1[[#This Row],[Q1]]&gt;8,100,Table1[[#This Row],[Q1]]&gt;6,0,Table1[[#This Row],[Q1]]&lt;7,-100)</f>
        <v>-100</v>
      </c>
      <c r="J479">
        <f>IF(Table1[[#This Row],[NPS]]=100,1,0)</f>
        <v>0</v>
      </c>
      <c r="K479">
        <f>IF(Table1[[#This Row],[NPS]]=0,1,0)</f>
        <v>0</v>
      </c>
      <c r="L479">
        <f>IF(Table1[[#This Row],[NPS]]=-100,1,0)</f>
        <v>1</v>
      </c>
      <c r="M479" t="str">
        <f>TEXT(Table1[[#This Row],[Call Date]],"mmmm")</f>
        <v>October</v>
      </c>
      <c r="N479" s="1">
        <f>Table1[[#This Row],[Call Date]]</f>
        <v>45215</v>
      </c>
    </row>
    <row r="480" spans="2:14" x14ac:dyDescent="0.25">
      <c r="B480" s="1">
        <v>45215</v>
      </c>
      <c r="C480" t="s">
        <v>10</v>
      </c>
      <c r="D480" t="s">
        <v>124</v>
      </c>
      <c r="E480">
        <v>10</v>
      </c>
      <c r="F480">
        <v>10</v>
      </c>
      <c r="G480">
        <v>10</v>
      </c>
      <c r="H480" s="3">
        <f>(Table1[[#This Row],[Q1]]*0.2+Table1[[#This Row],[Q2]]*0.4+Table1[[#This Row],[Q3]]*0.4)/10</f>
        <v>1</v>
      </c>
      <c r="I480" cm="1">
        <f t="array" ref="I480">_xlfn.IFS(Table1[[#This Row],[Q1]]&gt;8,100,Table1[[#This Row],[Q1]]&gt;6,0,Table1[[#This Row],[Q1]]&lt;7,-100)</f>
        <v>100</v>
      </c>
      <c r="J480">
        <f>IF(Table1[[#This Row],[NPS]]=100,1,0)</f>
        <v>1</v>
      </c>
      <c r="K480">
        <f>IF(Table1[[#This Row],[NPS]]=0,1,0)</f>
        <v>0</v>
      </c>
      <c r="L480">
        <f>IF(Table1[[#This Row],[NPS]]=-100,1,0)</f>
        <v>0</v>
      </c>
      <c r="M480" t="str">
        <f>TEXT(Table1[[#This Row],[Call Date]],"mmmm")</f>
        <v>October</v>
      </c>
      <c r="N480" s="1">
        <f>Table1[[#This Row],[Call Date]]</f>
        <v>45215</v>
      </c>
    </row>
    <row r="481" spans="2:14" x14ac:dyDescent="0.25">
      <c r="B481" s="1">
        <v>45215</v>
      </c>
      <c r="C481" t="s">
        <v>13</v>
      </c>
      <c r="D481" t="s">
        <v>86</v>
      </c>
      <c r="E481">
        <v>10</v>
      </c>
      <c r="F481">
        <v>10</v>
      </c>
      <c r="G481">
        <v>10</v>
      </c>
      <c r="H481" s="3">
        <f>(Table1[[#This Row],[Q1]]*0.2+Table1[[#This Row],[Q2]]*0.4+Table1[[#This Row],[Q3]]*0.4)/10</f>
        <v>1</v>
      </c>
      <c r="I481" cm="1">
        <f t="array" ref="I481">_xlfn.IFS(Table1[[#This Row],[Q1]]&gt;8,100,Table1[[#This Row],[Q1]]&gt;6,0,Table1[[#This Row],[Q1]]&lt;7,-100)</f>
        <v>100</v>
      </c>
      <c r="J481">
        <f>IF(Table1[[#This Row],[NPS]]=100,1,0)</f>
        <v>1</v>
      </c>
      <c r="K481">
        <f>IF(Table1[[#This Row],[NPS]]=0,1,0)</f>
        <v>0</v>
      </c>
      <c r="L481">
        <f>IF(Table1[[#This Row],[NPS]]=-100,1,0)</f>
        <v>0</v>
      </c>
      <c r="M481" t="str">
        <f>TEXT(Table1[[#This Row],[Call Date]],"mmmm")</f>
        <v>October</v>
      </c>
      <c r="N481" s="1">
        <f>Table1[[#This Row],[Call Date]]</f>
        <v>45215</v>
      </c>
    </row>
    <row r="482" spans="2:14" x14ac:dyDescent="0.25">
      <c r="B482" s="1">
        <v>45215</v>
      </c>
      <c r="C482" t="s">
        <v>10</v>
      </c>
      <c r="D482" t="s">
        <v>126</v>
      </c>
      <c r="E482">
        <v>10</v>
      </c>
      <c r="F482">
        <v>10</v>
      </c>
      <c r="G482">
        <v>10</v>
      </c>
      <c r="H482" s="3">
        <f>(Table1[[#This Row],[Q1]]*0.2+Table1[[#This Row],[Q2]]*0.4+Table1[[#This Row],[Q3]]*0.4)/10</f>
        <v>1</v>
      </c>
      <c r="I482" cm="1">
        <f t="array" ref="I482">_xlfn.IFS(Table1[[#This Row],[Q1]]&gt;8,100,Table1[[#This Row],[Q1]]&gt;6,0,Table1[[#This Row],[Q1]]&lt;7,-100)</f>
        <v>100</v>
      </c>
      <c r="J482">
        <f>IF(Table1[[#This Row],[NPS]]=100,1,0)</f>
        <v>1</v>
      </c>
      <c r="K482">
        <f>IF(Table1[[#This Row],[NPS]]=0,1,0)</f>
        <v>0</v>
      </c>
      <c r="L482">
        <f>IF(Table1[[#This Row],[NPS]]=-100,1,0)</f>
        <v>0</v>
      </c>
      <c r="M482" t="str">
        <f>TEXT(Table1[[#This Row],[Call Date]],"mmmm")</f>
        <v>October</v>
      </c>
      <c r="N482" s="1">
        <f>Table1[[#This Row],[Call Date]]</f>
        <v>45215</v>
      </c>
    </row>
    <row r="483" spans="2:14" x14ac:dyDescent="0.25">
      <c r="B483" s="1">
        <v>45215</v>
      </c>
      <c r="C483" t="s">
        <v>13</v>
      </c>
      <c r="D483" t="s">
        <v>58</v>
      </c>
      <c r="E483">
        <v>9</v>
      </c>
      <c r="F483">
        <v>8</v>
      </c>
      <c r="G483">
        <v>9</v>
      </c>
      <c r="H483" s="3">
        <f>(Table1[[#This Row],[Q1]]*0.2+Table1[[#This Row],[Q2]]*0.4+Table1[[#This Row],[Q3]]*0.4)/10</f>
        <v>0.86</v>
      </c>
      <c r="I483" cm="1">
        <f t="array" ref="I483">_xlfn.IFS(Table1[[#This Row],[Q1]]&gt;8,100,Table1[[#This Row],[Q1]]&gt;6,0,Table1[[#This Row],[Q1]]&lt;7,-100)</f>
        <v>100</v>
      </c>
      <c r="J483">
        <f>IF(Table1[[#This Row],[NPS]]=100,1,0)</f>
        <v>1</v>
      </c>
      <c r="K483">
        <f>IF(Table1[[#This Row],[NPS]]=0,1,0)</f>
        <v>0</v>
      </c>
      <c r="L483">
        <f>IF(Table1[[#This Row],[NPS]]=-100,1,0)</f>
        <v>0</v>
      </c>
      <c r="M483" t="str">
        <f>TEXT(Table1[[#This Row],[Call Date]],"mmmm")</f>
        <v>October</v>
      </c>
      <c r="N483" s="1">
        <f>Table1[[#This Row],[Call Date]]</f>
        <v>45215</v>
      </c>
    </row>
    <row r="484" spans="2:14" x14ac:dyDescent="0.25">
      <c r="B484" s="1">
        <v>45215</v>
      </c>
      <c r="C484" t="s">
        <v>8</v>
      </c>
      <c r="D484" t="s">
        <v>132</v>
      </c>
      <c r="E484">
        <v>8</v>
      </c>
      <c r="F484">
        <v>9</v>
      </c>
      <c r="G484">
        <v>4</v>
      </c>
      <c r="H484" s="3">
        <f>(Table1[[#This Row],[Q1]]*0.2+Table1[[#This Row],[Q2]]*0.4+Table1[[#This Row],[Q3]]*0.4)/10</f>
        <v>0.68</v>
      </c>
      <c r="I484" cm="1">
        <f t="array" ref="I484">_xlfn.IFS(Table1[[#This Row],[Q1]]&gt;8,100,Table1[[#This Row],[Q1]]&gt;6,0,Table1[[#This Row],[Q1]]&lt;7,-100)</f>
        <v>0</v>
      </c>
      <c r="J484">
        <f>IF(Table1[[#This Row],[NPS]]=100,1,0)</f>
        <v>0</v>
      </c>
      <c r="K484">
        <f>IF(Table1[[#This Row],[NPS]]=0,1,0)</f>
        <v>1</v>
      </c>
      <c r="L484">
        <f>IF(Table1[[#This Row],[NPS]]=-100,1,0)</f>
        <v>0</v>
      </c>
      <c r="M484" t="str">
        <f>TEXT(Table1[[#This Row],[Call Date]],"mmmm")</f>
        <v>October</v>
      </c>
      <c r="N484" s="1">
        <f>Table1[[#This Row],[Call Date]]</f>
        <v>45215</v>
      </c>
    </row>
    <row r="485" spans="2:14" x14ac:dyDescent="0.25">
      <c r="B485" s="1">
        <v>45215</v>
      </c>
      <c r="C485" t="s">
        <v>13</v>
      </c>
      <c r="D485" t="s">
        <v>47</v>
      </c>
      <c r="E485">
        <v>10</v>
      </c>
      <c r="F485">
        <v>10</v>
      </c>
      <c r="G485">
        <v>10</v>
      </c>
      <c r="H485" s="3">
        <f>(Table1[[#This Row],[Q1]]*0.2+Table1[[#This Row],[Q2]]*0.4+Table1[[#This Row],[Q3]]*0.4)/10</f>
        <v>1</v>
      </c>
      <c r="I485" cm="1">
        <f t="array" ref="I485">_xlfn.IFS(Table1[[#This Row],[Q1]]&gt;8,100,Table1[[#This Row],[Q1]]&gt;6,0,Table1[[#This Row],[Q1]]&lt;7,-100)</f>
        <v>100</v>
      </c>
      <c r="J485">
        <f>IF(Table1[[#This Row],[NPS]]=100,1,0)</f>
        <v>1</v>
      </c>
      <c r="K485">
        <f>IF(Table1[[#This Row],[NPS]]=0,1,0)</f>
        <v>0</v>
      </c>
      <c r="L485">
        <f>IF(Table1[[#This Row],[NPS]]=-100,1,0)</f>
        <v>0</v>
      </c>
      <c r="M485" t="str">
        <f>TEXT(Table1[[#This Row],[Call Date]],"mmmm")</f>
        <v>October</v>
      </c>
      <c r="N485" s="1">
        <f>Table1[[#This Row],[Call Date]]</f>
        <v>45215</v>
      </c>
    </row>
    <row r="486" spans="2:14" x14ac:dyDescent="0.25">
      <c r="B486" s="1">
        <v>45215</v>
      </c>
      <c r="C486" t="s">
        <v>11</v>
      </c>
      <c r="D486" t="s">
        <v>133</v>
      </c>
      <c r="E486">
        <v>10</v>
      </c>
      <c r="F486">
        <v>10</v>
      </c>
      <c r="G486">
        <v>10</v>
      </c>
      <c r="H486" s="3">
        <f>(Table1[[#This Row],[Q1]]*0.2+Table1[[#This Row],[Q2]]*0.4+Table1[[#This Row],[Q3]]*0.4)/10</f>
        <v>1</v>
      </c>
      <c r="I486" cm="1">
        <f t="array" ref="I486">_xlfn.IFS(Table1[[#This Row],[Q1]]&gt;8,100,Table1[[#This Row],[Q1]]&gt;6,0,Table1[[#This Row],[Q1]]&lt;7,-100)</f>
        <v>100</v>
      </c>
      <c r="J486">
        <f>IF(Table1[[#This Row],[NPS]]=100,1,0)</f>
        <v>1</v>
      </c>
      <c r="K486">
        <f>IF(Table1[[#This Row],[NPS]]=0,1,0)</f>
        <v>0</v>
      </c>
      <c r="L486">
        <f>IF(Table1[[#This Row],[NPS]]=-100,1,0)</f>
        <v>0</v>
      </c>
      <c r="M486" t="str">
        <f>TEXT(Table1[[#This Row],[Call Date]],"mmmm")</f>
        <v>October</v>
      </c>
      <c r="N486" s="1">
        <f>Table1[[#This Row],[Call Date]]</f>
        <v>45215</v>
      </c>
    </row>
    <row r="487" spans="2:14" x14ac:dyDescent="0.25">
      <c r="B487" s="1">
        <v>45215</v>
      </c>
      <c r="C487" t="s">
        <v>8</v>
      </c>
      <c r="D487" t="s">
        <v>42</v>
      </c>
      <c r="E487">
        <v>10</v>
      </c>
      <c r="F487">
        <v>10</v>
      </c>
      <c r="G487">
        <v>10</v>
      </c>
      <c r="H487" s="3">
        <f>(Table1[[#This Row],[Q1]]*0.2+Table1[[#This Row],[Q2]]*0.4+Table1[[#This Row],[Q3]]*0.4)/10</f>
        <v>1</v>
      </c>
      <c r="I487" cm="1">
        <f t="array" ref="I487">_xlfn.IFS(Table1[[#This Row],[Q1]]&gt;8,100,Table1[[#This Row],[Q1]]&gt;6,0,Table1[[#This Row],[Q1]]&lt;7,-100)</f>
        <v>100</v>
      </c>
      <c r="J487">
        <f>IF(Table1[[#This Row],[NPS]]=100,1,0)</f>
        <v>1</v>
      </c>
      <c r="K487">
        <f>IF(Table1[[#This Row],[NPS]]=0,1,0)</f>
        <v>0</v>
      </c>
      <c r="L487">
        <f>IF(Table1[[#This Row],[NPS]]=-100,1,0)</f>
        <v>0</v>
      </c>
      <c r="M487" t="str">
        <f>TEXT(Table1[[#This Row],[Call Date]],"mmmm")</f>
        <v>October</v>
      </c>
      <c r="N487" s="1">
        <f>Table1[[#This Row],[Call Date]]</f>
        <v>45215</v>
      </c>
    </row>
    <row r="488" spans="2:14" x14ac:dyDescent="0.25">
      <c r="B488" s="1">
        <v>45215</v>
      </c>
      <c r="C488" t="s">
        <v>13</v>
      </c>
      <c r="D488" t="s">
        <v>104</v>
      </c>
      <c r="E488">
        <v>10</v>
      </c>
      <c r="F488">
        <v>10</v>
      </c>
      <c r="G488">
        <v>10</v>
      </c>
      <c r="H488" s="3">
        <f>(Table1[[#This Row],[Q1]]*0.2+Table1[[#This Row],[Q2]]*0.4+Table1[[#This Row],[Q3]]*0.4)/10</f>
        <v>1</v>
      </c>
      <c r="I488" cm="1">
        <f t="array" ref="I488">_xlfn.IFS(Table1[[#This Row],[Q1]]&gt;8,100,Table1[[#This Row],[Q1]]&gt;6,0,Table1[[#This Row],[Q1]]&lt;7,-100)</f>
        <v>100</v>
      </c>
      <c r="J488">
        <f>IF(Table1[[#This Row],[NPS]]=100,1,0)</f>
        <v>1</v>
      </c>
      <c r="K488">
        <f>IF(Table1[[#This Row],[NPS]]=0,1,0)</f>
        <v>0</v>
      </c>
      <c r="L488">
        <f>IF(Table1[[#This Row],[NPS]]=-100,1,0)</f>
        <v>0</v>
      </c>
      <c r="M488" t="str">
        <f>TEXT(Table1[[#This Row],[Call Date]],"mmmm")</f>
        <v>October</v>
      </c>
      <c r="N488" s="1">
        <f>Table1[[#This Row],[Call Date]]</f>
        <v>45215</v>
      </c>
    </row>
    <row r="489" spans="2:14" x14ac:dyDescent="0.25">
      <c r="B489" s="1">
        <v>45215</v>
      </c>
      <c r="C489" t="s">
        <v>13</v>
      </c>
      <c r="D489" t="s">
        <v>58</v>
      </c>
      <c r="E489">
        <v>9</v>
      </c>
      <c r="F489">
        <v>10</v>
      </c>
      <c r="G489">
        <v>10</v>
      </c>
      <c r="H489" s="3">
        <f>(Table1[[#This Row],[Q1]]*0.2+Table1[[#This Row],[Q2]]*0.4+Table1[[#This Row],[Q3]]*0.4)/10</f>
        <v>0.98000000000000009</v>
      </c>
      <c r="I489" cm="1">
        <f t="array" ref="I489">_xlfn.IFS(Table1[[#This Row],[Q1]]&gt;8,100,Table1[[#This Row],[Q1]]&gt;6,0,Table1[[#This Row],[Q1]]&lt;7,-100)</f>
        <v>100</v>
      </c>
      <c r="J489">
        <f>IF(Table1[[#This Row],[NPS]]=100,1,0)</f>
        <v>1</v>
      </c>
      <c r="K489">
        <f>IF(Table1[[#This Row],[NPS]]=0,1,0)</f>
        <v>0</v>
      </c>
      <c r="L489">
        <f>IF(Table1[[#This Row],[NPS]]=-100,1,0)</f>
        <v>0</v>
      </c>
      <c r="M489" t="str">
        <f>TEXT(Table1[[#This Row],[Call Date]],"mmmm")</f>
        <v>October</v>
      </c>
      <c r="N489" s="1">
        <f>Table1[[#This Row],[Call Date]]</f>
        <v>45215</v>
      </c>
    </row>
    <row r="490" spans="2:14" x14ac:dyDescent="0.25">
      <c r="B490" s="1">
        <v>45215</v>
      </c>
      <c r="C490" t="s">
        <v>8</v>
      </c>
      <c r="D490" t="s">
        <v>96</v>
      </c>
      <c r="E490">
        <v>10</v>
      </c>
      <c r="F490">
        <v>10</v>
      </c>
      <c r="G490">
        <v>10</v>
      </c>
      <c r="H490" s="3">
        <f>(Table1[[#This Row],[Q1]]*0.2+Table1[[#This Row],[Q2]]*0.4+Table1[[#This Row],[Q3]]*0.4)/10</f>
        <v>1</v>
      </c>
      <c r="I490" cm="1">
        <f t="array" ref="I490">_xlfn.IFS(Table1[[#This Row],[Q1]]&gt;8,100,Table1[[#This Row],[Q1]]&gt;6,0,Table1[[#This Row],[Q1]]&lt;7,-100)</f>
        <v>100</v>
      </c>
      <c r="J490">
        <f>IF(Table1[[#This Row],[NPS]]=100,1,0)</f>
        <v>1</v>
      </c>
      <c r="K490">
        <f>IF(Table1[[#This Row],[NPS]]=0,1,0)</f>
        <v>0</v>
      </c>
      <c r="L490">
        <f>IF(Table1[[#This Row],[NPS]]=-100,1,0)</f>
        <v>0</v>
      </c>
      <c r="M490" t="str">
        <f>TEXT(Table1[[#This Row],[Call Date]],"mmmm")</f>
        <v>October</v>
      </c>
      <c r="N490" s="1">
        <f>Table1[[#This Row],[Call Date]]</f>
        <v>45215</v>
      </c>
    </row>
    <row r="491" spans="2:14" x14ac:dyDescent="0.25">
      <c r="B491" s="1">
        <v>45215</v>
      </c>
      <c r="C491" t="s">
        <v>10</v>
      </c>
      <c r="D491" t="s">
        <v>114</v>
      </c>
      <c r="E491">
        <v>0</v>
      </c>
      <c r="F491">
        <v>10</v>
      </c>
      <c r="G491">
        <v>10</v>
      </c>
      <c r="H491" s="3">
        <f>(Table1[[#This Row],[Q1]]*0.2+Table1[[#This Row],[Q2]]*0.4+Table1[[#This Row],[Q3]]*0.4)/10</f>
        <v>0.8</v>
      </c>
      <c r="I491" cm="1">
        <f t="array" ref="I491">_xlfn.IFS(Table1[[#This Row],[Q1]]&gt;8,100,Table1[[#This Row],[Q1]]&gt;6,0,Table1[[#This Row],[Q1]]&lt;7,-100)</f>
        <v>-100</v>
      </c>
      <c r="J491">
        <f>IF(Table1[[#This Row],[NPS]]=100,1,0)</f>
        <v>0</v>
      </c>
      <c r="K491">
        <f>IF(Table1[[#This Row],[NPS]]=0,1,0)</f>
        <v>0</v>
      </c>
      <c r="L491">
        <f>IF(Table1[[#This Row],[NPS]]=-100,1,0)</f>
        <v>1</v>
      </c>
      <c r="M491" t="str">
        <f>TEXT(Table1[[#This Row],[Call Date]],"mmmm")</f>
        <v>October</v>
      </c>
      <c r="N491" s="1">
        <f>Table1[[#This Row],[Call Date]]</f>
        <v>45215</v>
      </c>
    </row>
    <row r="492" spans="2:14" x14ac:dyDescent="0.25">
      <c r="B492" s="1">
        <v>45215</v>
      </c>
      <c r="C492" t="s">
        <v>11</v>
      </c>
      <c r="D492" t="s">
        <v>106</v>
      </c>
      <c r="E492">
        <v>9</v>
      </c>
      <c r="F492">
        <v>9</v>
      </c>
      <c r="G492">
        <v>9</v>
      </c>
      <c r="H492" s="3">
        <f>(Table1[[#This Row],[Q1]]*0.2+Table1[[#This Row],[Q2]]*0.4+Table1[[#This Row],[Q3]]*0.4)/10</f>
        <v>0.9</v>
      </c>
      <c r="I492" cm="1">
        <f t="array" ref="I492">_xlfn.IFS(Table1[[#This Row],[Q1]]&gt;8,100,Table1[[#This Row],[Q1]]&gt;6,0,Table1[[#This Row],[Q1]]&lt;7,-100)</f>
        <v>100</v>
      </c>
      <c r="J492">
        <f>IF(Table1[[#This Row],[NPS]]=100,1,0)</f>
        <v>1</v>
      </c>
      <c r="K492">
        <f>IF(Table1[[#This Row],[NPS]]=0,1,0)</f>
        <v>0</v>
      </c>
      <c r="L492">
        <f>IF(Table1[[#This Row],[NPS]]=-100,1,0)</f>
        <v>0</v>
      </c>
      <c r="M492" t="str">
        <f>TEXT(Table1[[#This Row],[Call Date]],"mmmm")</f>
        <v>October</v>
      </c>
      <c r="N492" s="1">
        <f>Table1[[#This Row],[Call Date]]</f>
        <v>45215</v>
      </c>
    </row>
    <row r="493" spans="2:14" x14ac:dyDescent="0.25">
      <c r="B493" s="1">
        <v>45215</v>
      </c>
      <c r="C493" t="s">
        <v>13</v>
      </c>
      <c r="D493" t="s">
        <v>104</v>
      </c>
      <c r="E493">
        <v>10</v>
      </c>
      <c r="F493">
        <v>10</v>
      </c>
      <c r="G493">
        <v>10</v>
      </c>
      <c r="H493" s="3">
        <f>(Table1[[#This Row],[Q1]]*0.2+Table1[[#This Row],[Q2]]*0.4+Table1[[#This Row],[Q3]]*0.4)/10</f>
        <v>1</v>
      </c>
      <c r="I493" cm="1">
        <f t="array" ref="I493">_xlfn.IFS(Table1[[#This Row],[Q1]]&gt;8,100,Table1[[#This Row],[Q1]]&gt;6,0,Table1[[#This Row],[Q1]]&lt;7,-100)</f>
        <v>100</v>
      </c>
      <c r="J493">
        <f>IF(Table1[[#This Row],[NPS]]=100,1,0)</f>
        <v>1</v>
      </c>
      <c r="K493">
        <f>IF(Table1[[#This Row],[NPS]]=0,1,0)</f>
        <v>0</v>
      </c>
      <c r="L493">
        <f>IF(Table1[[#This Row],[NPS]]=-100,1,0)</f>
        <v>0</v>
      </c>
      <c r="M493" t="str">
        <f>TEXT(Table1[[#This Row],[Call Date]],"mmmm")</f>
        <v>October</v>
      </c>
      <c r="N493" s="1">
        <f>Table1[[#This Row],[Call Date]]</f>
        <v>45215</v>
      </c>
    </row>
    <row r="494" spans="2:14" x14ac:dyDescent="0.25">
      <c r="B494" s="1">
        <v>45215</v>
      </c>
      <c r="C494" t="s">
        <v>7</v>
      </c>
      <c r="D494" t="s">
        <v>49</v>
      </c>
      <c r="E494">
        <v>7</v>
      </c>
      <c r="F494">
        <v>7</v>
      </c>
      <c r="G494">
        <v>7</v>
      </c>
      <c r="H494" s="3">
        <f>(Table1[[#This Row],[Q1]]*0.2+Table1[[#This Row],[Q2]]*0.4+Table1[[#This Row],[Q3]]*0.4)/10</f>
        <v>0.7</v>
      </c>
      <c r="I494" cm="1">
        <f t="array" ref="I494">_xlfn.IFS(Table1[[#This Row],[Q1]]&gt;8,100,Table1[[#This Row],[Q1]]&gt;6,0,Table1[[#This Row],[Q1]]&lt;7,-100)</f>
        <v>0</v>
      </c>
      <c r="J494">
        <f>IF(Table1[[#This Row],[NPS]]=100,1,0)</f>
        <v>0</v>
      </c>
      <c r="K494">
        <f>IF(Table1[[#This Row],[NPS]]=0,1,0)</f>
        <v>1</v>
      </c>
      <c r="L494">
        <f>IF(Table1[[#This Row],[NPS]]=-100,1,0)</f>
        <v>0</v>
      </c>
      <c r="M494" t="str">
        <f>TEXT(Table1[[#This Row],[Call Date]],"mmmm")</f>
        <v>October</v>
      </c>
      <c r="N494" s="1">
        <f>Table1[[#This Row],[Call Date]]</f>
        <v>45215</v>
      </c>
    </row>
    <row r="495" spans="2:14" x14ac:dyDescent="0.25">
      <c r="B495" s="1">
        <v>45215</v>
      </c>
      <c r="C495" t="s">
        <v>13</v>
      </c>
      <c r="D495" t="s">
        <v>118</v>
      </c>
      <c r="E495">
        <v>10</v>
      </c>
      <c r="F495">
        <v>10</v>
      </c>
      <c r="G495">
        <v>10</v>
      </c>
      <c r="H495" s="3">
        <f>(Table1[[#This Row],[Q1]]*0.2+Table1[[#This Row],[Q2]]*0.4+Table1[[#This Row],[Q3]]*0.4)/10</f>
        <v>1</v>
      </c>
      <c r="I495" cm="1">
        <f t="array" ref="I495">_xlfn.IFS(Table1[[#This Row],[Q1]]&gt;8,100,Table1[[#This Row],[Q1]]&gt;6,0,Table1[[#This Row],[Q1]]&lt;7,-100)</f>
        <v>100</v>
      </c>
      <c r="J495">
        <f>IF(Table1[[#This Row],[NPS]]=100,1,0)</f>
        <v>1</v>
      </c>
      <c r="K495">
        <f>IF(Table1[[#This Row],[NPS]]=0,1,0)</f>
        <v>0</v>
      </c>
      <c r="L495">
        <f>IF(Table1[[#This Row],[NPS]]=-100,1,0)</f>
        <v>0</v>
      </c>
      <c r="M495" t="str">
        <f>TEXT(Table1[[#This Row],[Call Date]],"mmmm")</f>
        <v>October</v>
      </c>
      <c r="N495" s="1">
        <f>Table1[[#This Row],[Call Date]]</f>
        <v>45215</v>
      </c>
    </row>
    <row r="496" spans="2:14" x14ac:dyDescent="0.25">
      <c r="B496" s="1">
        <v>45215</v>
      </c>
      <c r="C496" t="s">
        <v>10</v>
      </c>
      <c r="D496" t="s">
        <v>87</v>
      </c>
      <c r="E496">
        <v>10</v>
      </c>
      <c r="F496">
        <v>10</v>
      </c>
      <c r="G496">
        <v>10</v>
      </c>
      <c r="H496" s="3">
        <f>(Table1[[#This Row],[Q1]]*0.2+Table1[[#This Row],[Q2]]*0.4+Table1[[#This Row],[Q3]]*0.4)/10</f>
        <v>1</v>
      </c>
      <c r="I496" cm="1">
        <f t="array" ref="I496">_xlfn.IFS(Table1[[#This Row],[Q1]]&gt;8,100,Table1[[#This Row],[Q1]]&gt;6,0,Table1[[#This Row],[Q1]]&lt;7,-100)</f>
        <v>100</v>
      </c>
      <c r="J496">
        <f>IF(Table1[[#This Row],[NPS]]=100,1,0)</f>
        <v>1</v>
      </c>
      <c r="K496">
        <f>IF(Table1[[#This Row],[NPS]]=0,1,0)</f>
        <v>0</v>
      </c>
      <c r="L496">
        <f>IF(Table1[[#This Row],[NPS]]=-100,1,0)</f>
        <v>0</v>
      </c>
      <c r="M496" t="str">
        <f>TEXT(Table1[[#This Row],[Call Date]],"mmmm")</f>
        <v>October</v>
      </c>
      <c r="N496" s="1">
        <f>Table1[[#This Row],[Call Date]]</f>
        <v>45215</v>
      </c>
    </row>
    <row r="497" spans="2:14" x14ac:dyDescent="0.25">
      <c r="B497" s="1">
        <v>45215</v>
      </c>
      <c r="C497" t="s">
        <v>8</v>
      </c>
      <c r="D497" t="s">
        <v>42</v>
      </c>
      <c r="E497">
        <v>10</v>
      </c>
      <c r="F497">
        <v>10</v>
      </c>
      <c r="G497">
        <v>10</v>
      </c>
      <c r="H497" s="3">
        <f>(Table1[[#This Row],[Q1]]*0.2+Table1[[#This Row],[Q2]]*0.4+Table1[[#This Row],[Q3]]*0.4)/10</f>
        <v>1</v>
      </c>
      <c r="I497" cm="1">
        <f t="array" ref="I497">_xlfn.IFS(Table1[[#This Row],[Q1]]&gt;8,100,Table1[[#This Row],[Q1]]&gt;6,0,Table1[[#This Row],[Q1]]&lt;7,-100)</f>
        <v>100</v>
      </c>
      <c r="J497">
        <f>IF(Table1[[#This Row],[NPS]]=100,1,0)</f>
        <v>1</v>
      </c>
      <c r="K497">
        <f>IF(Table1[[#This Row],[NPS]]=0,1,0)</f>
        <v>0</v>
      </c>
      <c r="L497">
        <f>IF(Table1[[#This Row],[NPS]]=-100,1,0)</f>
        <v>0</v>
      </c>
      <c r="M497" t="str">
        <f>TEXT(Table1[[#This Row],[Call Date]],"mmmm")</f>
        <v>October</v>
      </c>
      <c r="N497" s="1">
        <f>Table1[[#This Row],[Call Date]]</f>
        <v>45215</v>
      </c>
    </row>
    <row r="498" spans="2:14" x14ac:dyDescent="0.25">
      <c r="B498" s="1">
        <v>45215</v>
      </c>
      <c r="C498" t="s">
        <v>10</v>
      </c>
      <c r="D498" t="s">
        <v>124</v>
      </c>
      <c r="E498">
        <v>8</v>
      </c>
      <c r="F498">
        <v>8</v>
      </c>
      <c r="G498">
        <v>8</v>
      </c>
      <c r="H498" s="3">
        <f>(Table1[[#This Row],[Q1]]*0.2+Table1[[#This Row],[Q2]]*0.4+Table1[[#This Row],[Q3]]*0.4)/10</f>
        <v>0.8</v>
      </c>
      <c r="I498" cm="1">
        <f t="array" ref="I498">_xlfn.IFS(Table1[[#This Row],[Q1]]&gt;8,100,Table1[[#This Row],[Q1]]&gt;6,0,Table1[[#This Row],[Q1]]&lt;7,-100)</f>
        <v>0</v>
      </c>
      <c r="J498">
        <f>IF(Table1[[#This Row],[NPS]]=100,1,0)</f>
        <v>0</v>
      </c>
      <c r="K498">
        <f>IF(Table1[[#This Row],[NPS]]=0,1,0)</f>
        <v>1</v>
      </c>
      <c r="L498">
        <f>IF(Table1[[#This Row],[NPS]]=-100,1,0)</f>
        <v>0</v>
      </c>
      <c r="M498" t="str">
        <f>TEXT(Table1[[#This Row],[Call Date]],"mmmm")</f>
        <v>October</v>
      </c>
      <c r="N498" s="1">
        <f>Table1[[#This Row],[Call Date]]</f>
        <v>45215</v>
      </c>
    </row>
    <row r="499" spans="2:14" x14ac:dyDescent="0.25">
      <c r="B499" s="1">
        <v>45215</v>
      </c>
      <c r="C499" t="s">
        <v>13</v>
      </c>
      <c r="D499" t="s">
        <v>67</v>
      </c>
      <c r="E499">
        <v>10</v>
      </c>
      <c r="F499">
        <v>10</v>
      </c>
      <c r="G499">
        <v>10</v>
      </c>
      <c r="H499" s="3">
        <f>(Table1[[#This Row],[Q1]]*0.2+Table1[[#This Row],[Q2]]*0.4+Table1[[#This Row],[Q3]]*0.4)/10</f>
        <v>1</v>
      </c>
      <c r="I499" cm="1">
        <f t="array" ref="I499">_xlfn.IFS(Table1[[#This Row],[Q1]]&gt;8,100,Table1[[#This Row],[Q1]]&gt;6,0,Table1[[#This Row],[Q1]]&lt;7,-100)</f>
        <v>100</v>
      </c>
      <c r="J499">
        <f>IF(Table1[[#This Row],[NPS]]=100,1,0)</f>
        <v>1</v>
      </c>
      <c r="K499">
        <f>IF(Table1[[#This Row],[NPS]]=0,1,0)</f>
        <v>0</v>
      </c>
      <c r="L499">
        <f>IF(Table1[[#This Row],[NPS]]=-100,1,0)</f>
        <v>0</v>
      </c>
      <c r="M499" t="str">
        <f>TEXT(Table1[[#This Row],[Call Date]],"mmmm")</f>
        <v>October</v>
      </c>
      <c r="N499" s="1">
        <f>Table1[[#This Row],[Call Date]]</f>
        <v>45215</v>
      </c>
    </row>
    <row r="500" spans="2:14" x14ac:dyDescent="0.25">
      <c r="B500" s="1">
        <v>45215</v>
      </c>
      <c r="C500" t="s">
        <v>13</v>
      </c>
      <c r="D500" t="s">
        <v>59</v>
      </c>
      <c r="E500">
        <v>5</v>
      </c>
      <c r="F500">
        <v>9</v>
      </c>
      <c r="G500">
        <v>9</v>
      </c>
      <c r="H500" s="3">
        <f>(Table1[[#This Row],[Q1]]*0.2+Table1[[#This Row],[Q2]]*0.4+Table1[[#This Row],[Q3]]*0.4)/10</f>
        <v>0.82</v>
      </c>
      <c r="I500" cm="1">
        <f t="array" ref="I500">_xlfn.IFS(Table1[[#This Row],[Q1]]&gt;8,100,Table1[[#This Row],[Q1]]&gt;6,0,Table1[[#This Row],[Q1]]&lt;7,-100)</f>
        <v>-100</v>
      </c>
      <c r="J500">
        <f>IF(Table1[[#This Row],[NPS]]=100,1,0)</f>
        <v>0</v>
      </c>
      <c r="K500">
        <f>IF(Table1[[#This Row],[NPS]]=0,1,0)</f>
        <v>0</v>
      </c>
      <c r="L500">
        <f>IF(Table1[[#This Row],[NPS]]=-100,1,0)</f>
        <v>1</v>
      </c>
      <c r="M500" t="str">
        <f>TEXT(Table1[[#This Row],[Call Date]],"mmmm")</f>
        <v>October</v>
      </c>
      <c r="N500" s="1">
        <f>Table1[[#This Row],[Call Date]]</f>
        <v>45215</v>
      </c>
    </row>
    <row r="501" spans="2:14" x14ac:dyDescent="0.25">
      <c r="B501" s="1">
        <v>45215</v>
      </c>
      <c r="C501" t="s">
        <v>13</v>
      </c>
      <c r="D501" t="s">
        <v>47</v>
      </c>
      <c r="E501">
        <v>7</v>
      </c>
      <c r="F501">
        <v>9</v>
      </c>
      <c r="G501">
        <v>5</v>
      </c>
      <c r="H501" s="3">
        <f>(Table1[[#This Row],[Q1]]*0.2+Table1[[#This Row],[Q2]]*0.4+Table1[[#This Row],[Q3]]*0.4)/10</f>
        <v>0.7</v>
      </c>
      <c r="I501" cm="1">
        <f t="array" ref="I501">_xlfn.IFS(Table1[[#This Row],[Q1]]&gt;8,100,Table1[[#This Row],[Q1]]&gt;6,0,Table1[[#This Row],[Q1]]&lt;7,-100)</f>
        <v>0</v>
      </c>
      <c r="J501">
        <f>IF(Table1[[#This Row],[NPS]]=100,1,0)</f>
        <v>0</v>
      </c>
      <c r="K501">
        <f>IF(Table1[[#This Row],[NPS]]=0,1,0)</f>
        <v>1</v>
      </c>
      <c r="L501">
        <f>IF(Table1[[#This Row],[NPS]]=-100,1,0)</f>
        <v>0</v>
      </c>
      <c r="M501" t="str">
        <f>TEXT(Table1[[#This Row],[Call Date]],"mmmm")</f>
        <v>October</v>
      </c>
      <c r="N501" s="1">
        <f>Table1[[#This Row],[Call Date]]</f>
        <v>45215</v>
      </c>
    </row>
    <row r="502" spans="2:14" x14ac:dyDescent="0.25">
      <c r="B502" s="1">
        <v>45215</v>
      </c>
      <c r="C502" t="s">
        <v>8</v>
      </c>
      <c r="D502" t="s">
        <v>128</v>
      </c>
      <c r="E502">
        <v>10</v>
      </c>
      <c r="F502">
        <v>10</v>
      </c>
      <c r="G502">
        <v>10</v>
      </c>
      <c r="H502" s="3">
        <f>(Table1[[#This Row],[Q1]]*0.2+Table1[[#This Row],[Q2]]*0.4+Table1[[#This Row],[Q3]]*0.4)/10</f>
        <v>1</v>
      </c>
      <c r="I502" cm="1">
        <f t="array" ref="I502">_xlfn.IFS(Table1[[#This Row],[Q1]]&gt;8,100,Table1[[#This Row],[Q1]]&gt;6,0,Table1[[#This Row],[Q1]]&lt;7,-100)</f>
        <v>100</v>
      </c>
      <c r="J502">
        <f>IF(Table1[[#This Row],[NPS]]=100,1,0)</f>
        <v>1</v>
      </c>
      <c r="K502">
        <f>IF(Table1[[#This Row],[NPS]]=0,1,0)</f>
        <v>0</v>
      </c>
      <c r="L502">
        <f>IF(Table1[[#This Row],[NPS]]=-100,1,0)</f>
        <v>0</v>
      </c>
      <c r="M502" t="str">
        <f>TEXT(Table1[[#This Row],[Call Date]],"mmmm")</f>
        <v>October</v>
      </c>
      <c r="N502" s="1">
        <f>Table1[[#This Row],[Call Date]]</f>
        <v>45215</v>
      </c>
    </row>
    <row r="503" spans="2:14" x14ac:dyDescent="0.25">
      <c r="B503" s="1">
        <v>45215</v>
      </c>
      <c r="C503" t="s">
        <v>10</v>
      </c>
      <c r="D503" t="s">
        <v>61</v>
      </c>
      <c r="E503">
        <v>10</v>
      </c>
      <c r="F503">
        <v>10</v>
      </c>
      <c r="G503">
        <v>10</v>
      </c>
      <c r="H503" s="3">
        <f>(Table1[[#This Row],[Q1]]*0.2+Table1[[#This Row],[Q2]]*0.4+Table1[[#This Row],[Q3]]*0.4)/10</f>
        <v>1</v>
      </c>
      <c r="I503" cm="1">
        <f t="array" ref="I503">_xlfn.IFS(Table1[[#This Row],[Q1]]&gt;8,100,Table1[[#This Row],[Q1]]&gt;6,0,Table1[[#This Row],[Q1]]&lt;7,-100)</f>
        <v>100</v>
      </c>
      <c r="J503">
        <f>IF(Table1[[#This Row],[NPS]]=100,1,0)</f>
        <v>1</v>
      </c>
      <c r="K503">
        <f>IF(Table1[[#This Row],[NPS]]=0,1,0)</f>
        <v>0</v>
      </c>
      <c r="L503">
        <f>IF(Table1[[#This Row],[NPS]]=-100,1,0)</f>
        <v>0</v>
      </c>
      <c r="M503" t="str">
        <f>TEXT(Table1[[#This Row],[Call Date]],"mmmm")</f>
        <v>October</v>
      </c>
      <c r="N503" s="1">
        <f>Table1[[#This Row],[Call Date]]</f>
        <v>45215</v>
      </c>
    </row>
    <row r="504" spans="2:14" x14ac:dyDescent="0.25">
      <c r="B504" s="1">
        <v>45215</v>
      </c>
      <c r="C504" t="s">
        <v>10</v>
      </c>
      <c r="D504" t="s">
        <v>126</v>
      </c>
      <c r="E504">
        <v>10</v>
      </c>
      <c r="F504">
        <v>10</v>
      </c>
      <c r="G504">
        <v>9</v>
      </c>
      <c r="H504" s="3">
        <f>(Table1[[#This Row],[Q1]]*0.2+Table1[[#This Row],[Q2]]*0.4+Table1[[#This Row],[Q3]]*0.4)/10</f>
        <v>0.96</v>
      </c>
      <c r="I504" cm="1">
        <f t="array" ref="I504">_xlfn.IFS(Table1[[#This Row],[Q1]]&gt;8,100,Table1[[#This Row],[Q1]]&gt;6,0,Table1[[#This Row],[Q1]]&lt;7,-100)</f>
        <v>100</v>
      </c>
      <c r="J504">
        <f>IF(Table1[[#This Row],[NPS]]=100,1,0)</f>
        <v>1</v>
      </c>
      <c r="K504">
        <f>IF(Table1[[#This Row],[NPS]]=0,1,0)</f>
        <v>0</v>
      </c>
      <c r="L504">
        <f>IF(Table1[[#This Row],[NPS]]=-100,1,0)</f>
        <v>0</v>
      </c>
      <c r="M504" t="str">
        <f>TEXT(Table1[[#This Row],[Call Date]],"mmmm")</f>
        <v>October</v>
      </c>
      <c r="N504" s="1">
        <f>Table1[[#This Row],[Call Date]]</f>
        <v>45215</v>
      </c>
    </row>
    <row r="505" spans="2:14" x14ac:dyDescent="0.25">
      <c r="B505" s="1">
        <v>45215</v>
      </c>
      <c r="C505" t="s">
        <v>13</v>
      </c>
      <c r="D505" t="s">
        <v>67</v>
      </c>
      <c r="E505">
        <v>5</v>
      </c>
      <c r="F505">
        <v>8</v>
      </c>
      <c r="G505">
        <v>9</v>
      </c>
      <c r="H505" s="3">
        <f>(Table1[[#This Row],[Q1]]*0.2+Table1[[#This Row],[Q2]]*0.4+Table1[[#This Row],[Q3]]*0.4)/10</f>
        <v>0.78</v>
      </c>
      <c r="I505" cm="1">
        <f t="array" ref="I505">_xlfn.IFS(Table1[[#This Row],[Q1]]&gt;8,100,Table1[[#This Row],[Q1]]&gt;6,0,Table1[[#This Row],[Q1]]&lt;7,-100)</f>
        <v>-100</v>
      </c>
      <c r="J505">
        <f>IF(Table1[[#This Row],[NPS]]=100,1,0)</f>
        <v>0</v>
      </c>
      <c r="K505">
        <f>IF(Table1[[#This Row],[NPS]]=0,1,0)</f>
        <v>0</v>
      </c>
      <c r="L505">
        <f>IF(Table1[[#This Row],[NPS]]=-100,1,0)</f>
        <v>1</v>
      </c>
      <c r="M505" t="str">
        <f>TEXT(Table1[[#This Row],[Call Date]],"mmmm")</f>
        <v>October</v>
      </c>
      <c r="N505" s="1">
        <f>Table1[[#This Row],[Call Date]]</f>
        <v>45215</v>
      </c>
    </row>
    <row r="506" spans="2:14" x14ac:dyDescent="0.25">
      <c r="B506" s="1">
        <v>45215</v>
      </c>
      <c r="C506" t="s">
        <v>10</v>
      </c>
      <c r="D506" t="s">
        <v>97</v>
      </c>
      <c r="E506">
        <v>10</v>
      </c>
      <c r="F506">
        <v>10</v>
      </c>
      <c r="G506">
        <v>10</v>
      </c>
      <c r="H506" s="3">
        <f>(Table1[[#This Row],[Q1]]*0.2+Table1[[#This Row],[Q2]]*0.4+Table1[[#This Row],[Q3]]*0.4)/10</f>
        <v>1</v>
      </c>
      <c r="I506" cm="1">
        <f t="array" ref="I506">_xlfn.IFS(Table1[[#This Row],[Q1]]&gt;8,100,Table1[[#This Row],[Q1]]&gt;6,0,Table1[[#This Row],[Q1]]&lt;7,-100)</f>
        <v>100</v>
      </c>
      <c r="J506">
        <f>IF(Table1[[#This Row],[NPS]]=100,1,0)</f>
        <v>1</v>
      </c>
      <c r="K506">
        <f>IF(Table1[[#This Row],[NPS]]=0,1,0)</f>
        <v>0</v>
      </c>
      <c r="L506">
        <f>IF(Table1[[#This Row],[NPS]]=-100,1,0)</f>
        <v>0</v>
      </c>
      <c r="M506" t="str">
        <f>TEXT(Table1[[#This Row],[Call Date]],"mmmm")</f>
        <v>October</v>
      </c>
      <c r="N506" s="1">
        <f>Table1[[#This Row],[Call Date]]</f>
        <v>45215</v>
      </c>
    </row>
    <row r="507" spans="2:14" x14ac:dyDescent="0.25">
      <c r="B507" s="1">
        <v>45215</v>
      </c>
      <c r="C507" t="s">
        <v>7</v>
      </c>
      <c r="D507" t="s">
        <v>63</v>
      </c>
      <c r="E507">
        <v>9</v>
      </c>
      <c r="F507">
        <v>8</v>
      </c>
      <c r="G507">
        <v>5</v>
      </c>
      <c r="H507" s="3">
        <f>(Table1[[#This Row],[Q1]]*0.2+Table1[[#This Row],[Q2]]*0.4+Table1[[#This Row],[Q3]]*0.4)/10</f>
        <v>0.7</v>
      </c>
      <c r="I507" cm="1">
        <f t="array" ref="I507">_xlfn.IFS(Table1[[#This Row],[Q1]]&gt;8,100,Table1[[#This Row],[Q1]]&gt;6,0,Table1[[#This Row],[Q1]]&lt;7,-100)</f>
        <v>100</v>
      </c>
      <c r="J507">
        <f>IF(Table1[[#This Row],[NPS]]=100,1,0)</f>
        <v>1</v>
      </c>
      <c r="K507">
        <f>IF(Table1[[#This Row],[NPS]]=0,1,0)</f>
        <v>0</v>
      </c>
      <c r="L507">
        <f>IF(Table1[[#This Row],[NPS]]=-100,1,0)</f>
        <v>0</v>
      </c>
      <c r="M507" t="str">
        <f>TEXT(Table1[[#This Row],[Call Date]],"mmmm")</f>
        <v>October</v>
      </c>
      <c r="N507" s="1">
        <f>Table1[[#This Row],[Call Date]]</f>
        <v>45215</v>
      </c>
    </row>
    <row r="508" spans="2:14" x14ac:dyDescent="0.25">
      <c r="B508" s="1">
        <v>45215</v>
      </c>
      <c r="C508" t="s">
        <v>11</v>
      </c>
      <c r="D508" t="s">
        <v>112</v>
      </c>
      <c r="E508">
        <v>10</v>
      </c>
      <c r="F508">
        <v>10</v>
      </c>
      <c r="G508">
        <v>10</v>
      </c>
      <c r="H508" s="3">
        <f>(Table1[[#This Row],[Q1]]*0.2+Table1[[#This Row],[Q2]]*0.4+Table1[[#This Row],[Q3]]*0.4)/10</f>
        <v>1</v>
      </c>
      <c r="I508" cm="1">
        <f t="array" ref="I508">_xlfn.IFS(Table1[[#This Row],[Q1]]&gt;8,100,Table1[[#This Row],[Q1]]&gt;6,0,Table1[[#This Row],[Q1]]&lt;7,-100)</f>
        <v>100</v>
      </c>
      <c r="J508">
        <f>IF(Table1[[#This Row],[NPS]]=100,1,0)</f>
        <v>1</v>
      </c>
      <c r="K508">
        <f>IF(Table1[[#This Row],[NPS]]=0,1,0)</f>
        <v>0</v>
      </c>
      <c r="L508">
        <f>IF(Table1[[#This Row],[NPS]]=-100,1,0)</f>
        <v>0</v>
      </c>
      <c r="M508" t="str">
        <f>TEXT(Table1[[#This Row],[Call Date]],"mmmm")</f>
        <v>October</v>
      </c>
      <c r="N508" s="1">
        <f>Table1[[#This Row],[Call Date]]</f>
        <v>45215</v>
      </c>
    </row>
    <row r="509" spans="2:14" x14ac:dyDescent="0.25">
      <c r="B509" s="1">
        <v>45215</v>
      </c>
      <c r="C509" t="s">
        <v>10</v>
      </c>
      <c r="D509" t="s">
        <v>77</v>
      </c>
      <c r="E509">
        <v>10</v>
      </c>
      <c r="F509">
        <v>9</v>
      </c>
      <c r="G509">
        <v>9</v>
      </c>
      <c r="H509" s="3">
        <f>(Table1[[#This Row],[Q1]]*0.2+Table1[[#This Row],[Q2]]*0.4+Table1[[#This Row],[Q3]]*0.4)/10</f>
        <v>0.91999999999999993</v>
      </c>
      <c r="I509" cm="1">
        <f t="array" ref="I509">_xlfn.IFS(Table1[[#This Row],[Q1]]&gt;8,100,Table1[[#This Row],[Q1]]&gt;6,0,Table1[[#This Row],[Q1]]&lt;7,-100)</f>
        <v>100</v>
      </c>
      <c r="J509">
        <f>IF(Table1[[#This Row],[NPS]]=100,1,0)</f>
        <v>1</v>
      </c>
      <c r="K509">
        <f>IF(Table1[[#This Row],[NPS]]=0,1,0)</f>
        <v>0</v>
      </c>
      <c r="L509">
        <f>IF(Table1[[#This Row],[NPS]]=-100,1,0)</f>
        <v>0</v>
      </c>
      <c r="M509" t="str">
        <f>TEXT(Table1[[#This Row],[Call Date]],"mmmm")</f>
        <v>October</v>
      </c>
      <c r="N509" s="1">
        <f>Table1[[#This Row],[Call Date]]</f>
        <v>45215</v>
      </c>
    </row>
    <row r="510" spans="2:14" x14ac:dyDescent="0.25">
      <c r="B510" s="1">
        <v>45215</v>
      </c>
      <c r="C510" t="s">
        <v>8</v>
      </c>
      <c r="D510" t="s">
        <v>132</v>
      </c>
      <c r="E510">
        <v>10</v>
      </c>
      <c r="F510">
        <v>10</v>
      </c>
      <c r="G510">
        <v>10</v>
      </c>
      <c r="H510" s="3">
        <f>(Table1[[#This Row],[Q1]]*0.2+Table1[[#This Row],[Q2]]*0.4+Table1[[#This Row],[Q3]]*0.4)/10</f>
        <v>1</v>
      </c>
      <c r="I510" cm="1">
        <f t="array" ref="I510">_xlfn.IFS(Table1[[#This Row],[Q1]]&gt;8,100,Table1[[#This Row],[Q1]]&gt;6,0,Table1[[#This Row],[Q1]]&lt;7,-100)</f>
        <v>100</v>
      </c>
      <c r="J510">
        <f>IF(Table1[[#This Row],[NPS]]=100,1,0)</f>
        <v>1</v>
      </c>
      <c r="K510">
        <f>IF(Table1[[#This Row],[NPS]]=0,1,0)</f>
        <v>0</v>
      </c>
      <c r="L510">
        <f>IF(Table1[[#This Row],[NPS]]=-100,1,0)</f>
        <v>0</v>
      </c>
      <c r="M510" t="str">
        <f>TEXT(Table1[[#This Row],[Call Date]],"mmmm")</f>
        <v>October</v>
      </c>
      <c r="N510" s="1">
        <f>Table1[[#This Row],[Call Date]]</f>
        <v>45215</v>
      </c>
    </row>
    <row r="511" spans="2:14" x14ac:dyDescent="0.25">
      <c r="B511" s="1">
        <v>45215</v>
      </c>
      <c r="C511" t="s">
        <v>13</v>
      </c>
      <c r="D511" t="s">
        <v>118</v>
      </c>
      <c r="E511">
        <v>10</v>
      </c>
      <c r="F511">
        <v>10</v>
      </c>
      <c r="G511">
        <v>10</v>
      </c>
      <c r="H511" s="3">
        <f>(Table1[[#This Row],[Q1]]*0.2+Table1[[#This Row],[Q2]]*0.4+Table1[[#This Row],[Q3]]*0.4)/10</f>
        <v>1</v>
      </c>
      <c r="I511" cm="1">
        <f t="array" ref="I511">_xlfn.IFS(Table1[[#This Row],[Q1]]&gt;8,100,Table1[[#This Row],[Q1]]&gt;6,0,Table1[[#This Row],[Q1]]&lt;7,-100)</f>
        <v>100</v>
      </c>
      <c r="J511">
        <f>IF(Table1[[#This Row],[NPS]]=100,1,0)</f>
        <v>1</v>
      </c>
      <c r="K511">
        <f>IF(Table1[[#This Row],[NPS]]=0,1,0)</f>
        <v>0</v>
      </c>
      <c r="L511">
        <f>IF(Table1[[#This Row],[NPS]]=-100,1,0)</f>
        <v>0</v>
      </c>
      <c r="M511" t="str">
        <f>TEXT(Table1[[#This Row],[Call Date]],"mmmm")</f>
        <v>October</v>
      </c>
      <c r="N511" s="1">
        <f>Table1[[#This Row],[Call Date]]</f>
        <v>45215</v>
      </c>
    </row>
    <row r="512" spans="2:14" x14ac:dyDescent="0.25">
      <c r="B512" s="1">
        <v>45215</v>
      </c>
      <c r="C512" t="s">
        <v>11</v>
      </c>
      <c r="D512" t="s">
        <v>123</v>
      </c>
      <c r="E512">
        <v>10</v>
      </c>
      <c r="F512">
        <v>10</v>
      </c>
      <c r="G512">
        <v>10</v>
      </c>
      <c r="H512" s="3">
        <f>(Table1[[#This Row],[Q1]]*0.2+Table1[[#This Row],[Q2]]*0.4+Table1[[#This Row],[Q3]]*0.4)/10</f>
        <v>1</v>
      </c>
      <c r="I512" cm="1">
        <f t="array" ref="I512">_xlfn.IFS(Table1[[#This Row],[Q1]]&gt;8,100,Table1[[#This Row],[Q1]]&gt;6,0,Table1[[#This Row],[Q1]]&lt;7,-100)</f>
        <v>100</v>
      </c>
      <c r="J512">
        <f>IF(Table1[[#This Row],[NPS]]=100,1,0)</f>
        <v>1</v>
      </c>
      <c r="K512">
        <f>IF(Table1[[#This Row],[NPS]]=0,1,0)</f>
        <v>0</v>
      </c>
      <c r="L512">
        <f>IF(Table1[[#This Row],[NPS]]=-100,1,0)</f>
        <v>0</v>
      </c>
      <c r="M512" t="str">
        <f>TEXT(Table1[[#This Row],[Call Date]],"mmmm")</f>
        <v>October</v>
      </c>
      <c r="N512" s="1">
        <f>Table1[[#This Row],[Call Date]]</f>
        <v>45215</v>
      </c>
    </row>
    <row r="513" spans="2:14" x14ac:dyDescent="0.25">
      <c r="B513" s="1">
        <v>45215</v>
      </c>
      <c r="C513" t="s">
        <v>13</v>
      </c>
      <c r="D513" t="s">
        <v>47</v>
      </c>
      <c r="E513">
        <v>9</v>
      </c>
      <c r="F513">
        <v>9</v>
      </c>
      <c r="G513">
        <v>9</v>
      </c>
      <c r="H513" s="3">
        <f>(Table1[[#This Row],[Q1]]*0.2+Table1[[#This Row],[Q2]]*0.4+Table1[[#This Row],[Q3]]*0.4)/10</f>
        <v>0.9</v>
      </c>
      <c r="I513" cm="1">
        <f t="array" ref="I513">_xlfn.IFS(Table1[[#This Row],[Q1]]&gt;8,100,Table1[[#This Row],[Q1]]&gt;6,0,Table1[[#This Row],[Q1]]&lt;7,-100)</f>
        <v>100</v>
      </c>
      <c r="J513">
        <f>IF(Table1[[#This Row],[NPS]]=100,1,0)</f>
        <v>1</v>
      </c>
      <c r="K513">
        <f>IF(Table1[[#This Row],[NPS]]=0,1,0)</f>
        <v>0</v>
      </c>
      <c r="L513">
        <f>IF(Table1[[#This Row],[NPS]]=-100,1,0)</f>
        <v>0</v>
      </c>
      <c r="M513" t="str">
        <f>TEXT(Table1[[#This Row],[Call Date]],"mmmm")</f>
        <v>October</v>
      </c>
      <c r="N513" s="1">
        <f>Table1[[#This Row],[Call Date]]</f>
        <v>45215</v>
      </c>
    </row>
    <row r="514" spans="2:14" x14ac:dyDescent="0.25">
      <c r="B514" s="1">
        <v>45215</v>
      </c>
      <c r="C514" t="s">
        <v>13</v>
      </c>
      <c r="D514" t="s">
        <v>47</v>
      </c>
      <c r="E514">
        <v>10</v>
      </c>
      <c r="F514">
        <v>10</v>
      </c>
      <c r="G514">
        <v>10</v>
      </c>
      <c r="H514" s="3">
        <f>(Table1[[#This Row],[Q1]]*0.2+Table1[[#This Row],[Q2]]*0.4+Table1[[#This Row],[Q3]]*0.4)/10</f>
        <v>1</v>
      </c>
      <c r="I514" cm="1">
        <f t="array" ref="I514">_xlfn.IFS(Table1[[#This Row],[Q1]]&gt;8,100,Table1[[#This Row],[Q1]]&gt;6,0,Table1[[#This Row],[Q1]]&lt;7,-100)</f>
        <v>100</v>
      </c>
      <c r="J514">
        <f>IF(Table1[[#This Row],[NPS]]=100,1,0)</f>
        <v>1</v>
      </c>
      <c r="K514">
        <f>IF(Table1[[#This Row],[NPS]]=0,1,0)</f>
        <v>0</v>
      </c>
      <c r="L514">
        <f>IF(Table1[[#This Row],[NPS]]=-100,1,0)</f>
        <v>0</v>
      </c>
      <c r="M514" t="str">
        <f>TEXT(Table1[[#This Row],[Call Date]],"mmmm")</f>
        <v>October</v>
      </c>
      <c r="N514" s="1">
        <f>Table1[[#This Row],[Call Date]]</f>
        <v>45215</v>
      </c>
    </row>
    <row r="515" spans="2:14" x14ac:dyDescent="0.25">
      <c r="B515" s="1">
        <v>45215</v>
      </c>
      <c r="C515" t="s">
        <v>11</v>
      </c>
      <c r="D515" t="s">
        <v>62</v>
      </c>
      <c r="E515">
        <v>10</v>
      </c>
      <c r="F515">
        <v>10</v>
      </c>
      <c r="G515">
        <v>10</v>
      </c>
      <c r="H515" s="3">
        <f>(Table1[[#This Row],[Q1]]*0.2+Table1[[#This Row],[Q2]]*0.4+Table1[[#This Row],[Q3]]*0.4)/10</f>
        <v>1</v>
      </c>
      <c r="I515" cm="1">
        <f t="array" ref="I515">_xlfn.IFS(Table1[[#This Row],[Q1]]&gt;8,100,Table1[[#This Row],[Q1]]&gt;6,0,Table1[[#This Row],[Q1]]&lt;7,-100)</f>
        <v>100</v>
      </c>
      <c r="J515">
        <f>IF(Table1[[#This Row],[NPS]]=100,1,0)</f>
        <v>1</v>
      </c>
      <c r="K515">
        <f>IF(Table1[[#This Row],[NPS]]=0,1,0)</f>
        <v>0</v>
      </c>
      <c r="L515">
        <f>IF(Table1[[#This Row],[NPS]]=-100,1,0)</f>
        <v>0</v>
      </c>
      <c r="M515" t="str">
        <f>TEXT(Table1[[#This Row],[Call Date]],"mmmm")</f>
        <v>October</v>
      </c>
      <c r="N515" s="1">
        <f>Table1[[#This Row],[Call Date]]</f>
        <v>45215</v>
      </c>
    </row>
    <row r="516" spans="2:14" x14ac:dyDescent="0.25">
      <c r="B516" s="1">
        <v>45215</v>
      </c>
      <c r="C516" t="s">
        <v>11</v>
      </c>
      <c r="D516" t="s">
        <v>123</v>
      </c>
      <c r="E516">
        <v>10</v>
      </c>
      <c r="F516">
        <v>10</v>
      </c>
      <c r="G516">
        <v>10</v>
      </c>
      <c r="H516" s="3">
        <f>(Table1[[#This Row],[Q1]]*0.2+Table1[[#This Row],[Q2]]*0.4+Table1[[#This Row],[Q3]]*0.4)/10</f>
        <v>1</v>
      </c>
      <c r="I516" cm="1">
        <f t="array" ref="I516">_xlfn.IFS(Table1[[#This Row],[Q1]]&gt;8,100,Table1[[#This Row],[Q1]]&gt;6,0,Table1[[#This Row],[Q1]]&lt;7,-100)</f>
        <v>100</v>
      </c>
      <c r="J516">
        <f>IF(Table1[[#This Row],[NPS]]=100,1,0)</f>
        <v>1</v>
      </c>
      <c r="K516">
        <f>IF(Table1[[#This Row],[NPS]]=0,1,0)</f>
        <v>0</v>
      </c>
      <c r="L516">
        <f>IF(Table1[[#This Row],[NPS]]=-100,1,0)</f>
        <v>0</v>
      </c>
      <c r="M516" t="str">
        <f>TEXT(Table1[[#This Row],[Call Date]],"mmmm")</f>
        <v>October</v>
      </c>
      <c r="N516" s="1">
        <f>Table1[[#This Row],[Call Date]]</f>
        <v>45215</v>
      </c>
    </row>
    <row r="517" spans="2:14" x14ac:dyDescent="0.25">
      <c r="B517" s="1">
        <v>45215</v>
      </c>
      <c r="C517" t="s">
        <v>11</v>
      </c>
      <c r="D517" t="s">
        <v>62</v>
      </c>
      <c r="E517">
        <v>10</v>
      </c>
      <c r="F517">
        <v>10</v>
      </c>
      <c r="G517">
        <v>10</v>
      </c>
      <c r="H517" s="3">
        <f>(Table1[[#This Row],[Q1]]*0.2+Table1[[#This Row],[Q2]]*0.4+Table1[[#This Row],[Q3]]*0.4)/10</f>
        <v>1</v>
      </c>
      <c r="I517" cm="1">
        <f t="array" ref="I517">_xlfn.IFS(Table1[[#This Row],[Q1]]&gt;8,100,Table1[[#This Row],[Q1]]&gt;6,0,Table1[[#This Row],[Q1]]&lt;7,-100)</f>
        <v>100</v>
      </c>
      <c r="J517">
        <f>IF(Table1[[#This Row],[NPS]]=100,1,0)</f>
        <v>1</v>
      </c>
      <c r="K517">
        <f>IF(Table1[[#This Row],[NPS]]=0,1,0)</f>
        <v>0</v>
      </c>
      <c r="L517">
        <f>IF(Table1[[#This Row],[NPS]]=-100,1,0)</f>
        <v>0</v>
      </c>
      <c r="M517" t="str">
        <f>TEXT(Table1[[#This Row],[Call Date]],"mmmm")</f>
        <v>October</v>
      </c>
      <c r="N517" s="1">
        <f>Table1[[#This Row],[Call Date]]</f>
        <v>45215</v>
      </c>
    </row>
    <row r="518" spans="2:14" x14ac:dyDescent="0.25">
      <c r="B518" s="1">
        <v>45215</v>
      </c>
      <c r="C518" t="s">
        <v>13</v>
      </c>
      <c r="D518" t="s">
        <v>82</v>
      </c>
      <c r="E518">
        <v>10</v>
      </c>
      <c r="F518">
        <v>10</v>
      </c>
      <c r="G518">
        <v>10</v>
      </c>
      <c r="H518" s="3">
        <f>(Table1[[#This Row],[Q1]]*0.2+Table1[[#This Row],[Q2]]*0.4+Table1[[#This Row],[Q3]]*0.4)/10</f>
        <v>1</v>
      </c>
      <c r="I518" cm="1">
        <f t="array" ref="I518">_xlfn.IFS(Table1[[#This Row],[Q1]]&gt;8,100,Table1[[#This Row],[Q1]]&gt;6,0,Table1[[#This Row],[Q1]]&lt;7,-100)</f>
        <v>100</v>
      </c>
      <c r="J518">
        <f>IF(Table1[[#This Row],[NPS]]=100,1,0)</f>
        <v>1</v>
      </c>
      <c r="K518">
        <f>IF(Table1[[#This Row],[NPS]]=0,1,0)</f>
        <v>0</v>
      </c>
      <c r="L518">
        <f>IF(Table1[[#This Row],[NPS]]=-100,1,0)</f>
        <v>0</v>
      </c>
      <c r="M518" t="str">
        <f>TEXT(Table1[[#This Row],[Call Date]],"mmmm")</f>
        <v>October</v>
      </c>
      <c r="N518" s="1">
        <f>Table1[[#This Row],[Call Date]]</f>
        <v>45215</v>
      </c>
    </row>
    <row r="519" spans="2:14" x14ac:dyDescent="0.25">
      <c r="B519" s="1">
        <v>45215</v>
      </c>
      <c r="C519" t="s">
        <v>10</v>
      </c>
      <c r="D519" t="s">
        <v>61</v>
      </c>
      <c r="E519">
        <v>10</v>
      </c>
      <c r="F519">
        <v>10</v>
      </c>
      <c r="G519">
        <v>10</v>
      </c>
      <c r="H519" s="3">
        <f>(Table1[[#This Row],[Q1]]*0.2+Table1[[#This Row],[Q2]]*0.4+Table1[[#This Row],[Q3]]*0.4)/10</f>
        <v>1</v>
      </c>
      <c r="I519" cm="1">
        <f t="array" ref="I519">_xlfn.IFS(Table1[[#This Row],[Q1]]&gt;8,100,Table1[[#This Row],[Q1]]&gt;6,0,Table1[[#This Row],[Q1]]&lt;7,-100)</f>
        <v>100</v>
      </c>
      <c r="J519">
        <f>IF(Table1[[#This Row],[NPS]]=100,1,0)</f>
        <v>1</v>
      </c>
      <c r="K519">
        <f>IF(Table1[[#This Row],[NPS]]=0,1,0)</f>
        <v>0</v>
      </c>
      <c r="L519">
        <f>IF(Table1[[#This Row],[NPS]]=-100,1,0)</f>
        <v>0</v>
      </c>
      <c r="M519" t="str">
        <f>TEXT(Table1[[#This Row],[Call Date]],"mmmm")</f>
        <v>October</v>
      </c>
      <c r="N519" s="1">
        <f>Table1[[#This Row],[Call Date]]</f>
        <v>45215</v>
      </c>
    </row>
    <row r="520" spans="2:14" x14ac:dyDescent="0.25">
      <c r="B520" s="1">
        <v>45215</v>
      </c>
      <c r="C520" t="s">
        <v>11</v>
      </c>
      <c r="D520" t="s">
        <v>123</v>
      </c>
      <c r="E520">
        <v>10</v>
      </c>
      <c r="F520">
        <v>10</v>
      </c>
      <c r="G520">
        <v>10</v>
      </c>
      <c r="H520" s="3">
        <f>(Table1[[#This Row],[Q1]]*0.2+Table1[[#This Row],[Q2]]*0.4+Table1[[#This Row],[Q3]]*0.4)/10</f>
        <v>1</v>
      </c>
      <c r="I520" cm="1">
        <f t="array" ref="I520">_xlfn.IFS(Table1[[#This Row],[Q1]]&gt;8,100,Table1[[#This Row],[Q1]]&gt;6,0,Table1[[#This Row],[Q1]]&lt;7,-100)</f>
        <v>100</v>
      </c>
      <c r="J520">
        <f>IF(Table1[[#This Row],[NPS]]=100,1,0)</f>
        <v>1</v>
      </c>
      <c r="K520">
        <f>IF(Table1[[#This Row],[NPS]]=0,1,0)</f>
        <v>0</v>
      </c>
      <c r="L520">
        <f>IF(Table1[[#This Row],[NPS]]=-100,1,0)</f>
        <v>0</v>
      </c>
      <c r="M520" t="str">
        <f>TEXT(Table1[[#This Row],[Call Date]],"mmmm")</f>
        <v>October</v>
      </c>
      <c r="N520" s="1">
        <f>Table1[[#This Row],[Call Date]]</f>
        <v>45215</v>
      </c>
    </row>
    <row r="521" spans="2:14" x14ac:dyDescent="0.25">
      <c r="B521" s="1">
        <v>45215</v>
      </c>
      <c r="C521" t="s">
        <v>13</v>
      </c>
      <c r="D521" t="s">
        <v>121</v>
      </c>
      <c r="E521">
        <v>10</v>
      </c>
      <c r="F521">
        <v>10</v>
      </c>
      <c r="G521">
        <v>10</v>
      </c>
      <c r="H521" s="3">
        <f>(Table1[[#This Row],[Q1]]*0.2+Table1[[#This Row],[Q2]]*0.4+Table1[[#This Row],[Q3]]*0.4)/10</f>
        <v>1</v>
      </c>
      <c r="I521" cm="1">
        <f t="array" ref="I521">_xlfn.IFS(Table1[[#This Row],[Q1]]&gt;8,100,Table1[[#This Row],[Q1]]&gt;6,0,Table1[[#This Row],[Q1]]&lt;7,-100)</f>
        <v>100</v>
      </c>
      <c r="J521">
        <f>IF(Table1[[#This Row],[NPS]]=100,1,0)</f>
        <v>1</v>
      </c>
      <c r="K521">
        <f>IF(Table1[[#This Row],[NPS]]=0,1,0)</f>
        <v>0</v>
      </c>
      <c r="L521">
        <f>IF(Table1[[#This Row],[NPS]]=-100,1,0)</f>
        <v>0</v>
      </c>
      <c r="M521" t="str">
        <f>TEXT(Table1[[#This Row],[Call Date]],"mmmm")</f>
        <v>October</v>
      </c>
      <c r="N521" s="1">
        <f>Table1[[#This Row],[Call Date]]</f>
        <v>45215</v>
      </c>
    </row>
    <row r="522" spans="2:14" x14ac:dyDescent="0.25">
      <c r="B522" s="1">
        <v>45215</v>
      </c>
      <c r="C522" t="s">
        <v>8</v>
      </c>
      <c r="D522" t="s">
        <v>45</v>
      </c>
      <c r="E522">
        <v>10</v>
      </c>
      <c r="F522">
        <v>10</v>
      </c>
      <c r="G522">
        <v>10</v>
      </c>
      <c r="H522" s="3">
        <f>(Table1[[#This Row],[Q1]]*0.2+Table1[[#This Row],[Q2]]*0.4+Table1[[#This Row],[Q3]]*0.4)/10</f>
        <v>1</v>
      </c>
      <c r="I522" cm="1">
        <f t="array" ref="I522">_xlfn.IFS(Table1[[#This Row],[Q1]]&gt;8,100,Table1[[#This Row],[Q1]]&gt;6,0,Table1[[#This Row],[Q1]]&lt;7,-100)</f>
        <v>100</v>
      </c>
      <c r="J522">
        <f>IF(Table1[[#This Row],[NPS]]=100,1,0)</f>
        <v>1</v>
      </c>
      <c r="K522">
        <f>IF(Table1[[#This Row],[NPS]]=0,1,0)</f>
        <v>0</v>
      </c>
      <c r="L522">
        <f>IF(Table1[[#This Row],[NPS]]=-100,1,0)</f>
        <v>0</v>
      </c>
      <c r="M522" t="str">
        <f>TEXT(Table1[[#This Row],[Call Date]],"mmmm")</f>
        <v>October</v>
      </c>
      <c r="N522" s="1">
        <f>Table1[[#This Row],[Call Date]]</f>
        <v>45215</v>
      </c>
    </row>
    <row r="523" spans="2:14" x14ac:dyDescent="0.25">
      <c r="B523" s="1">
        <v>45215</v>
      </c>
      <c r="C523" t="s">
        <v>13</v>
      </c>
      <c r="D523" t="s">
        <v>59</v>
      </c>
      <c r="E523">
        <v>10</v>
      </c>
      <c r="F523">
        <v>8</v>
      </c>
      <c r="G523">
        <v>5</v>
      </c>
      <c r="H523" s="3">
        <f>(Table1[[#This Row],[Q1]]*0.2+Table1[[#This Row],[Q2]]*0.4+Table1[[#This Row],[Q3]]*0.4)/10</f>
        <v>0.72</v>
      </c>
      <c r="I523" cm="1">
        <f t="array" ref="I523">_xlfn.IFS(Table1[[#This Row],[Q1]]&gt;8,100,Table1[[#This Row],[Q1]]&gt;6,0,Table1[[#This Row],[Q1]]&lt;7,-100)</f>
        <v>100</v>
      </c>
      <c r="J523">
        <f>IF(Table1[[#This Row],[NPS]]=100,1,0)</f>
        <v>1</v>
      </c>
      <c r="K523">
        <f>IF(Table1[[#This Row],[NPS]]=0,1,0)</f>
        <v>0</v>
      </c>
      <c r="L523">
        <f>IF(Table1[[#This Row],[NPS]]=-100,1,0)</f>
        <v>0</v>
      </c>
      <c r="M523" t="str">
        <f>TEXT(Table1[[#This Row],[Call Date]],"mmmm")</f>
        <v>October</v>
      </c>
      <c r="N523" s="1">
        <f>Table1[[#This Row],[Call Date]]</f>
        <v>45215</v>
      </c>
    </row>
    <row r="524" spans="2:14" x14ac:dyDescent="0.25">
      <c r="B524" s="1">
        <v>45215</v>
      </c>
      <c r="C524" t="s">
        <v>13</v>
      </c>
      <c r="D524" t="s">
        <v>86</v>
      </c>
      <c r="E524">
        <v>10</v>
      </c>
      <c r="F524">
        <v>10</v>
      </c>
      <c r="G524">
        <v>10</v>
      </c>
      <c r="H524" s="3">
        <f>(Table1[[#This Row],[Q1]]*0.2+Table1[[#This Row],[Q2]]*0.4+Table1[[#This Row],[Q3]]*0.4)/10</f>
        <v>1</v>
      </c>
      <c r="I524" cm="1">
        <f t="array" ref="I524">_xlfn.IFS(Table1[[#This Row],[Q1]]&gt;8,100,Table1[[#This Row],[Q1]]&gt;6,0,Table1[[#This Row],[Q1]]&lt;7,-100)</f>
        <v>100</v>
      </c>
      <c r="J524">
        <f>IF(Table1[[#This Row],[NPS]]=100,1,0)</f>
        <v>1</v>
      </c>
      <c r="K524">
        <f>IF(Table1[[#This Row],[NPS]]=0,1,0)</f>
        <v>0</v>
      </c>
      <c r="L524">
        <f>IF(Table1[[#This Row],[NPS]]=-100,1,0)</f>
        <v>0</v>
      </c>
      <c r="M524" t="str">
        <f>TEXT(Table1[[#This Row],[Call Date]],"mmmm")</f>
        <v>October</v>
      </c>
      <c r="N524" s="1">
        <f>Table1[[#This Row],[Call Date]]</f>
        <v>45215</v>
      </c>
    </row>
    <row r="525" spans="2:14" x14ac:dyDescent="0.25">
      <c r="B525" s="1">
        <v>45215</v>
      </c>
      <c r="C525" t="s">
        <v>10</v>
      </c>
      <c r="D525" t="s">
        <v>61</v>
      </c>
      <c r="E525">
        <v>10</v>
      </c>
      <c r="F525">
        <v>8</v>
      </c>
      <c r="G525">
        <v>8</v>
      </c>
      <c r="H525" s="3">
        <f>(Table1[[#This Row],[Q1]]*0.2+Table1[[#This Row],[Q2]]*0.4+Table1[[#This Row],[Q3]]*0.4)/10</f>
        <v>0.84000000000000008</v>
      </c>
      <c r="I525" cm="1">
        <f t="array" ref="I525">_xlfn.IFS(Table1[[#This Row],[Q1]]&gt;8,100,Table1[[#This Row],[Q1]]&gt;6,0,Table1[[#This Row],[Q1]]&lt;7,-100)</f>
        <v>100</v>
      </c>
      <c r="J525">
        <f>IF(Table1[[#This Row],[NPS]]=100,1,0)</f>
        <v>1</v>
      </c>
      <c r="K525">
        <f>IF(Table1[[#This Row],[NPS]]=0,1,0)</f>
        <v>0</v>
      </c>
      <c r="L525">
        <f>IF(Table1[[#This Row],[NPS]]=-100,1,0)</f>
        <v>0</v>
      </c>
      <c r="M525" t="str">
        <f>TEXT(Table1[[#This Row],[Call Date]],"mmmm")</f>
        <v>October</v>
      </c>
      <c r="N525" s="1">
        <f>Table1[[#This Row],[Call Date]]</f>
        <v>45215</v>
      </c>
    </row>
    <row r="526" spans="2:14" x14ac:dyDescent="0.25">
      <c r="B526" s="1">
        <v>45215</v>
      </c>
      <c r="C526" t="s">
        <v>7</v>
      </c>
      <c r="D526" t="s">
        <v>49</v>
      </c>
      <c r="E526">
        <v>10</v>
      </c>
      <c r="F526">
        <v>10</v>
      </c>
      <c r="G526">
        <v>10</v>
      </c>
      <c r="H526" s="3">
        <f>(Table1[[#This Row],[Q1]]*0.2+Table1[[#This Row],[Q2]]*0.4+Table1[[#This Row],[Q3]]*0.4)/10</f>
        <v>1</v>
      </c>
      <c r="I526" cm="1">
        <f t="array" ref="I526">_xlfn.IFS(Table1[[#This Row],[Q1]]&gt;8,100,Table1[[#This Row],[Q1]]&gt;6,0,Table1[[#This Row],[Q1]]&lt;7,-100)</f>
        <v>100</v>
      </c>
      <c r="J526">
        <f>IF(Table1[[#This Row],[NPS]]=100,1,0)</f>
        <v>1</v>
      </c>
      <c r="K526">
        <f>IF(Table1[[#This Row],[NPS]]=0,1,0)</f>
        <v>0</v>
      </c>
      <c r="L526">
        <f>IF(Table1[[#This Row],[NPS]]=-100,1,0)</f>
        <v>0</v>
      </c>
      <c r="M526" t="str">
        <f>TEXT(Table1[[#This Row],[Call Date]],"mmmm")</f>
        <v>October</v>
      </c>
      <c r="N526" s="1">
        <f>Table1[[#This Row],[Call Date]]</f>
        <v>45215</v>
      </c>
    </row>
    <row r="527" spans="2:14" x14ac:dyDescent="0.25">
      <c r="B527" s="1">
        <v>45215</v>
      </c>
      <c r="C527" t="s">
        <v>13</v>
      </c>
      <c r="D527" t="s">
        <v>74</v>
      </c>
      <c r="E527">
        <v>8</v>
      </c>
      <c r="F527">
        <v>10</v>
      </c>
      <c r="G527">
        <v>10</v>
      </c>
      <c r="H527" s="3">
        <f>(Table1[[#This Row],[Q1]]*0.2+Table1[[#This Row],[Q2]]*0.4+Table1[[#This Row],[Q3]]*0.4)/10</f>
        <v>0.96</v>
      </c>
      <c r="I527" cm="1">
        <f t="array" ref="I527">_xlfn.IFS(Table1[[#This Row],[Q1]]&gt;8,100,Table1[[#This Row],[Q1]]&gt;6,0,Table1[[#This Row],[Q1]]&lt;7,-100)</f>
        <v>0</v>
      </c>
      <c r="J527">
        <f>IF(Table1[[#This Row],[NPS]]=100,1,0)</f>
        <v>0</v>
      </c>
      <c r="K527">
        <f>IF(Table1[[#This Row],[NPS]]=0,1,0)</f>
        <v>1</v>
      </c>
      <c r="L527">
        <f>IF(Table1[[#This Row],[NPS]]=-100,1,0)</f>
        <v>0</v>
      </c>
      <c r="M527" t="str">
        <f>TEXT(Table1[[#This Row],[Call Date]],"mmmm")</f>
        <v>October</v>
      </c>
      <c r="N527" s="1">
        <f>Table1[[#This Row],[Call Date]]</f>
        <v>45215</v>
      </c>
    </row>
    <row r="528" spans="2:14" x14ac:dyDescent="0.25">
      <c r="B528" s="1">
        <v>45215</v>
      </c>
      <c r="C528" t="s">
        <v>13</v>
      </c>
      <c r="D528" t="s">
        <v>82</v>
      </c>
      <c r="E528">
        <v>10</v>
      </c>
      <c r="F528">
        <v>10</v>
      </c>
      <c r="G528">
        <v>10</v>
      </c>
      <c r="H528" s="3">
        <f>(Table1[[#This Row],[Q1]]*0.2+Table1[[#This Row],[Q2]]*0.4+Table1[[#This Row],[Q3]]*0.4)/10</f>
        <v>1</v>
      </c>
      <c r="I528" cm="1">
        <f t="array" ref="I528">_xlfn.IFS(Table1[[#This Row],[Q1]]&gt;8,100,Table1[[#This Row],[Q1]]&gt;6,0,Table1[[#This Row],[Q1]]&lt;7,-100)</f>
        <v>100</v>
      </c>
      <c r="J528">
        <f>IF(Table1[[#This Row],[NPS]]=100,1,0)</f>
        <v>1</v>
      </c>
      <c r="K528">
        <f>IF(Table1[[#This Row],[NPS]]=0,1,0)</f>
        <v>0</v>
      </c>
      <c r="L528">
        <f>IF(Table1[[#This Row],[NPS]]=-100,1,0)</f>
        <v>0</v>
      </c>
      <c r="M528" t="str">
        <f>TEXT(Table1[[#This Row],[Call Date]],"mmmm")</f>
        <v>October</v>
      </c>
      <c r="N528" s="1">
        <f>Table1[[#This Row],[Call Date]]</f>
        <v>45215</v>
      </c>
    </row>
    <row r="529" spans="2:14" x14ac:dyDescent="0.25">
      <c r="B529" s="1">
        <v>45215</v>
      </c>
      <c r="C529" t="s">
        <v>11</v>
      </c>
      <c r="D529" t="s">
        <v>62</v>
      </c>
      <c r="E529">
        <v>10</v>
      </c>
      <c r="F529">
        <v>10</v>
      </c>
      <c r="G529">
        <v>10</v>
      </c>
      <c r="H529" s="3">
        <f>(Table1[[#This Row],[Q1]]*0.2+Table1[[#This Row],[Q2]]*0.4+Table1[[#This Row],[Q3]]*0.4)/10</f>
        <v>1</v>
      </c>
      <c r="I529" cm="1">
        <f t="array" ref="I529">_xlfn.IFS(Table1[[#This Row],[Q1]]&gt;8,100,Table1[[#This Row],[Q1]]&gt;6,0,Table1[[#This Row],[Q1]]&lt;7,-100)</f>
        <v>100</v>
      </c>
      <c r="J529">
        <f>IF(Table1[[#This Row],[NPS]]=100,1,0)</f>
        <v>1</v>
      </c>
      <c r="K529">
        <f>IF(Table1[[#This Row],[NPS]]=0,1,0)</f>
        <v>0</v>
      </c>
      <c r="L529">
        <f>IF(Table1[[#This Row],[NPS]]=-100,1,0)</f>
        <v>0</v>
      </c>
      <c r="M529" t="str">
        <f>TEXT(Table1[[#This Row],[Call Date]],"mmmm")</f>
        <v>October</v>
      </c>
      <c r="N529" s="1">
        <f>Table1[[#This Row],[Call Date]]</f>
        <v>45215</v>
      </c>
    </row>
    <row r="530" spans="2:14" x14ac:dyDescent="0.25">
      <c r="B530" s="1">
        <v>45215</v>
      </c>
      <c r="C530" t="s">
        <v>11</v>
      </c>
      <c r="D530" t="s">
        <v>106</v>
      </c>
      <c r="E530">
        <v>10</v>
      </c>
      <c r="F530">
        <v>10</v>
      </c>
      <c r="G530">
        <v>10</v>
      </c>
      <c r="H530" s="3">
        <f>(Table1[[#This Row],[Q1]]*0.2+Table1[[#This Row],[Q2]]*0.4+Table1[[#This Row],[Q3]]*0.4)/10</f>
        <v>1</v>
      </c>
      <c r="I530" cm="1">
        <f t="array" ref="I530">_xlfn.IFS(Table1[[#This Row],[Q1]]&gt;8,100,Table1[[#This Row],[Q1]]&gt;6,0,Table1[[#This Row],[Q1]]&lt;7,-100)</f>
        <v>100</v>
      </c>
      <c r="J530">
        <f>IF(Table1[[#This Row],[NPS]]=100,1,0)</f>
        <v>1</v>
      </c>
      <c r="K530">
        <f>IF(Table1[[#This Row],[NPS]]=0,1,0)</f>
        <v>0</v>
      </c>
      <c r="L530">
        <f>IF(Table1[[#This Row],[NPS]]=-100,1,0)</f>
        <v>0</v>
      </c>
      <c r="M530" t="str">
        <f>TEXT(Table1[[#This Row],[Call Date]],"mmmm")</f>
        <v>October</v>
      </c>
      <c r="N530" s="1">
        <f>Table1[[#This Row],[Call Date]]</f>
        <v>45215</v>
      </c>
    </row>
    <row r="531" spans="2:14" x14ac:dyDescent="0.25">
      <c r="B531" s="1">
        <v>45215</v>
      </c>
      <c r="C531" t="s">
        <v>11</v>
      </c>
      <c r="D531" t="s">
        <v>106</v>
      </c>
      <c r="E531">
        <v>10</v>
      </c>
      <c r="F531">
        <v>10</v>
      </c>
      <c r="G531">
        <v>10</v>
      </c>
      <c r="H531" s="3">
        <f>(Table1[[#This Row],[Q1]]*0.2+Table1[[#This Row],[Q2]]*0.4+Table1[[#This Row],[Q3]]*0.4)/10</f>
        <v>1</v>
      </c>
      <c r="I531" cm="1">
        <f t="array" ref="I531">_xlfn.IFS(Table1[[#This Row],[Q1]]&gt;8,100,Table1[[#This Row],[Q1]]&gt;6,0,Table1[[#This Row],[Q1]]&lt;7,-100)</f>
        <v>100</v>
      </c>
      <c r="J531">
        <f>IF(Table1[[#This Row],[NPS]]=100,1,0)</f>
        <v>1</v>
      </c>
      <c r="K531">
        <f>IF(Table1[[#This Row],[NPS]]=0,1,0)</f>
        <v>0</v>
      </c>
      <c r="L531">
        <f>IF(Table1[[#This Row],[NPS]]=-100,1,0)</f>
        <v>0</v>
      </c>
      <c r="M531" t="str">
        <f>TEXT(Table1[[#This Row],[Call Date]],"mmmm")</f>
        <v>October</v>
      </c>
      <c r="N531" s="1">
        <f>Table1[[#This Row],[Call Date]]</f>
        <v>45215</v>
      </c>
    </row>
    <row r="532" spans="2:14" x14ac:dyDescent="0.25">
      <c r="B532" s="1">
        <v>45216</v>
      </c>
      <c r="C532" t="s">
        <v>8</v>
      </c>
      <c r="D532" t="s">
        <v>129</v>
      </c>
      <c r="E532">
        <v>7</v>
      </c>
      <c r="F532">
        <v>8</v>
      </c>
      <c r="G532">
        <v>6</v>
      </c>
      <c r="H532" s="3">
        <f>(Table1[[#This Row],[Q1]]*0.2+Table1[[#This Row],[Q2]]*0.4+Table1[[#This Row],[Q3]]*0.4)/10</f>
        <v>0.70000000000000007</v>
      </c>
      <c r="I532" cm="1">
        <f t="array" ref="I532">_xlfn.IFS(Table1[[#This Row],[Q1]]&gt;8,100,Table1[[#This Row],[Q1]]&gt;6,0,Table1[[#This Row],[Q1]]&lt;7,-100)</f>
        <v>0</v>
      </c>
      <c r="J532">
        <f>IF(Table1[[#This Row],[NPS]]=100,1,0)</f>
        <v>0</v>
      </c>
      <c r="K532">
        <f>IF(Table1[[#This Row],[NPS]]=0,1,0)</f>
        <v>1</v>
      </c>
      <c r="L532">
        <f>IF(Table1[[#This Row],[NPS]]=-100,1,0)</f>
        <v>0</v>
      </c>
      <c r="M532" t="str">
        <f>TEXT(Table1[[#This Row],[Call Date]],"mmmm")</f>
        <v>October</v>
      </c>
      <c r="N532" s="1">
        <f>Table1[[#This Row],[Call Date]]</f>
        <v>45216</v>
      </c>
    </row>
    <row r="533" spans="2:14" x14ac:dyDescent="0.25">
      <c r="B533" s="1">
        <v>45216</v>
      </c>
      <c r="C533" t="s">
        <v>8</v>
      </c>
      <c r="D533" t="s">
        <v>88</v>
      </c>
      <c r="E533">
        <v>10</v>
      </c>
      <c r="F533">
        <v>10</v>
      </c>
      <c r="G533">
        <v>10</v>
      </c>
      <c r="H533" s="3">
        <f>(Table1[[#This Row],[Q1]]*0.2+Table1[[#This Row],[Q2]]*0.4+Table1[[#This Row],[Q3]]*0.4)/10</f>
        <v>1</v>
      </c>
      <c r="I533" cm="1">
        <f t="array" ref="I533">_xlfn.IFS(Table1[[#This Row],[Q1]]&gt;8,100,Table1[[#This Row],[Q1]]&gt;6,0,Table1[[#This Row],[Q1]]&lt;7,-100)</f>
        <v>100</v>
      </c>
      <c r="J533">
        <f>IF(Table1[[#This Row],[NPS]]=100,1,0)</f>
        <v>1</v>
      </c>
      <c r="K533">
        <f>IF(Table1[[#This Row],[NPS]]=0,1,0)</f>
        <v>0</v>
      </c>
      <c r="L533">
        <f>IF(Table1[[#This Row],[NPS]]=-100,1,0)</f>
        <v>0</v>
      </c>
      <c r="M533" t="str">
        <f>TEXT(Table1[[#This Row],[Call Date]],"mmmm")</f>
        <v>October</v>
      </c>
      <c r="N533" s="1">
        <f>Table1[[#This Row],[Call Date]]</f>
        <v>45216</v>
      </c>
    </row>
    <row r="534" spans="2:14" x14ac:dyDescent="0.25">
      <c r="B534" s="1">
        <v>45216</v>
      </c>
      <c r="C534" t="s">
        <v>8</v>
      </c>
      <c r="D534" t="s">
        <v>119</v>
      </c>
      <c r="E534">
        <v>10</v>
      </c>
      <c r="F534">
        <v>10</v>
      </c>
      <c r="G534">
        <v>10</v>
      </c>
      <c r="H534" s="3">
        <f>(Table1[[#This Row],[Q1]]*0.2+Table1[[#This Row],[Q2]]*0.4+Table1[[#This Row],[Q3]]*0.4)/10</f>
        <v>1</v>
      </c>
      <c r="I534" cm="1">
        <f t="array" ref="I534">_xlfn.IFS(Table1[[#This Row],[Q1]]&gt;8,100,Table1[[#This Row],[Q1]]&gt;6,0,Table1[[#This Row],[Q1]]&lt;7,-100)</f>
        <v>100</v>
      </c>
      <c r="J534">
        <f>IF(Table1[[#This Row],[NPS]]=100,1,0)</f>
        <v>1</v>
      </c>
      <c r="K534">
        <f>IF(Table1[[#This Row],[NPS]]=0,1,0)</f>
        <v>0</v>
      </c>
      <c r="L534">
        <f>IF(Table1[[#This Row],[NPS]]=-100,1,0)</f>
        <v>0</v>
      </c>
      <c r="M534" t="str">
        <f>TEXT(Table1[[#This Row],[Call Date]],"mmmm")</f>
        <v>October</v>
      </c>
      <c r="N534" s="1">
        <f>Table1[[#This Row],[Call Date]]</f>
        <v>45216</v>
      </c>
    </row>
    <row r="535" spans="2:14" x14ac:dyDescent="0.25">
      <c r="B535" s="1">
        <v>45216</v>
      </c>
      <c r="C535" t="s">
        <v>13</v>
      </c>
      <c r="D535" t="s">
        <v>121</v>
      </c>
      <c r="E535">
        <v>10</v>
      </c>
      <c r="F535">
        <v>10</v>
      </c>
      <c r="G535">
        <v>10</v>
      </c>
      <c r="H535" s="3">
        <f>(Table1[[#This Row],[Q1]]*0.2+Table1[[#This Row],[Q2]]*0.4+Table1[[#This Row],[Q3]]*0.4)/10</f>
        <v>1</v>
      </c>
      <c r="I535" cm="1">
        <f t="array" ref="I535">_xlfn.IFS(Table1[[#This Row],[Q1]]&gt;8,100,Table1[[#This Row],[Q1]]&gt;6,0,Table1[[#This Row],[Q1]]&lt;7,-100)</f>
        <v>100</v>
      </c>
      <c r="J535">
        <f>IF(Table1[[#This Row],[NPS]]=100,1,0)</f>
        <v>1</v>
      </c>
      <c r="K535">
        <f>IF(Table1[[#This Row],[NPS]]=0,1,0)</f>
        <v>0</v>
      </c>
      <c r="L535">
        <f>IF(Table1[[#This Row],[NPS]]=-100,1,0)</f>
        <v>0</v>
      </c>
      <c r="M535" t="str">
        <f>TEXT(Table1[[#This Row],[Call Date]],"mmmm")</f>
        <v>October</v>
      </c>
      <c r="N535" s="1">
        <f>Table1[[#This Row],[Call Date]]</f>
        <v>45216</v>
      </c>
    </row>
    <row r="536" spans="2:14" x14ac:dyDescent="0.25">
      <c r="B536" s="1">
        <v>45216</v>
      </c>
      <c r="C536" t="s">
        <v>7</v>
      </c>
      <c r="D536" t="s">
        <v>91</v>
      </c>
      <c r="E536">
        <v>10</v>
      </c>
      <c r="F536">
        <v>10</v>
      </c>
      <c r="G536">
        <v>10</v>
      </c>
      <c r="H536" s="3">
        <f>(Table1[[#This Row],[Q1]]*0.2+Table1[[#This Row],[Q2]]*0.4+Table1[[#This Row],[Q3]]*0.4)/10</f>
        <v>1</v>
      </c>
      <c r="I536" cm="1">
        <f t="array" ref="I536">_xlfn.IFS(Table1[[#This Row],[Q1]]&gt;8,100,Table1[[#This Row],[Q1]]&gt;6,0,Table1[[#This Row],[Q1]]&lt;7,-100)</f>
        <v>100</v>
      </c>
      <c r="J536">
        <f>IF(Table1[[#This Row],[NPS]]=100,1,0)</f>
        <v>1</v>
      </c>
      <c r="K536">
        <f>IF(Table1[[#This Row],[NPS]]=0,1,0)</f>
        <v>0</v>
      </c>
      <c r="L536">
        <f>IF(Table1[[#This Row],[NPS]]=-100,1,0)</f>
        <v>0</v>
      </c>
      <c r="M536" t="str">
        <f>TEXT(Table1[[#This Row],[Call Date]],"mmmm")</f>
        <v>October</v>
      </c>
      <c r="N536" s="1">
        <f>Table1[[#This Row],[Call Date]]</f>
        <v>45216</v>
      </c>
    </row>
    <row r="537" spans="2:14" x14ac:dyDescent="0.25">
      <c r="B537" s="1">
        <v>45216</v>
      </c>
      <c r="C537" t="s">
        <v>10</v>
      </c>
      <c r="D537" t="s">
        <v>61</v>
      </c>
      <c r="E537">
        <v>10</v>
      </c>
      <c r="F537">
        <v>10</v>
      </c>
      <c r="G537">
        <v>10</v>
      </c>
      <c r="H537" s="3">
        <f>(Table1[[#This Row],[Q1]]*0.2+Table1[[#This Row],[Q2]]*0.4+Table1[[#This Row],[Q3]]*0.4)/10</f>
        <v>1</v>
      </c>
      <c r="I537" cm="1">
        <f t="array" ref="I537">_xlfn.IFS(Table1[[#This Row],[Q1]]&gt;8,100,Table1[[#This Row],[Q1]]&gt;6,0,Table1[[#This Row],[Q1]]&lt;7,-100)</f>
        <v>100</v>
      </c>
      <c r="J537">
        <f>IF(Table1[[#This Row],[NPS]]=100,1,0)</f>
        <v>1</v>
      </c>
      <c r="K537">
        <f>IF(Table1[[#This Row],[NPS]]=0,1,0)</f>
        <v>0</v>
      </c>
      <c r="L537">
        <f>IF(Table1[[#This Row],[NPS]]=-100,1,0)</f>
        <v>0</v>
      </c>
      <c r="M537" t="str">
        <f>TEXT(Table1[[#This Row],[Call Date]],"mmmm")</f>
        <v>October</v>
      </c>
      <c r="N537" s="1">
        <f>Table1[[#This Row],[Call Date]]</f>
        <v>45216</v>
      </c>
    </row>
    <row r="538" spans="2:14" x14ac:dyDescent="0.25">
      <c r="B538" s="1">
        <v>45216</v>
      </c>
      <c r="C538" t="s">
        <v>7</v>
      </c>
      <c r="D538" t="s">
        <v>130</v>
      </c>
      <c r="E538">
        <v>10</v>
      </c>
      <c r="F538">
        <v>10</v>
      </c>
      <c r="G538">
        <v>10</v>
      </c>
      <c r="H538" s="3">
        <f>(Table1[[#This Row],[Q1]]*0.2+Table1[[#This Row],[Q2]]*0.4+Table1[[#This Row],[Q3]]*0.4)/10</f>
        <v>1</v>
      </c>
      <c r="I538" cm="1">
        <f t="array" ref="I538">_xlfn.IFS(Table1[[#This Row],[Q1]]&gt;8,100,Table1[[#This Row],[Q1]]&gt;6,0,Table1[[#This Row],[Q1]]&lt;7,-100)</f>
        <v>100</v>
      </c>
      <c r="J538">
        <f>IF(Table1[[#This Row],[NPS]]=100,1,0)</f>
        <v>1</v>
      </c>
      <c r="K538">
        <f>IF(Table1[[#This Row],[NPS]]=0,1,0)</f>
        <v>0</v>
      </c>
      <c r="L538">
        <f>IF(Table1[[#This Row],[NPS]]=-100,1,0)</f>
        <v>0</v>
      </c>
      <c r="M538" t="str">
        <f>TEXT(Table1[[#This Row],[Call Date]],"mmmm")</f>
        <v>October</v>
      </c>
      <c r="N538" s="1">
        <f>Table1[[#This Row],[Call Date]]</f>
        <v>45216</v>
      </c>
    </row>
    <row r="539" spans="2:14" x14ac:dyDescent="0.25">
      <c r="B539" s="1">
        <v>45216</v>
      </c>
      <c r="C539" t="s">
        <v>13</v>
      </c>
      <c r="D539" t="s">
        <v>101</v>
      </c>
      <c r="E539">
        <v>10</v>
      </c>
      <c r="F539">
        <v>10</v>
      </c>
      <c r="G539">
        <v>10</v>
      </c>
      <c r="H539" s="3">
        <f>(Table1[[#This Row],[Q1]]*0.2+Table1[[#This Row],[Q2]]*0.4+Table1[[#This Row],[Q3]]*0.4)/10</f>
        <v>1</v>
      </c>
      <c r="I539" cm="1">
        <f t="array" ref="I539">_xlfn.IFS(Table1[[#This Row],[Q1]]&gt;8,100,Table1[[#This Row],[Q1]]&gt;6,0,Table1[[#This Row],[Q1]]&lt;7,-100)</f>
        <v>100</v>
      </c>
      <c r="J539">
        <f>IF(Table1[[#This Row],[NPS]]=100,1,0)</f>
        <v>1</v>
      </c>
      <c r="K539">
        <f>IF(Table1[[#This Row],[NPS]]=0,1,0)</f>
        <v>0</v>
      </c>
      <c r="L539">
        <f>IF(Table1[[#This Row],[NPS]]=-100,1,0)</f>
        <v>0</v>
      </c>
      <c r="M539" t="str">
        <f>TEXT(Table1[[#This Row],[Call Date]],"mmmm")</f>
        <v>October</v>
      </c>
      <c r="N539" s="1">
        <f>Table1[[#This Row],[Call Date]]</f>
        <v>45216</v>
      </c>
    </row>
    <row r="540" spans="2:14" x14ac:dyDescent="0.25">
      <c r="B540" s="1">
        <v>45216</v>
      </c>
      <c r="C540" t="s">
        <v>8</v>
      </c>
      <c r="D540" t="s">
        <v>93</v>
      </c>
      <c r="E540">
        <v>10</v>
      </c>
      <c r="F540">
        <v>10</v>
      </c>
      <c r="G540">
        <v>10</v>
      </c>
      <c r="H540" s="3">
        <f>(Table1[[#This Row],[Q1]]*0.2+Table1[[#This Row],[Q2]]*0.4+Table1[[#This Row],[Q3]]*0.4)/10</f>
        <v>1</v>
      </c>
      <c r="I540" cm="1">
        <f t="array" ref="I540">_xlfn.IFS(Table1[[#This Row],[Q1]]&gt;8,100,Table1[[#This Row],[Q1]]&gt;6,0,Table1[[#This Row],[Q1]]&lt;7,-100)</f>
        <v>100</v>
      </c>
      <c r="J540">
        <f>IF(Table1[[#This Row],[NPS]]=100,1,0)</f>
        <v>1</v>
      </c>
      <c r="K540">
        <f>IF(Table1[[#This Row],[NPS]]=0,1,0)</f>
        <v>0</v>
      </c>
      <c r="L540">
        <f>IF(Table1[[#This Row],[NPS]]=-100,1,0)</f>
        <v>0</v>
      </c>
      <c r="M540" t="str">
        <f>TEXT(Table1[[#This Row],[Call Date]],"mmmm")</f>
        <v>October</v>
      </c>
      <c r="N540" s="1">
        <f>Table1[[#This Row],[Call Date]]</f>
        <v>45216</v>
      </c>
    </row>
    <row r="541" spans="2:14" x14ac:dyDescent="0.25">
      <c r="B541" s="1">
        <v>45216</v>
      </c>
      <c r="C541" t="s">
        <v>10</v>
      </c>
      <c r="D541" t="s">
        <v>81</v>
      </c>
      <c r="E541">
        <v>10</v>
      </c>
      <c r="F541">
        <v>10</v>
      </c>
      <c r="G541">
        <v>10</v>
      </c>
      <c r="H541" s="3">
        <f>(Table1[[#This Row],[Q1]]*0.2+Table1[[#This Row],[Q2]]*0.4+Table1[[#This Row],[Q3]]*0.4)/10</f>
        <v>1</v>
      </c>
      <c r="I541" cm="1">
        <f t="array" ref="I541">_xlfn.IFS(Table1[[#This Row],[Q1]]&gt;8,100,Table1[[#This Row],[Q1]]&gt;6,0,Table1[[#This Row],[Q1]]&lt;7,-100)</f>
        <v>100</v>
      </c>
      <c r="J541">
        <f>IF(Table1[[#This Row],[NPS]]=100,1,0)</f>
        <v>1</v>
      </c>
      <c r="K541">
        <f>IF(Table1[[#This Row],[NPS]]=0,1,0)</f>
        <v>0</v>
      </c>
      <c r="L541">
        <f>IF(Table1[[#This Row],[NPS]]=-100,1,0)</f>
        <v>0</v>
      </c>
      <c r="M541" t="str">
        <f>TEXT(Table1[[#This Row],[Call Date]],"mmmm")</f>
        <v>October</v>
      </c>
      <c r="N541" s="1">
        <f>Table1[[#This Row],[Call Date]]</f>
        <v>45216</v>
      </c>
    </row>
    <row r="542" spans="2:14" x14ac:dyDescent="0.25">
      <c r="B542" s="1">
        <v>45216</v>
      </c>
      <c r="C542" t="s">
        <v>11</v>
      </c>
      <c r="D542" t="s">
        <v>123</v>
      </c>
      <c r="E542">
        <v>9</v>
      </c>
      <c r="F542">
        <v>9</v>
      </c>
      <c r="G542">
        <v>9</v>
      </c>
      <c r="H542" s="3">
        <f>(Table1[[#This Row],[Q1]]*0.2+Table1[[#This Row],[Q2]]*0.4+Table1[[#This Row],[Q3]]*0.4)/10</f>
        <v>0.9</v>
      </c>
      <c r="I542" cm="1">
        <f t="array" ref="I542">_xlfn.IFS(Table1[[#This Row],[Q1]]&gt;8,100,Table1[[#This Row],[Q1]]&gt;6,0,Table1[[#This Row],[Q1]]&lt;7,-100)</f>
        <v>100</v>
      </c>
      <c r="J542">
        <f>IF(Table1[[#This Row],[NPS]]=100,1,0)</f>
        <v>1</v>
      </c>
      <c r="K542">
        <f>IF(Table1[[#This Row],[NPS]]=0,1,0)</f>
        <v>0</v>
      </c>
      <c r="L542">
        <f>IF(Table1[[#This Row],[NPS]]=-100,1,0)</f>
        <v>0</v>
      </c>
      <c r="M542" t="str">
        <f>TEXT(Table1[[#This Row],[Call Date]],"mmmm")</f>
        <v>October</v>
      </c>
      <c r="N542" s="1">
        <f>Table1[[#This Row],[Call Date]]</f>
        <v>45216</v>
      </c>
    </row>
    <row r="543" spans="2:14" x14ac:dyDescent="0.25">
      <c r="B543" s="1">
        <v>45216</v>
      </c>
      <c r="C543" t="s">
        <v>8</v>
      </c>
      <c r="D543" t="s">
        <v>132</v>
      </c>
      <c r="E543">
        <v>10</v>
      </c>
      <c r="F543">
        <v>10</v>
      </c>
      <c r="G543">
        <v>10</v>
      </c>
      <c r="H543" s="3">
        <f>(Table1[[#This Row],[Q1]]*0.2+Table1[[#This Row],[Q2]]*0.4+Table1[[#This Row],[Q3]]*0.4)/10</f>
        <v>1</v>
      </c>
      <c r="I543" cm="1">
        <f t="array" ref="I543">_xlfn.IFS(Table1[[#This Row],[Q1]]&gt;8,100,Table1[[#This Row],[Q1]]&gt;6,0,Table1[[#This Row],[Q1]]&lt;7,-100)</f>
        <v>100</v>
      </c>
      <c r="J543">
        <f>IF(Table1[[#This Row],[NPS]]=100,1,0)</f>
        <v>1</v>
      </c>
      <c r="K543">
        <f>IF(Table1[[#This Row],[NPS]]=0,1,0)</f>
        <v>0</v>
      </c>
      <c r="L543">
        <f>IF(Table1[[#This Row],[NPS]]=-100,1,0)</f>
        <v>0</v>
      </c>
      <c r="M543" t="str">
        <f>TEXT(Table1[[#This Row],[Call Date]],"mmmm")</f>
        <v>October</v>
      </c>
      <c r="N543" s="1">
        <f>Table1[[#This Row],[Call Date]]</f>
        <v>45216</v>
      </c>
    </row>
    <row r="544" spans="2:14" x14ac:dyDescent="0.25">
      <c r="B544" s="1">
        <v>45216</v>
      </c>
      <c r="C544" t="s">
        <v>8</v>
      </c>
      <c r="D544" t="s">
        <v>129</v>
      </c>
      <c r="E544">
        <v>9</v>
      </c>
      <c r="F544">
        <v>9</v>
      </c>
      <c r="G544">
        <v>9</v>
      </c>
      <c r="H544" s="3">
        <f>(Table1[[#This Row],[Q1]]*0.2+Table1[[#This Row],[Q2]]*0.4+Table1[[#This Row],[Q3]]*0.4)/10</f>
        <v>0.9</v>
      </c>
      <c r="I544" cm="1">
        <f t="array" ref="I544">_xlfn.IFS(Table1[[#This Row],[Q1]]&gt;8,100,Table1[[#This Row],[Q1]]&gt;6,0,Table1[[#This Row],[Q1]]&lt;7,-100)</f>
        <v>100</v>
      </c>
      <c r="J544">
        <f>IF(Table1[[#This Row],[NPS]]=100,1,0)</f>
        <v>1</v>
      </c>
      <c r="K544">
        <f>IF(Table1[[#This Row],[NPS]]=0,1,0)</f>
        <v>0</v>
      </c>
      <c r="L544">
        <f>IF(Table1[[#This Row],[NPS]]=-100,1,0)</f>
        <v>0</v>
      </c>
      <c r="M544" t="str">
        <f>TEXT(Table1[[#This Row],[Call Date]],"mmmm")</f>
        <v>October</v>
      </c>
      <c r="N544" s="1">
        <f>Table1[[#This Row],[Call Date]]</f>
        <v>45216</v>
      </c>
    </row>
    <row r="545" spans="2:14" x14ac:dyDescent="0.25">
      <c r="B545" s="1">
        <v>45216</v>
      </c>
      <c r="C545" t="s">
        <v>8</v>
      </c>
      <c r="D545" t="s">
        <v>42</v>
      </c>
      <c r="E545">
        <v>10</v>
      </c>
      <c r="F545">
        <v>10</v>
      </c>
      <c r="G545">
        <v>10</v>
      </c>
      <c r="H545" s="3">
        <f>(Table1[[#This Row],[Q1]]*0.2+Table1[[#This Row],[Q2]]*0.4+Table1[[#This Row],[Q3]]*0.4)/10</f>
        <v>1</v>
      </c>
      <c r="I545" cm="1">
        <f t="array" ref="I545">_xlfn.IFS(Table1[[#This Row],[Q1]]&gt;8,100,Table1[[#This Row],[Q1]]&gt;6,0,Table1[[#This Row],[Q1]]&lt;7,-100)</f>
        <v>100</v>
      </c>
      <c r="J545">
        <f>IF(Table1[[#This Row],[NPS]]=100,1,0)</f>
        <v>1</v>
      </c>
      <c r="K545">
        <f>IF(Table1[[#This Row],[NPS]]=0,1,0)</f>
        <v>0</v>
      </c>
      <c r="L545">
        <f>IF(Table1[[#This Row],[NPS]]=-100,1,0)</f>
        <v>0</v>
      </c>
      <c r="M545" t="str">
        <f>TEXT(Table1[[#This Row],[Call Date]],"mmmm")</f>
        <v>October</v>
      </c>
      <c r="N545" s="1">
        <f>Table1[[#This Row],[Call Date]]</f>
        <v>45216</v>
      </c>
    </row>
    <row r="546" spans="2:14" x14ac:dyDescent="0.25">
      <c r="B546" s="1">
        <v>45216</v>
      </c>
      <c r="C546" t="s">
        <v>7</v>
      </c>
      <c r="D546" t="s">
        <v>117</v>
      </c>
      <c r="E546">
        <v>10</v>
      </c>
      <c r="F546">
        <v>10</v>
      </c>
      <c r="G546">
        <v>10</v>
      </c>
      <c r="H546" s="3">
        <f>(Table1[[#This Row],[Q1]]*0.2+Table1[[#This Row],[Q2]]*0.4+Table1[[#This Row],[Q3]]*0.4)/10</f>
        <v>1</v>
      </c>
      <c r="I546" cm="1">
        <f t="array" ref="I546">_xlfn.IFS(Table1[[#This Row],[Q1]]&gt;8,100,Table1[[#This Row],[Q1]]&gt;6,0,Table1[[#This Row],[Q1]]&lt;7,-100)</f>
        <v>100</v>
      </c>
      <c r="J546">
        <f>IF(Table1[[#This Row],[NPS]]=100,1,0)</f>
        <v>1</v>
      </c>
      <c r="K546">
        <f>IF(Table1[[#This Row],[NPS]]=0,1,0)</f>
        <v>0</v>
      </c>
      <c r="L546">
        <f>IF(Table1[[#This Row],[NPS]]=-100,1,0)</f>
        <v>0</v>
      </c>
      <c r="M546" t="str">
        <f>TEXT(Table1[[#This Row],[Call Date]],"mmmm")</f>
        <v>October</v>
      </c>
      <c r="N546" s="1">
        <f>Table1[[#This Row],[Call Date]]</f>
        <v>45216</v>
      </c>
    </row>
    <row r="547" spans="2:14" x14ac:dyDescent="0.25">
      <c r="B547" s="1">
        <v>45216</v>
      </c>
      <c r="C547" t="s">
        <v>7</v>
      </c>
      <c r="D547" t="s">
        <v>49</v>
      </c>
      <c r="E547">
        <v>10</v>
      </c>
      <c r="F547">
        <v>10</v>
      </c>
      <c r="G547">
        <v>10</v>
      </c>
      <c r="H547" s="3">
        <f>(Table1[[#This Row],[Q1]]*0.2+Table1[[#This Row],[Q2]]*0.4+Table1[[#This Row],[Q3]]*0.4)/10</f>
        <v>1</v>
      </c>
      <c r="I547" cm="1">
        <f t="array" ref="I547">_xlfn.IFS(Table1[[#This Row],[Q1]]&gt;8,100,Table1[[#This Row],[Q1]]&gt;6,0,Table1[[#This Row],[Q1]]&lt;7,-100)</f>
        <v>100</v>
      </c>
      <c r="J547">
        <f>IF(Table1[[#This Row],[NPS]]=100,1,0)</f>
        <v>1</v>
      </c>
      <c r="K547">
        <f>IF(Table1[[#This Row],[NPS]]=0,1,0)</f>
        <v>0</v>
      </c>
      <c r="L547">
        <f>IF(Table1[[#This Row],[NPS]]=-100,1,0)</f>
        <v>0</v>
      </c>
      <c r="M547" t="str">
        <f>TEXT(Table1[[#This Row],[Call Date]],"mmmm")</f>
        <v>October</v>
      </c>
      <c r="N547" s="1">
        <f>Table1[[#This Row],[Call Date]]</f>
        <v>45216</v>
      </c>
    </row>
    <row r="548" spans="2:14" x14ac:dyDescent="0.25">
      <c r="B548" s="1">
        <v>45216</v>
      </c>
      <c r="C548" t="s">
        <v>10</v>
      </c>
      <c r="D548" t="s">
        <v>100</v>
      </c>
      <c r="E548">
        <v>10</v>
      </c>
      <c r="F548">
        <v>10</v>
      </c>
      <c r="G548">
        <v>5</v>
      </c>
      <c r="H548" s="3">
        <f>(Table1[[#This Row],[Q1]]*0.2+Table1[[#This Row],[Q2]]*0.4+Table1[[#This Row],[Q3]]*0.4)/10</f>
        <v>0.8</v>
      </c>
      <c r="I548" cm="1">
        <f t="array" ref="I548">_xlfn.IFS(Table1[[#This Row],[Q1]]&gt;8,100,Table1[[#This Row],[Q1]]&gt;6,0,Table1[[#This Row],[Q1]]&lt;7,-100)</f>
        <v>100</v>
      </c>
      <c r="J548">
        <f>IF(Table1[[#This Row],[NPS]]=100,1,0)</f>
        <v>1</v>
      </c>
      <c r="K548">
        <f>IF(Table1[[#This Row],[NPS]]=0,1,0)</f>
        <v>0</v>
      </c>
      <c r="L548">
        <f>IF(Table1[[#This Row],[NPS]]=-100,1,0)</f>
        <v>0</v>
      </c>
      <c r="M548" t="str">
        <f>TEXT(Table1[[#This Row],[Call Date]],"mmmm")</f>
        <v>October</v>
      </c>
      <c r="N548" s="1">
        <f>Table1[[#This Row],[Call Date]]</f>
        <v>45216</v>
      </c>
    </row>
    <row r="549" spans="2:14" x14ac:dyDescent="0.25">
      <c r="B549" s="1">
        <v>45216</v>
      </c>
      <c r="C549" t="s">
        <v>8</v>
      </c>
      <c r="D549" t="s">
        <v>119</v>
      </c>
      <c r="E549">
        <v>10</v>
      </c>
      <c r="F549">
        <v>10</v>
      </c>
      <c r="G549">
        <v>10</v>
      </c>
      <c r="H549" s="3">
        <f>(Table1[[#This Row],[Q1]]*0.2+Table1[[#This Row],[Q2]]*0.4+Table1[[#This Row],[Q3]]*0.4)/10</f>
        <v>1</v>
      </c>
      <c r="I549" cm="1">
        <f t="array" ref="I549">_xlfn.IFS(Table1[[#This Row],[Q1]]&gt;8,100,Table1[[#This Row],[Q1]]&gt;6,0,Table1[[#This Row],[Q1]]&lt;7,-100)</f>
        <v>100</v>
      </c>
      <c r="J549">
        <f>IF(Table1[[#This Row],[NPS]]=100,1,0)</f>
        <v>1</v>
      </c>
      <c r="K549">
        <f>IF(Table1[[#This Row],[NPS]]=0,1,0)</f>
        <v>0</v>
      </c>
      <c r="L549">
        <f>IF(Table1[[#This Row],[NPS]]=-100,1,0)</f>
        <v>0</v>
      </c>
      <c r="M549" t="str">
        <f>TEXT(Table1[[#This Row],[Call Date]],"mmmm")</f>
        <v>October</v>
      </c>
      <c r="N549" s="1">
        <f>Table1[[#This Row],[Call Date]]</f>
        <v>45216</v>
      </c>
    </row>
    <row r="550" spans="2:14" x14ac:dyDescent="0.25">
      <c r="B550" s="1">
        <v>45216</v>
      </c>
      <c r="C550" t="s">
        <v>7</v>
      </c>
      <c r="D550" t="s">
        <v>130</v>
      </c>
      <c r="E550">
        <v>10</v>
      </c>
      <c r="F550">
        <v>10</v>
      </c>
      <c r="G550">
        <v>10</v>
      </c>
      <c r="H550" s="3">
        <f>(Table1[[#This Row],[Q1]]*0.2+Table1[[#This Row],[Q2]]*0.4+Table1[[#This Row],[Q3]]*0.4)/10</f>
        <v>1</v>
      </c>
      <c r="I550" cm="1">
        <f t="array" ref="I550">_xlfn.IFS(Table1[[#This Row],[Q1]]&gt;8,100,Table1[[#This Row],[Q1]]&gt;6,0,Table1[[#This Row],[Q1]]&lt;7,-100)</f>
        <v>100</v>
      </c>
      <c r="J550">
        <f>IF(Table1[[#This Row],[NPS]]=100,1,0)</f>
        <v>1</v>
      </c>
      <c r="K550">
        <f>IF(Table1[[#This Row],[NPS]]=0,1,0)</f>
        <v>0</v>
      </c>
      <c r="L550">
        <f>IF(Table1[[#This Row],[NPS]]=-100,1,0)</f>
        <v>0</v>
      </c>
      <c r="M550" t="str">
        <f>TEXT(Table1[[#This Row],[Call Date]],"mmmm")</f>
        <v>October</v>
      </c>
      <c r="N550" s="1">
        <f>Table1[[#This Row],[Call Date]]</f>
        <v>45216</v>
      </c>
    </row>
    <row r="551" spans="2:14" x14ac:dyDescent="0.25">
      <c r="B551" s="1">
        <v>45216</v>
      </c>
      <c r="C551" t="s">
        <v>13</v>
      </c>
      <c r="D551" t="s">
        <v>121</v>
      </c>
      <c r="E551">
        <v>9</v>
      </c>
      <c r="F551">
        <v>10</v>
      </c>
      <c r="G551">
        <v>10</v>
      </c>
      <c r="H551" s="3">
        <f>(Table1[[#This Row],[Q1]]*0.2+Table1[[#This Row],[Q2]]*0.4+Table1[[#This Row],[Q3]]*0.4)/10</f>
        <v>0.98000000000000009</v>
      </c>
      <c r="I551" cm="1">
        <f t="array" ref="I551">_xlfn.IFS(Table1[[#This Row],[Q1]]&gt;8,100,Table1[[#This Row],[Q1]]&gt;6,0,Table1[[#This Row],[Q1]]&lt;7,-100)</f>
        <v>100</v>
      </c>
      <c r="J551">
        <f>IF(Table1[[#This Row],[NPS]]=100,1,0)</f>
        <v>1</v>
      </c>
      <c r="K551">
        <f>IF(Table1[[#This Row],[NPS]]=0,1,0)</f>
        <v>0</v>
      </c>
      <c r="L551">
        <f>IF(Table1[[#This Row],[NPS]]=-100,1,0)</f>
        <v>0</v>
      </c>
      <c r="M551" t="str">
        <f>TEXT(Table1[[#This Row],[Call Date]],"mmmm")</f>
        <v>October</v>
      </c>
      <c r="N551" s="1">
        <f>Table1[[#This Row],[Call Date]]</f>
        <v>45216</v>
      </c>
    </row>
    <row r="552" spans="2:14" x14ac:dyDescent="0.25">
      <c r="B552" s="1">
        <v>45216</v>
      </c>
      <c r="C552" t="s">
        <v>10</v>
      </c>
      <c r="D552" t="s">
        <v>114</v>
      </c>
      <c r="E552">
        <v>10</v>
      </c>
      <c r="F552">
        <v>10</v>
      </c>
      <c r="G552">
        <v>10</v>
      </c>
      <c r="H552" s="3">
        <f>(Table1[[#This Row],[Q1]]*0.2+Table1[[#This Row],[Q2]]*0.4+Table1[[#This Row],[Q3]]*0.4)/10</f>
        <v>1</v>
      </c>
      <c r="I552" cm="1">
        <f t="array" ref="I552">_xlfn.IFS(Table1[[#This Row],[Q1]]&gt;8,100,Table1[[#This Row],[Q1]]&gt;6,0,Table1[[#This Row],[Q1]]&lt;7,-100)</f>
        <v>100</v>
      </c>
      <c r="J552">
        <f>IF(Table1[[#This Row],[NPS]]=100,1,0)</f>
        <v>1</v>
      </c>
      <c r="K552">
        <f>IF(Table1[[#This Row],[NPS]]=0,1,0)</f>
        <v>0</v>
      </c>
      <c r="L552">
        <f>IF(Table1[[#This Row],[NPS]]=-100,1,0)</f>
        <v>0</v>
      </c>
      <c r="M552" t="str">
        <f>TEXT(Table1[[#This Row],[Call Date]],"mmmm")</f>
        <v>October</v>
      </c>
      <c r="N552" s="1">
        <f>Table1[[#This Row],[Call Date]]</f>
        <v>45216</v>
      </c>
    </row>
    <row r="553" spans="2:14" x14ac:dyDescent="0.25">
      <c r="B553" s="1">
        <v>45216</v>
      </c>
      <c r="C553" t="s">
        <v>7</v>
      </c>
      <c r="D553" t="s">
        <v>91</v>
      </c>
      <c r="E553">
        <v>10</v>
      </c>
      <c r="F553">
        <v>10</v>
      </c>
      <c r="G553">
        <v>10</v>
      </c>
      <c r="H553" s="3">
        <f>(Table1[[#This Row],[Q1]]*0.2+Table1[[#This Row],[Q2]]*0.4+Table1[[#This Row],[Q3]]*0.4)/10</f>
        <v>1</v>
      </c>
      <c r="I553" cm="1">
        <f t="array" ref="I553">_xlfn.IFS(Table1[[#This Row],[Q1]]&gt;8,100,Table1[[#This Row],[Q1]]&gt;6,0,Table1[[#This Row],[Q1]]&lt;7,-100)</f>
        <v>100</v>
      </c>
      <c r="J553">
        <f>IF(Table1[[#This Row],[NPS]]=100,1,0)</f>
        <v>1</v>
      </c>
      <c r="K553">
        <f>IF(Table1[[#This Row],[NPS]]=0,1,0)</f>
        <v>0</v>
      </c>
      <c r="L553">
        <f>IF(Table1[[#This Row],[NPS]]=-100,1,0)</f>
        <v>0</v>
      </c>
      <c r="M553" t="str">
        <f>TEXT(Table1[[#This Row],[Call Date]],"mmmm")</f>
        <v>October</v>
      </c>
      <c r="N553" s="1">
        <f>Table1[[#This Row],[Call Date]]</f>
        <v>45216</v>
      </c>
    </row>
    <row r="554" spans="2:14" x14ac:dyDescent="0.25">
      <c r="B554" s="1">
        <v>45216</v>
      </c>
      <c r="C554" t="s">
        <v>11</v>
      </c>
      <c r="D554" t="s">
        <v>50</v>
      </c>
      <c r="E554">
        <v>10</v>
      </c>
      <c r="F554">
        <v>10</v>
      </c>
      <c r="G554">
        <v>10</v>
      </c>
      <c r="H554" s="3">
        <f>(Table1[[#This Row],[Q1]]*0.2+Table1[[#This Row],[Q2]]*0.4+Table1[[#This Row],[Q3]]*0.4)/10</f>
        <v>1</v>
      </c>
      <c r="I554" cm="1">
        <f t="array" ref="I554">_xlfn.IFS(Table1[[#This Row],[Q1]]&gt;8,100,Table1[[#This Row],[Q1]]&gt;6,0,Table1[[#This Row],[Q1]]&lt;7,-100)</f>
        <v>100</v>
      </c>
      <c r="J554">
        <f>IF(Table1[[#This Row],[NPS]]=100,1,0)</f>
        <v>1</v>
      </c>
      <c r="K554">
        <f>IF(Table1[[#This Row],[NPS]]=0,1,0)</f>
        <v>0</v>
      </c>
      <c r="L554">
        <f>IF(Table1[[#This Row],[NPS]]=-100,1,0)</f>
        <v>0</v>
      </c>
      <c r="M554" t="str">
        <f>TEXT(Table1[[#This Row],[Call Date]],"mmmm")</f>
        <v>October</v>
      </c>
      <c r="N554" s="1">
        <f>Table1[[#This Row],[Call Date]]</f>
        <v>45216</v>
      </c>
    </row>
    <row r="555" spans="2:14" x14ac:dyDescent="0.25">
      <c r="B555" s="1">
        <v>45216</v>
      </c>
      <c r="C555" t="s">
        <v>13</v>
      </c>
      <c r="D555" t="s">
        <v>125</v>
      </c>
      <c r="E555">
        <v>9</v>
      </c>
      <c r="F555">
        <v>10</v>
      </c>
      <c r="G555">
        <v>10</v>
      </c>
      <c r="H555" s="3">
        <f>(Table1[[#This Row],[Q1]]*0.2+Table1[[#This Row],[Q2]]*0.4+Table1[[#This Row],[Q3]]*0.4)/10</f>
        <v>0.98000000000000009</v>
      </c>
      <c r="I555" cm="1">
        <f t="array" ref="I555">_xlfn.IFS(Table1[[#This Row],[Q1]]&gt;8,100,Table1[[#This Row],[Q1]]&gt;6,0,Table1[[#This Row],[Q1]]&lt;7,-100)</f>
        <v>100</v>
      </c>
      <c r="J555">
        <f>IF(Table1[[#This Row],[NPS]]=100,1,0)</f>
        <v>1</v>
      </c>
      <c r="K555">
        <f>IF(Table1[[#This Row],[NPS]]=0,1,0)</f>
        <v>0</v>
      </c>
      <c r="L555">
        <f>IF(Table1[[#This Row],[NPS]]=-100,1,0)</f>
        <v>0</v>
      </c>
      <c r="M555" t="str">
        <f>TEXT(Table1[[#This Row],[Call Date]],"mmmm")</f>
        <v>October</v>
      </c>
      <c r="N555" s="1">
        <f>Table1[[#This Row],[Call Date]]</f>
        <v>45216</v>
      </c>
    </row>
    <row r="556" spans="2:14" x14ac:dyDescent="0.25">
      <c r="B556" s="1">
        <v>45216</v>
      </c>
      <c r="C556" t="s">
        <v>10</v>
      </c>
      <c r="D556" t="s">
        <v>77</v>
      </c>
      <c r="E556">
        <v>10</v>
      </c>
      <c r="F556">
        <v>10</v>
      </c>
      <c r="G556">
        <v>10</v>
      </c>
      <c r="H556" s="3">
        <f>(Table1[[#This Row],[Q1]]*0.2+Table1[[#This Row],[Q2]]*0.4+Table1[[#This Row],[Q3]]*0.4)/10</f>
        <v>1</v>
      </c>
      <c r="I556" cm="1">
        <f t="array" ref="I556">_xlfn.IFS(Table1[[#This Row],[Q1]]&gt;8,100,Table1[[#This Row],[Q1]]&gt;6,0,Table1[[#This Row],[Q1]]&lt;7,-100)</f>
        <v>100</v>
      </c>
      <c r="J556">
        <f>IF(Table1[[#This Row],[NPS]]=100,1,0)</f>
        <v>1</v>
      </c>
      <c r="K556">
        <f>IF(Table1[[#This Row],[NPS]]=0,1,0)</f>
        <v>0</v>
      </c>
      <c r="L556">
        <f>IF(Table1[[#This Row],[NPS]]=-100,1,0)</f>
        <v>0</v>
      </c>
      <c r="M556" t="str">
        <f>TEXT(Table1[[#This Row],[Call Date]],"mmmm")</f>
        <v>October</v>
      </c>
      <c r="N556" s="1">
        <f>Table1[[#This Row],[Call Date]]</f>
        <v>45216</v>
      </c>
    </row>
    <row r="557" spans="2:14" x14ac:dyDescent="0.25">
      <c r="B557" s="1">
        <v>45216</v>
      </c>
      <c r="C557" t="s">
        <v>13</v>
      </c>
      <c r="D557" t="s">
        <v>121</v>
      </c>
      <c r="E557">
        <v>10</v>
      </c>
      <c r="F557">
        <v>10</v>
      </c>
      <c r="G557">
        <v>10</v>
      </c>
      <c r="H557" s="3">
        <f>(Table1[[#This Row],[Q1]]*0.2+Table1[[#This Row],[Q2]]*0.4+Table1[[#This Row],[Q3]]*0.4)/10</f>
        <v>1</v>
      </c>
      <c r="I557" cm="1">
        <f t="array" ref="I557">_xlfn.IFS(Table1[[#This Row],[Q1]]&gt;8,100,Table1[[#This Row],[Q1]]&gt;6,0,Table1[[#This Row],[Q1]]&lt;7,-100)</f>
        <v>100</v>
      </c>
      <c r="J557">
        <f>IF(Table1[[#This Row],[NPS]]=100,1,0)</f>
        <v>1</v>
      </c>
      <c r="K557">
        <f>IF(Table1[[#This Row],[NPS]]=0,1,0)</f>
        <v>0</v>
      </c>
      <c r="L557">
        <f>IF(Table1[[#This Row],[NPS]]=-100,1,0)</f>
        <v>0</v>
      </c>
      <c r="M557" t="str">
        <f>TEXT(Table1[[#This Row],[Call Date]],"mmmm")</f>
        <v>October</v>
      </c>
      <c r="N557" s="1">
        <f>Table1[[#This Row],[Call Date]]</f>
        <v>45216</v>
      </c>
    </row>
    <row r="558" spans="2:14" x14ac:dyDescent="0.25">
      <c r="B558" s="1">
        <v>45216</v>
      </c>
      <c r="C558" t="s">
        <v>7</v>
      </c>
      <c r="D558" t="s">
        <v>91</v>
      </c>
      <c r="E558">
        <v>0</v>
      </c>
      <c r="F558">
        <v>0</v>
      </c>
      <c r="G558">
        <v>10</v>
      </c>
      <c r="H558" s="3">
        <f>(Table1[[#This Row],[Q1]]*0.2+Table1[[#This Row],[Q2]]*0.4+Table1[[#This Row],[Q3]]*0.4)/10</f>
        <v>0.4</v>
      </c>
      <c r="I558" cm="1">
        <f t="array" ref="I558">_xlfn.IFS(Table1[[#This Row],[Q1]]&gt;8,100,Table1[[#This Row],[Q1]]&gt;6,0,Table1[[#This Row],[Q1]]&lt;7,-100)</f>
        <v>-100</v>
      </c>
      <c r="J558">
        <f>IF(Table1[[#This Row],[NPS]]=100,1,0)</f>
        <v>0</v>
      </c>
      <c r="K558">
        <f>IF(Table1[[#This Row],[NPS]]=0,1,0)</f>
        <v>0</v>
      </c>
      <c r="L558">
        <f>IF(Table1[[#This Row],[NPS]]=-100,1,0)</f>
        <v>1</v>
      </c>
      <c r="M558" t="str">
        <f>TEXT(Table1[[#This Row],[Call Date]],"mmmm")</f>
        <v>October</v>
      </c>
      <c r="N558" s="1">
        <f>Table1[[#This Row],[Call Date]]</f>
        <v>45216</v>
      </c>
    </row>
    <row r="559" spans="2:14" x14ac:dyDescent="0.25">
      <c r="B559" s="1">
        <v>45216</v>
      </c>
      <c r="C559" t="s">
        <v>13</v>
      </c>
      <c r="D559" t="s">
        <v>125</v>
      </c>
      <c r="E559">
        <v>10</v>
      </c>
      <c r="F559">
        <v>10</v>
      </c>
      <c r="G559">
        <v>10</v>
      </c>
      <c r="H559" s="3">
        <f>(Table1[[#This Row],[Q1]]*0.2+Table1[[#This Row],[Q2]]*0.4+Table1[[#This Row],[Q3]]*0.4)/10</f>
        <v>1</v>
      </c>
      <c r="I559" cm="1">
        <f t="array" ref="I559">_xlfn.IFS(Table1[[#This Row],[Q1]]&gt;8,100,Table1[[#This Row],[Q1]]&gt;6,0,Table1[[#This Row],[Q1]]&lt;7,-100)</f>
        <v>100</v>
      </c>
      <c r="J559">
        <f>IF(Table1[[#This Row],[NPS]]=100,1,0)</f>
        <v>1</v>
      </c>
      <c r="K559">
        <f>IF(Table1[[#This Row],[NPS]]=0,1,0)</f>
        <v>0</v>
      </c>
      <c r="L559">
        <f>IF(Table1[[#This Row],[NPS]]=-100,1,0)</f>
        <v>0</v>
      </c>
      <c r="M559" t="str">
        <f>TEXT(Table1[[#This Row],[Call Date]],"mmmm")</f>
        <v>October</v>
      </c>
      <c r="N559" s="1">
        <f>Table1[[#This Row],[Call Date]]</f>
        <v>45216</v>
      </c>
    </row>
    <row r="560" spans="2:14" x14ac:dyDescent="0.25">
      <c r="B560" s="1">
        <v>45216</v>
      </c>
      <c r="C560" t="s">
        <v>11</v>
      </c>
      <c r="D560" t="s">
        <v>133</v>
      </c>
      <c r="E560">
        <v>10</v>
      </c>
      <c r="F560">
        <v>10</v>
      </c>
      <c r="G560">
        <v>10</v>
      </c>
      <c r="H560" s="3">
        <f>(Table1[[#This Row],[Q1]]*0.2+Table1[[#This Row],[Q2]]*0.4+Table1[[#This Row],[Q3]]*0.4)/10</f>
        <v>1</v>
      </c>
      <c r="I560" cm="1">
        <f t="array" ref="I560">_xlfn.IFS(Table1[[#This Row],[Q1]]&gt;8,100,Table1[[#This Row],[Q1]]&gt;6,0,Table1[[#This Row],[Q1]]&lt;7,-100)</f>
        <v>100</v>
      </c>
      <c r="J560">
        <f>IF(Table1[[#This Row],[NPS]]=100,1,0)</f>
        <v>1</v>
      </c>
      <c r="K560">
        <f>IF(Table1[[#This Row],[NPS]]=0,1,0)</f>
        <v>0</v>
      </c>
      <c r="L560">
        <f>IF(Table1[[#This Row],[NPS]]=-100,1,0)</f>
        <v>0</v>
      </c>
      <c r="M560" t="str">
        <f>TEXT(Table1[[#This Row],[Call Date]],"mmmm")</f>
        <v>October</v>
      </c>
      <c r="N560" s="1">
        <f>Table1[[#This Row],[Call Date]]</f>
        <v>45216</v>
      </c>
    </row>
    <row r="561" spans="2:14" x14ac:dyDescent="0.25">
      <c r="B561" s="1">
        <v>45217</v>
      </c>
      <c r="C561" t="s">
        <v>13</v>
      </c>
      <c r="D561" t="s">
        <v>47</v>
      </c>
      <c r="E561">
        <v>10</v>
      </c>
      <c r="F561">
        <v>10</v>
      </c>
      <c r="G561">
        <v>10</v>
      </c>
      <c r="H561" s="3">
        <f>(Table1[[#This Row],[Q1]]*0.2+Table1[[#This Row],[Q2]]*0.4+Table1[[#This Row],[Q3]]*0.4)/10</f>
        <v>1</v>
      </c>
      <c r="I561" cm="1">
        <f t="array" ref="I561">_xlfn.IFS(Table1[[#This Row],[Q1]]&gt;8,100,Table1[[#This Row],[Q1]]&gt;6,0,Table1[[#This Row],[Q1]]&lt;7,-100)</f>
        <v>100</v>
      </c>
      <c r="J561">
        <f>IF(Table1[[#This Row],[NPS]]=100,1,0)</f>
        <v>1</v>
      </c>
      <c r="K561">
        <f>IF(Table1[[#This Row],[NPS]]=0,1,0)</f>
        <v>0</v>
      </c>
      <c r="L561">
        <f>IF(Table1[[#This Row],[NPS]]=-100,1,0)</f>
        <v>0</v>
      </c>
      <c r="M561" t="str">
        <f>TEXT(Table1[[#This Row],[Call Date]],"mmmm")</f>
        <v>October</v>
      </c>
      <c r="N561" s="1">
        <f>Table1[[#This Row],[Call Date]]</f>
        <v>45217</v>
      </c>
    </row>
    <row r="562" spans="2:14" x14ac:dyDescent="0.25">
      <c r="B562" s="1">
        <v>45217</v>
      </c>
      <c r="C562" t="s">
        <v>13</v>
      </c>
      <c r="D562" t="s">
        <v>86</v>
      </c>
      <c r="E562">
        <v>10</v>
      </c>
      <c r="F562">
        <v>10</v>
      </c>
      <c r="G562">
        <v>10</v>
      </c>
      <c r="H562" s="3">
        <f>(Table1[[#This Row],[Q1]]*0.2+Table1[[#This Row],[Q2]]*0.4+Table1[[#This Row],[Q3]]*0.4)/10</f>
        <v>1</v>
      </c>
      <c r="I562" cm="1">
        <f t="array" ref="I562">_xlfn.IFS(Table1[[#This Row],[Q1]]&gt;8,100,Table1[[#This Row],[Q1]]&gt;6,0,Table1[[#This Row],[Q1]]&lt;7,-100)</f>
        <v>100</v>
      </c>
      <c r="J562">
        <f>IF(Table1[[#This Row],[NPS]]=100,1,0)</f>
        <v>1</v>
      </c>
      <c r="K562">
        <f>IF(Table1[[#This Row],[NPS]]=0,1,0)</f>
        <v>0</v>
      </c>
      <c r="L562">
        <f>IF(Table1[[#This Row],[NPS]]=-100,1,0)</f>
        <v>0</v>
      </c>
      <c r="M562" t="str">
        <f>TEXT(Table1[[#This Row],[Call Date]],"mmmm")</f>
        <v>October</v>
      </c>
      <c r="N562" s="1">
        <f>Table1[[#This Row],[Call Date]]</f>
        <v>45217</v>
      </c>
    </row>
    <row r="563" spans="2:14" x14ac:dyDescent="0.25">
      <c r="B563" s="1">
        <v>45217</v>
      </c>
      <c r="C563" t="s">
        <v>11</v>
      </c>
      <c r="D563" t="s">
        <v>123</v>
      </c>
      <c r="E563">
        <v>10</v>
      </c>
      <c r="F563">
        <v>10</v>
      </c>
      <c r="G563">
        <v>10</v>
      </c>
      <c r="H563" s="3">
        <f>(Table1[[#This Row],[Q1]]*0.2+Table1[[#This Row],[Q2]]*0.4+Table1[[#This Row],[Q3]]*0.4)/10</f>
        <v>1</v>
      </c>
      <c r="I563" cm="1">
        <f t="array" ref="I563">_xlfn.IFS(Table1[[#This Row],[Q1]]&gt;8,100,Table1[[#This Row],[Q1]]&gt;6,0,Table1[[#This Row],[Q1]]&lt;7,-100)</f>
        <v>100</v>
      </c>
      <c r="J563">
        <f>IF(Table1[[#This Row],[NPS]]=100,1,0)</f>
        <v>1</v>
      </c>
      <c r="K563">
        <f>IF(Table1[[#This Row],[NPS]]=0,1,0)</f>
        <v>0</v>
      </c>
      <c r="L563">
        <f>IF(Table1[[#This Row],[NPS]]=-100,1,0)</f>
        <v>0</v>
      </c>
      <c r="M563" t="str">
        <f>TEXT(Table1[[#This Row],[Call Date]],"mmmm")</f>
        <v>October</v>
      </c>
      <c r="N563" s="1">
        <f>Table1[[#This Row],[Call Date]]</f>
        <v>45217</v>
      </c>
    </row>
    <row r="564" spans="2:14" x14ac:dyDescent="0.25">
      <c r="B564" s="1">
        <v>45217</v>
      </c>
      <c r="C564" t="s">
        <v>13</v>
      </c>
      <c r="D564" t="s">
        <v>118</v>
      </c>
      <c r="E564">
        <v>10</v>
      </c>
      <c r="F564">
        <v>10</v>
      </c>
      <c r="G564">
        <v>10</v>
      </c>
      <c r="H564" s="3">
        <f>(Table1[[#This Row],[Q1]]*0.2+Table1[[#This Row],[Q2]]*0.4+Table1[[#This Row],[Q3]]*0.4)/10</f>
        <v>1</v>
      </c>
      <c r="I564" cm="1">
        <f t="array" ref="I564">_xlfn.IFS(Table1[[#This Row],[Q1]]&gt;8,100,Table1[[#This Row],[Q1]]&gt;6,0,Table1[[#This Row],[Q1]]&lt;7,-100)</f>
        <v>100</v>
      </c>
      <c r="J564">
        <f>IF(Table1[[#This Row],[NPS]]=100,1,0)</f>
        <v>1</v>
      </c>
      <c r="K564">
        <f>IF(Table1[[#This Row],[NPS]]=0,1,0)</f>
        <v>0</v>
      </c>
      <c r="L564">
        <f>IF(Table1[[#This Row],[NPS]]=-100,1,0)</f>
        <v>0</v>
      </c>
      <c r="M564" t="str">
        <f>TEXT(Table1[[#This Row],[Call Date]],"mmmm")</f>
        <v>October</v>
      </c>
      <c r="N564" s="1">
        <f>Table1[[#This Row],[Call Date]]</f>
        <v>45217</v>
      </c>
    </row>
    <row r="565" spans="2:14" x14ac:dyDescent="0.25">
      <c r="B565" s="1">
        <v>45217</v>
      </c>
      <c r="C565" t="s">
        <v>13</v>
      </c>
      <c r="D565" t="s">
        <v>59</v>
      </c>
      <c r="E565">
        <v>9</v>
      </c>
      <c r="F565">
        <v>9</v>
      </c>
      <c r="G565">
        <v>10</v>
      </c>
      <c r="H565" s="3">
        <f>(Table1[[#This Row],[Q1]]*0.2+Table1[[#This Row],[Q2]]*0.4+Table1[[#This Row],[Q3]]*0.4)/10</f>
        <v>0.94000000000000006</v>
      </c>
      <c r="I565" cm="1">
        <f t="array" ref="I565">_xlfn.IFS(Table1[[#This Row],[Q1]]&gt;8,100,Table1[[#This Row],[Q1]]&gt;6,0,Table1[[#This Row],[Q1]]&lt;7,-100)</f>
        <v>100</v>
      </c>
      <c r="J565">
        <f>IF(Table1[[#This Row],[NPS]]=100,1,0)</f>
        <v>1</v>
      </c>
      <c r="K565">
        <f>IF(Table1[[#This Row],[NPS]]=0,1,0)</f>
        <v>0</v>
      </c>
      <c r="L565">
        <f>IF(Table1[[#This Row],[NPS]]=-100,1,0)</f>
        <v>0</v>
      </c>
      <c r="M565" t="str">
        <f>TEXT(Table1[[#This Row],[Call Date]],"mmmm")</f>
        <v>October</v>
      </c>
      <c r="N565" s="1">
        <f>Table1[[#This Row],[Call Date]]</f>
        <v>45217</v>
      </c>
    </row>
    <row r="566" spans="2:14" x14ac:dyDescent="0.25">
      <c r="B566" s="1">
        <v>45217</v>
      </c>
      <c r="C566" t="s">
        <v>8</v>
      </c>
      <c r="D566" t="s">
        <v>71</v>
      </c>
      <c r="E566">
        <v>10</v>
      </c>
      <c r="F566">
        <v>10</v>
      </c>
      <c r="G566">
        <v>10</v>
      </c>
      <c r="H566" s="3">
        <f>(Table1[[#This Row],[Q1]]*0.2+Table1[[#This Row],[Q2]]*0.4+Table1[[#This Row],[Q3]]*0.4)/10</f>
        <v>1</v>
      </c>
      <c r="I566" cm="1">
        <f t="array" ref="I566">_xlfn.IFS(Table1[[#This Row],[Q1]]&gt;8,100,Table1[[#This Row],[Q1]]&gt;6,0,Table1[[#This Row],[Q1]]&lt;7,-100)</f>
        <v>100</v>
      </c>
      <c r="J566">
        <f>IF(Table1[[#This Row],[NPS]]=100,1,0)</f>
        <v>1</v>
      </c>
      <c r="K566">
        <f>IF(Table1[[#This Row],[NPS]]=0,1,0)</f>
        <v>0</v>
      </c>
      <c r="L566">
        <f>IF(Table1[[#This Row],[NPS]]=-100,1,0)</f>
        <v>0</v>
      </c>
      <c r="M566" t="str">
        <f>TEXT(Table1[[#This Row],[Call Date]],"mmmm")</f>
        <v>October</v>
      </c>
      <c r="N566" s="1">
        <f>Table1[[#This Row],[Call Date]]</f>
        <v>45217</v>
      </c>
    </row>
    <row r="567" spans="2:14" x14ac:dyDescent="0.25">
      <c r="B567" s="1">
        <v>45217</v>
      </c>
      <c r="C567" t="s">
        <v>13</v>
      </c>
      <c r="D567" t="s">
        <v>120</v>
      </c>
      <c r="E567">
        <v>10</v>
      </c>
      <c r="F567">
        <v>1</v>
      </c>
      <c r="G567">
        <v>10</v>
      </c>
      <c r="H567" s="3">
        <f>(Table1[[#This Row],[Q1]]*0.2+Table1[[#This Row],[Q2]]*0.4+Table1[[#This Row],[Q3]]*0.4)/10</f>
        <v>0.64</v>
      </c>
      <c r="I567" cm="1">
        <f t="array" ref="I567">_xlfn.IFS(Table1[[#This Row],[Q1]]&gt;8,100,Table1[[#This Row],[Q1]]&gt;6,0,Table1[[#This Row],[Q1]]&lt;7,-100)</f>
        <v>100</v>
      </c>
      <c r="J567">
        <f>IF(Table1[[#This Row],[NPS]]=100,1,0)</f>
        <v>1</v>
      </c>
      <c r="K567">
        <f>IF(Table1[[#This Row],[NPS]]=0,1,0)</f>
        <v>0</v>
      </c>
      <c r="L567">
        <f>IF(Table1[[#This Row],[NPS]]=-100,1,0)</f>
        <v>0</v>
      </c>
      <c r="M567" t="str">
        <f>TEXT(Table1[[#This Row],[Call Date]],"mmmm")</f>
        <v>October</v>
      </c>
      <c r="N567" s="1">
        <f>Table1[[#This Row],[Call Date]]</f>
        <v>45217</v>
      </c>
    </row>
    <row r="568" spans="2:14" x14ac:dyDescent="0.25">
      <c r="B568" s="1">
        <v>45217</v>
      </c>
      <c r="C568" t="s">
        <v>8</v>
      </c>
      <c r="D568" t="s">
        <v>93</v>
      </c>
      <c r="E568">
        <v>10</v>
      </c>
      <c r="F568">
        <v>10</v>
      </c>
      <c r="G568">
        <v>10</v>
      </c>
      <c r="H568" s="3">
        <f>(Table1[[#This Row],[Q1]]*0.2+Table1[[#This Row],[Q2]]*0.4+Table1[[#This Row],[Q3]]*0.4)/10</f>
        <v>1</v>
      </c>
      <c r="I568" cm="1">
        <f t="array" ref="I568">_xlfn.IFS(Table1[[#This Row],[Q1]]&gt;8,100,Table1[[#This Row],[Q1]]&gt;6,0,Table1[[#This Row],[Q1]]&lt;7,-100)</f>
        <v>100</v>
      </c>
      <c r="J568">
        <f>IF(Table1[[#This Row],[NPS]]=100,1,0)</f>
        <v>1</v>
      </c>
      <c r="K568">
        <f>IF(Table1[[#This Row],[NPS]]=0,1,0)</f>
        <v>0</v>
      </c>
      <c r="L568">
        <f>IF(Table1[[#This Row],[NPS]]=-100,1,0)</f>
        <v>0</v>
      </c>
      <c r="M568" t="str">
        <f>TEXT(Table1[[#This Row],[Call Date]],"mmmm")</f>
        <v>October</v>
      </c>
      <c r="N568" s="1">
        <f>Table1[[#This Row],[Call Date]]</f>
        <v>45217</v>
      </c>
    </row>
    <row r="569" spans="2:14" x14ac:dyDescent="0.25">
      <c r="B569" s="1">
        <v>45217</v>
      </c>
      <c r="C569" t="s">
        <v>11</v>
      </c>
      <c r="D569" t="s">
        <v>112</v>
      </c>
      <c r="E569">
        <v>10</v>
      </c>
      <c r="F569">
        <v>10</v>
      </c>
      <c r="G569">
        <v>10</v>
      </c>
      <c r="H569" s="3">
        <f>(Table1[[#This Row],[Q1]]*0.2+Table1[[#This Row],[Q2]]*0.4+Table1[[#This Row],[Q3]]*0.4)/10</f>
        <v>1</v>
      </c>
      <c r="I569" cm="1">
        <f t="array" ref="I569">_xlfn.IFS(Table1[[#This Row],[Q1]]&gt;8,100,Table1[[#This Row],[Q1]]&gt;6,0,Table1[[#This Row],[Q1]]&lt;7,-100)</f>
        <v>100</v>
      </c>
      <c r="J569">
        <f>IF(Table1[[#This Row],[NPS]]=100,1,0)</f>
        <v>1</v>
      </c>
      <c r="K569">
        <f>IF(Table1[[#This Row],[NPS]]=0,1,0)</f>
        <v>0</v>
      </c>
      <c r="L569">
        <f>IF(Table1[[#This Row],[NPS]]=-100,1,0)</f>
        <v>0</v>
      </c>
      <c r="M569" t="str">
        <f>TEXT(Table1[[#This Row],[Call Date]],"mmmm")</f>
        <v>October</v>
      </c>
      <c r="N569" s="1">
        <f>Table1[[#This Row],[Call Date]]</f>
        <v>45217</v>
      </c>
    </row>
    <row r="570" spans="2:14" x14ac:dyDescent="0.25">
      <c r="B570" s="1">
        <v>45217</v>
      </c>
      <c r="C570" t="s">
        <v>8</v>
      </c>
      <c r="D570" t="s">
        <v>129</v>
      </c>
      <c r="E570">
        <v>10</v>
      </c>
      <c r="F570">
        <v>10</v>
      </c>
      <c r="G570">
        <v>10</v>
      </c>
      <c r="H570" s="3">
        <f>(Table1[[#This Row],[Q1]]*0.2+Table1[[#This Row],[Q2]]*0.4+Table1[[#This Row],[Q3]]*0.4)/10</f>
        <v>1</v>
      </c>
      <c r="I570" cm="1">
        <f t="array" ref="I570">_xlfn.IFS(Table1[[#This Row],[Q1]]&gt;8,100,Table1[[#This Row],[Q1]]&gt;6,0,Table1[[#This Row],[Q1]]&lt;7,-100)</f>
        <v>100</v>
      </c>
      <c r="J570">
        <f>IF(Table1[[#This Row],[NPS]]=100,1,0)</f>
        <v>1</v>
      </c>
      <c r="K570">
        <f>IF(Table1[[#This Row],[NPS]]=0,1,0)</f>
        <v>0</v>
      </c>
      <c r="L570">
        <f>IF(Table1[[#This Row],[NPS]]=-100,1,0)</f>
        <v>0</v>
      </c>
      <c r="M570" t="str">
        <f>TEXT(Table1[[#This Row],[Call Date]],"mmmm")</f>
        <v>October</v>
      </c>
      <c r="N570" s="1">
        <f>Table1[[#This Row],[Call Date]]</f>
        <v>45217</v>
      </c>
    </row>
    <row r="571" spans="2:14" x14ac:dyDescent="0.25">
      <c r="B571" s="1">
        <v>45217</v>
      </c>
      <c r="C571" t="s">
        <v>7</v>
      </c>
      <c r="D571" t="s">
        <v>117</v>
      </c>
      <c r="E571">
        <v>10</v>
      </c>
      <c r="F571">
        <v>4</v>
      </c>
      <c r="G571">
        <v>1</v>
      </c>
      <c r="H571" s="3">
        <f>(Table1[[#This Row],[Q1]]*0.2+Table1[[#This Row],[Q2]]*0.4+Table1[[#This Row],[Q3]]*0.4)/10</f>
        <v>0.4</v>
      </c>
      <c r="I571" cm="1">
        <f t="array" ref="I571">_xlfn.IFS(Table1[[#This Row],[Q1]]&gt;8,100,Table1[[#This Row],[Q1]]&gt;6,0,Table1[[#This Row],[Q1]]&lt;7,-100)</f>
        <v>100</v>
      </c>
      <c r="J571">
        <f>IF(Table1[[#This Row],[NPS]]=100,1,0)</f>
        <v>1</v>
      </c>
      <c r="K571">
        <f>IF(Table1[[#This Row],[NPS]]=0,1,0)</f>
        <v>0</v>
      </c>
      <c r="L571">
        <f>IF(Table1[[#This Row],[NPS]]=-100,1,0)</f>
        <v>0</v>
      </c>
      <c r="M571" t="str">
        <f>TEXT(Table1[[#This Row],[Call Date]],"mmmm")</f>
        <v>October</v>
      </c>
      <c r="N571" s="1">
        <f>Table1[[#This Row],[Call Date]]</f>
        <v>45217</v>
      </c>
    </row>
    <row r="572" spans="2:14" x14ac:dyDescent="0.25">
      <c r="B572" s="1">
        <v>45217</v>
      </c>
      <c r="C572" t="s">
        <v>11</v>
      </c>
      <c r="D572" t="s">
        <v>50</v>
      </c>
      <c r="E572">
        <v>10</v>
      </c>
      <c r="F572">
        <v>10</v>
      </c>
      <c r="G572">
        <v>10</v>
      </c>
      <c r="H572" s="3">
        <f>(Table1[[#This Row],[Q1]]*0.2+Table1[[#This Row],[Q2]]*0.4+Table1[[#This Row],[Q3]]*0.4)/10</f>
        <v>1</v>
      </c>
      <c r="I572" cm="1">
        <f t="array" ref="I572">_xlfn.IFS(Table1[[#This Row],[Q1]]&gt;8,100,Table1[[#This Row],[Q1]]&gt;6,0,Table1[[#This Row],[Q1]]&lt;7,-100)</f>
        <v>100</v>
      </c>
      <c r="J572">
        <f>IF(Table1[[#This Row],[NPS]]=100,1,0)</f>
        <v>1</v>
      </c>
      <c r="K572">
        <f>IF(Table1[[#This Row],[NPS]]=0,1,0)</f>
        <v>0</v>
      </c>
      <c r="L572">
        <f>IF(Table1[[#This Row],[NPS]]=-100,1,0)</f>
        <v>0</v>
      </c>
      <c r="M572" t="str">
        <f>TEXT(Table1[[#This Row],[Call Date]],"mmmm")</f>
        <v>October</v>
      </c>
      <c r="N572" s="1">
        <f>Table1[[#This Row],[Call Date]]</f>
        <v>45217</v>
      </c>
    </row>
    <row r="573" spans="2:14" x14ac:dyDescent="0.25">
      <c r="B573" s="1">
        <v>45217</v>
      </c>
      <c r="C573" t="s">
        <v>11</v>
      </c>
      <c r="D573" t="s">
        <v>62</v>
      </c>
      <c r="E573">
        <v>10</v>
      </c>
      <c r="F573">
        <v>10</v>
      </c>
      <c r="G573">
        <v>10</v>
      </c>
      <c r="H573" s="3">
        <f>(Table1[[#This Row],[Q1]]*0.2+Table1[[#This Row],[Q2]]*0.4+Table1[[#This Row],[Q3]]*0.4)/10</f>
        <v>1</v>
      </c>
      <c r="I573" cm="1">
        <f t="array" ref="I573">_xlfn.IFS(Table1[[#This Row],[Q1]]&gt;8,100,Table1[[#This Row],[Q1]]&gt;6,0,Table1[[#This Row],[Q1]]&lt;7,-100)</f>
        <v>100</v>
      </c>
      <c r="J573">
        <f>IF(Table1[[#This Row],[NPS]]=100,1,0)</f>
        <v>1</v>
      </c>
      <c r="K573">
        <f>IF(Table1[[#This Row],[NPS]]=0,1,0)</f>
        <v>0</v>
      </c>
      <c r="L573">
        <f>IF(Table1[[#This Row],[NPS]]=-100,1,0)</f>
        <v>0</v>
      </c>
      <c r="M573" t="str">
        <f>TEXT(Table1[[#This Row],[Call Date]],"mmmm")</f>
        <v>October</v>
      </c>
      <c r="N573" s="1">
        <f>Table1[[#This Row],[Call Date]]</f>
        <v>45217</v>
      </c>
    </row>
    <row r="574" spans="2:14" x14ac:dyDescent="0.25">
      <c r="B574" s="1">
        <v>45217</v>
      </c>
      <c r="C574" t="s">
        <v>10</v>
      </c>
      <c r="D574" t="s">
        <v>61</v>
      </c>
      <c r="E574">
        <v>10</v>
      </c>
      <c r="F574">
        <v>10</v>
      </c>
      <c r="G574">
        <v>10</v>
      </c>
      <c r="H574" s="3">
        <f>(Table1[[#This Row],[Q1]]*0.2+Table1[[#This Row],[Q2]]*0.4+Table1[[#This Row],[Q3]]*0.4)/10</f>
        <v>1</v>
      </c>
      <c r="I574" cm="1">
        <f t="array" ref="I574">_xlfn.IFS(Table1[[#This Row],[Q1]]&gt;8,100,Table1[[#This Row],[Q1]]&gt;6,0,Table1[[#This Row],[Q1]]&lt;7,-100)</f>
        <v>100</v>
      </c>
      <c r="J574">
        <f>IF(Table1[[#This Row],[NPS]]=100,1,0)</f>
        <v>1</v>
      </c>
      <c r="K574">
        <f>IF(Table1[[#This Row],[NPS]]=0,1,0)</f>
        <v>0</v>
      </c>
      <c r="L574">
        <f>IF(Table1[[#This Row],[NPS]]=-100,1,0)</f>
        <v>0</v>
      </c>
      <c r="M574" t="str">
        <f>TEXT(Table1[[#This Row],[Call Date]],"mmmm")</f>
        <v>October</v>
      </c>
      <c r="N574" s="1">
        <f>Table1[[#This Row],[Call Date]]</f>
        <v>45217</v>
      </c>
    </row>
    <row r="575" spans="2:14" x14ac:dyDescent="0.25">
      <c r="B575" s="1">
        <v>45217</v>
      </c>
      <c r="C575" t="s">
        <v>8</v>
      </c>
      <c r="D575" t="s">
        <v>42</v>
      </c>
      <c r="E575">
        <v>10</v>
      </c>
      <c r="F575">
        <v>2</v>
      </c>
      <c r="G575">
        <v>10</v>
      </c>
      <c r="H575" s="3">
        <f>(Table1[[#This Row],[Q1]]*0.2+Table1[[#This Row],[Q2]]*0.4+Table1[[#This Row],[Q3]]*0.4)/10</f>
        <v>0.67999999999999994</v>
      </c>
      <c r="I575" cm="1">
        <f t="array" ref="I575">_xlfn.IFS(Table1[[#This Row],[Q1]]&gt;8,100,Table1[[#This Row],[Q1]]&gt;6,0,Table1[[#This Row],[Q1]]&lt;7,-100)</f>
        <v>100</v>
      </c>
      <c r="J575">
        <f>IF(Table1[[#This Row],[NPS]]=100,1,0)</f>
        <v>1</v>
      </c>
      <c r="K575">
        <f>IF(Table1[[#This Row],[NPS]]=0,1,0)</f>
        <v>0</v>
      </c>
      <c r="L575">
        <f>IF(Table1[[#This Row],[NPS]]=-100,1,0)</f>
        <v>0</v>
      </c>
      <c r="M575" t="str">
        <f>TEXT(Table1[[#This Row],[Call Date]],"mmmm")</f>
        <v>October</v>
      </c>
      <c r="N575" s="1">
        <f>Table1[[#This Row],[Call Date]]</f>
        <v>45217</v>
      </c>
    </row>
    <row r="576" spans="2:14" x14ac:dyDescent="0.25">
      <c r="B576" s="1">
        <v>45217</v>
      </c>
      <c r="C576" t="s">
        <v>13</v>
      </c>
      <c r="D576" t="s">
        <v>86</v>
      </c>
      <c r="E576">
        <v>10</v>
      </c>
      <c r="F576">
        <v>8</v>
      </c>
      <c r="G576">
        <v>8</v>
      </c>
      <c r="H576" s="3">
        <f>(Table1[[#This Row],[Q1]]*0.2+Table1[[#This Row],[Q2]]*0.4+Table1[[#This Row],[Q3]]*0.4)/10</f>
        <v>0.84000000000000008</v>
      </c>
      <c r="I576" cm="1">
        <f t="array" ref="I576">_xlfn.IFS(Table1[[#This Row],[Q1]]&gt;8,100,Table1[[#This Row],[Q1]]&gt;6,0,Table1[[#This Row],[Q1]]&lt;7,-100)</f>
        <v>100</v>
      </c>
      <c r="J576">
        <f>IF(Table1[[#This Row],[NPS]]=100,1,0)</f>
        <v>1</v>
      </c>
      <c r="K576">
        <f>IF(Table1[[#This Row],[NPS]]=0,1,0)</f>
        <v>0</v>
      </c>
      <c r="L576">
        <f>IF(Table1[[#This Row],[NPS]]=-100,1,0)</f>
        <v>0</v>
      </c>
      <c r="M576" t="str">
        <f>TEXT(Table1[[#This Row],[Call Date]],"mmmm")</f>
        <v>October</v>
      </c>
      <c r="N576" s="1">
        <f>Table1[[#This Row],[Call Date]]</f>
        <v>45217</v>
      </c>
    </row>
    <row r="577" spans="2:14" x14ac:dyDescent="0.25">
      <c r="B577" s="1">
        <v>45217</v>
      </c>
      <c r="C577" t="s">
        <v>13</v>
      </c>
      <c r="D577" t="s">
        <v>104</v>
      </c>
      <c r="E577">
        <v>9</v>
      </c>
      <c r="F577">
        <v>10</v>
      </c>
      <c r="G577">
        <v>9</v>
      </c>
      <c r="H577" s="3">
        <f>(Table1[[#This Row],[Q1]]*0.2+Table1[[#This Row],[Q2]]*0.4+Table1[[#This Row],[Q3]]*0.4)/10</f>
        <v>0.94000000000000006</v>
      </c>
      <c r="I577" cm="1">
        <f t="array" ref="I577">_xlfn.IFS(Table1[[#This Row],[Q1]]&gt;8,100,Table1[[#This Row],[Q1]]&gt;6,0,Table1[[#This Row],[Q1]]&lt;7,-100)</f>
        <v>100</v>
      </c>
      <c r="J577">
        <f>IF(Table1[[#This Row],[NPS]]=100,1,0)</f>
        <v>1</v>
      </c>
      <c r="K577">
        <f>IF(Table1[[#This Row],[NPS]]=0,1,0)</f>
        <v>0</v>
      </c>
      <c r="L577">
        <f>IF(Table1[[#This Row],[NPS]]=-100,1,0)</f>
        <v>0</v>
      </c>
      <c r="M577" t="str">
        <f>TEXT(Table1[[#This Row],[Call Date]],"mmmm")</f>
        <v>October</v>
      </c>
      <c r="N577" s="1">
        <f>Table1[[#This Row],[Call Date]]</f>
        <v>45217</v>
      </c>
    </row>
    <row r="578" spans="2:14" x14ac:dyDescent="0.25">
      <c r="B578" s="1">
        <v>45217</v>
      </c>
      <c r="C578" t="s">
        <v>7</v>
      </c>
      <c r="D578" t="s">
        <v>43</v>
      </c>
      <c r="E578">
        <v>10</v>
      </c>
      <c r="F578">
        <v>10</v>
      </c>
      <c r="G578">
        <v>8</v>
      </c>
      <c r="H578" s="3">
        <f>(Table1[[#This Row],[Q1]]*0.2+Table1[[#This Row],[Q2]]*0.4+Table1[[#This Row],[Q3]]*0.4)/10</f>
        <v>0.91999999999999993</v>
      </c>
      <c r="I578" cm="1">
        <f t="array" ref="I578">_xlfn.IFS(Table1[[#This Row],[Q1]]&gt;8,100,Table1[[#This Row],[Q1]]&gt;6,0,Table1[[#This Row],[Q1]]&lt;7,-100)</f>
        <v>100</v>
      </c>
      <c r="J578">
        <f>IF(Table1[[#This Row],[NPS]]=100,1,0)</f>
        <v>1</v>
      </c>
      <c r="K578">
        <f>IF(Table1[[#This Row],[NPS]]=0,1,0)</f>
        <v>0</v>
      </c>
      <c r="L578">
        <f>IF(Table1[[#This Row],[NPS]]=-100,1,0)</f>
        <v>0</v>
      </c>
      <c r="M578" t="str">
        <f>TEXT(Table1[[#This Row],[Call Date]],"mmmm")</f>
        <v>October</v>
      </c>
      <c r="N578" s="1">
        <f>Table1[[#This Row],[Call Date]]</f>
        <v>45217</v>
      </c>
    </row>
    <row r="579" spans="2:14" x14ac:dyDescent="0.25">
      <c r="B579" s="1">
        <v>45217</v>
      </c>
      <c r="C579" t="s">
        <v>7</v>
      </c>
      <c r="D579" t="s">
        <v>95</v>
      </c>
      <c r="E579">
        <v>10</v>
      </c>
      <c r="F579">
        <v>9</v>
      </c>
      <c r="G579">
        <v>9</v>
      </c>
      <c r="H579" s="3">
        <f>(Table1[[#This Row],[Q1]]*0.2+Table1[[#This Row],[Q2]]*0.4+Table1[[#This Row],[Q3]]*0.4)/10</f>
        <v>0.91999999999999993</v>
      </c>
      <c r="I579" cm="1">
        <f t="array" ref="I579">_xlfn.IFS(Table1[[#This Row],[Q1]]&gt;8,100,Table1[[#This Row],[Q1]]&gt;6,0,Table1[[#This Row],[Q1]]&lt;7,-100)</f>
        <v>100</v>
      </c>
      <c r="J579">
        <f>IF(Table1[[#This Row],[NPS]]=100,1,0)</f>
        <v>1</v>
      </c>
      <c r="K579">
        <f>IF(Table1[[#This Row],[NPS]]=0,1,0)</f>
        <v>0</v>
      </c>
      <c r="L579">
        <f>IF(Table1[[#This Row],[NPS]]=-100,1,0)</f>
        <v>0</v>
      </c>
      <c r="M579" t="str">
        <f>TEXT(Table1[[#This Row],[Call Date]],"mmmm")</f>
        <v>October</v>
      </c>
      <c r="N579" s="1">
        <f>Table1[[#This Row],[Call Date]]</f>
        <v>45217</v>
      </c>
    </row>
    <row r="580" spans="2:14" x14ac:dyDescent="0.25">
      <c r="B580" s="1">
        <v>45217</v>
      </c>
      <c r="C580" t="s">
        <v>7</v>
      </c>
      <c r="D580" t="s">
        <v>63</v>
      </c>
      <c r="E580">
        <v>9</v>
      </c>
      <c r="F580">
        <v>9</v>
      </c>
      <c r="G580">
        <v>9</v>
      </c>
      <c r="H580" s="3">
        <f>(Table1[[#This Row],[Q1]]*0.2+Table1[[#This Row],[Q2]]*0.4+Table1[[#This Row],[Q3]]*0.4)/10</f>
        <v>0.9</v>
      </c>
      <c r="I580" cm="1">
        <f t="array" ref="I580">_xlfn.IFS(Table1[[#This Row],[Q1]]&gt;8,100,Table1[[#This Row],[Q1]]&gt;6,0,Table1[[#This Row],[Q1]]&lt;7,-100)</f>
        <v>100</v>
      </c>
      <c r="J580">
        <f>IF(Table1[[#This Row],[NPS]]=100,1,0)</f>
        <v>1</v>
      </c>
      <c r="K580">
        <f>IF(Table1[[#This Row],[NPS]]=0,1,0)</f>
        <v>0</v>
      </c>
      <c r="L580">
        <f>IF(Table1[[#This Row],[NPS]]=-100,1,0)</f>
        <v>0</v>
      </c>
      <c r="M580" t="str">
        <f>TEXT(Table1[[#This Row],[Call Date]],"mmmm")</f>
        <v>October</v>
      </c>
      <c r="N580" s="1">
        <f>Table1[[#This Row],[Call Date]]</f>
        <v>45217</v>
      </c>
    </row>
    <row r="581" spans="2:14" x14ac:dyDescent="0.25">
      <c r="B581" s="1">
        <v>45217</v>
      </c>
      <c r="C581" t="s">
        <v>7</v>
      </c>
      <c r="D581" t="s">
        <v>43</v>
      </c>
      <c r="E581">
        <v>6</v>
      </c>
      <c r="F581">
        <v>8</v>
      </c>
      <c r="G581">
        <v>10</v>
      </c>
      <c r="H581" s="3">
        <f>(Table1[[#This Row],[Q1]]*0.2+Table1[[#This Row],[Q2]]*0.4+Table1[[#This Row],[Q3]]*0.4)/10</f>
        <v>0.84000000000000008</v>
      </c>
      <c r="I581" cm="1">
        <f t="array" ref="I581">_xlfn.IFS(Table1[[#This Row],[Q1]]&gt;8,100,Table1[[#This Row],[Q1]]&gt;6,0,Table1[[#This Row],[Q1]]&lt;7,-100)</f>
        <v>-100</v>
      </c>
      <c r="J581">
        <f>IF(Table1[[#This Row],[NPS]]=100,1,0)</f>
        <v>0</v>
      </c>
      <c r="K581">
        <f>IF(Table1[[#This Row],[NPS]]=0,1,0)</f>
        <v>0</v>
      </c>
      <c r="L581">
        <f>IF(Table1[[#This Row],[NPS]]=-100,1,0)</f>
        <v>1</v>
      </c>
      <c r="M581" t="str">
        <f>TEXT(Table1[[#This Row],[Call Date]],"mmmm")</f>
        <v>October</v>
      </c>
      <c r="N581" s="1">
        <f>Table1[[#This Row],[Call Date]]</f>
        <v>45217</v>
      </c>
    </row>
    <row r="582" spans="2:14" x14ac:dyDescent="0.25">
      <c r="B582" s="1">
        <v>45217</v>
      </c>
      <c r="C582" t="s">
        <v>11</v>
      </c>
      <c r="D582" t="s">
        <v>50</v>
      </c>
      <c r="E582">
        <v>10</v>
      </c>
      <c r="F582">
        <v>10</v>
      </c>
      <c r="G582">
        <v>10</v>
      </c>
      <c r="H582" s="3">
        <f>(Table1[[#This Row],[Q1]]*0.2+Table1[[#This Row],[Q2]]*0.4+Table1[[#This Row],[Q3]]*0.4)/10</f>
        <v>1</v>
      </c>
      <c r="I582" cm="1">
        <f t="array" ref="I582">_xlfn.IFS(Table1[[#This Row],[Q1]]&gt;8,100,Table1[[#This Row],[Q1]]&gt;6,0,Table1[[#This Row],[Q1]]&lt;7,-100)</f>
        <v>100</v>
      </c>
      <c r="J582">
        <f>IF(Table1[[#This Row],[NPS]]=100,1,0)</f>
        <v>1</v>
      </c>
      <c r="K582">
        <f>IF(Table1[[#This Row],[NPS]]=0,1,0)</f>
        <v>0</v>
      </c>
      <c r="L582">
        <f>IF(Table1[[#This Row],[NPS]]=-100,1,0)</f>
        <v>0</v>
      </c>
      <c r="M582" t="str">
        <f>TEXT(Table1[[#This Row],[Call Date]],"mmmm")</f>
        <v>October</v>
      </c>
      <c r="N582" s="1">
        <f>Table1[[#This Row],[Call Date]]</f>
        <v>45217</v>
      </c>
    </row>
    <row r="583" spans="2:14" x14ac:dyDescent="0.25">
      <c r="B583" s="1">
        <v>45217</v>
      </c>
      <c r="C583" t="s">
        <v>7</v>
      </c>
      <c r="D583" t="s">
        <v>91</v>
      </c>
      <c r="E583">
        <v>10</v>
      </c>
      <c r="F583">
        <v>10</v>
      </c>
      <c r="G583">
        <v>10</v>
      </c>
      <c r="H583" s="3">
        <f>(Table1[[#This Row],[Q1]]*0.2+Table1[[#This Row],[Q2]]*0.4+Table1[[#This Row],[Q3]]*0.4)/10</f>
        <v>1</v>
      </c>
      <c r="I583" cm="1">
        <f t="array" ref="I583">_xlfn.IFS(Table1[[#This Row],[Q1]]&gt;8,100,Table1[[#This Row],[Q1]]&gt;6,0,Table1[[#This Row],[Q1]]&lt;7,-100)</f>
        <v>100</v>
      </c>
      <c r="J583">
        <f>IF(Table1[[#This Row],[NPS]]=100,1,0)</f>
        <v>1</v>
      </c>
      <c r="K583">
        <f>IF(Table1[[#This Row],[NPS]]=0,1,0)</f>
        <v>0</v>
      </c>
      <c r="L583">
        <f>IF(Table1[[#This Row],[NPS]]=-100,1,0)</f>
        <v>0</v>
      </c>
      <c r="M583" t="str">
        <f>TEXT(Table1[[#This Row],[Call Date]],"mmmm")</f>
        <v>October</v>
      </c>
      <c r="N583" s="1">
        <f>Table1[[#This Row],[Call Date]]</f>
        <v>45217</v>
      </c>
    </row>
    <row r="584" spans="2:14" x14ac:dyDescent="0.25">
      <c r="B584" s="1">
        <v>45217</v>
      </c>
      <c r="C584" t="s">
        <v>13</v>
      </c>
      <c r="D584" t="s">
        <v>104</v>
      </c>
      <c r="E584">
        <v>9</v>
      </c>
      <c r="F584">
        <v>10</v>
      </c>
      <c r="G584">
        <v>10</v>
      </c>
      <c r="H584" s="3">
        <f>(Table1[[#This Row],[Q1]]*0.2+Table1[[#This Row],[Q2]]*0.4+Table1[[#This Row],[Q3]]*0.4)/10</f>
        <v>0.98000000000000009</v>
      </c>
      <c r="I584" cm="1">
        <f t="array" ref="I584">_xlfn.IFS(Table1[[#This Row],[Q1]]&gt;8,100,Table1[[#This Row],[Q1]]&gt;6,0,Table1[[#This Row],[Q1]]&lt;7,-100)</f>
        <v>100</v>
      </c>
      <c r="J584">
        <f>IF(Table1[[#This Row],[NPS]]=100,1,0)</f>
        <v>1</v>
      </c>
      <c r="K584">
        <f>IF(Table1[[#This Row],[NPS]]=0,1,0)</f>
        <v>0</v>
      </c>
      <c r="L584">
        <f>IF(Table1[[#This Row],[NPS]]=-100,1,0)</f>
        <v>0</v>
      </c>
      <c r="M584" t="str">
        <f>TEXT(Table1[[#This Row],[Call Date]],"mmmm")</f>
        <v>October</v>
      </c>
      <c r="N584" s="1">
        <f>Table1[[#This Row],[Call Date]]</f>
        <v>45217</v>
      </c>
    </row>
    <row r="585" spans="2:14" x14ac:dyDescent="0.25">
      <c r="B585" s="1">
        <v>45217</v>
      </c>
      <c r="C585" t="s">
        <v>13</v>
      </c>
      <c r="D585" t="s">
        <v>58</v>
      </c>
      <c r="E585">
        <v>8</v>
      </c>
      <c r="F585">
        <v>8</v>
      </c>
      <c r="G585">
        <v>10</v>
      </c>
      <c r="H585" s="3">
        <f>(Table1[[#This Row],[Q1]]*0.2+Table1[[#This Row],[Q2]]*0.4+Table1[[#This Row],[Q3]]*0.4)/10</f>
        <v>0.88000000000000012</v>
      </c>
      <c r="I585" cm="1">
        <f t="array" ref="I585">_xlfn.IFS(Table1[[#This Row],[Q1]]&gt;8,100,Table1[[#This Row],[Q1]]&gt;6,0,Table1[[#This Row],[Q1]]&lt;7,-100)</f>
        <v>0</v>
      </c>
      <c r="J585">
        <f>IF(Table1[[#This Row],[NPS]]=100,1,0)</f>
        <v>0</v>
      </c>
      <c r="K585">
        <f>IF(Table1[[#This Row],[NPS]]=0,1,0)</f>
        <v>1</v>
      </c>
      <c r="L585">
        <f>IF(Table1[[#This Row],[NPS]]=-100,1,0)</f>
        <v>0</v>
      </c>
      <c r="M585" t="str">
        <f>TEXT(Table1[[#This Row],[Call Date]],"mmmm")</f>
        <v>October</v>
      </c>
      <c r="N585" s="1">
        <f>Table1[[#This Row],[Call Date]]</f>
        <v>45217</v>
      </c>
    </row>
    <row r="586" spans="2:14" x14ac:dyDescent="0.25">
      <c r="B586" s="1">
        <v>45217</v>
      </c>
      <c r="C586" t="s">
        <v>13</v>
      </c>
      <c r="D586" t="s">
        <v>59</v>
      </c>
      <c r="E586">
        <v>10</v>
      </c>
      <c r="F586">
        <v>10</v>
      </c>
      <c r="G586">
        <v>10</v>
      </c>
      <c r="H586" s="3">
        <f>(Table1[[#This Row],[Q1]]*0.2+Table1[[#This Row],[Q2]]*0.4+Table1[[#This Row],[Q3]]*0.4)/10</f>
        <v>1</v>
      </c>
      <c r="I586" cm="1">
        <f t="array" ref="I586">_xlfn.IFS(Table1[[#This Row],[Q1]]&gt;8,100,Table1[[#This Row],[Q1]]&gt;6,0,Table1[[#This Row],[Q1]]&lt;7,-100)</f>
        <v>100</v>
      </c>
      <c r="J586">
        <f>IF(Table1[[#This Row],[NPS]]=100,1,0)</f>
        <v>1</v>
      </c>
      <c r="K586">
        <f>IF(Table1[[#This Row],[NPS]]=0,1,0)</f>
        <v>0</v>
      </c>
      <c r="L586">
        <f>IF(Table1[[#This Row],[NPS]]=-100,1,0)</f>
        <v>0</v>
      </c>
      <c r="M586" t="str">
        <f>TEXT(Table1[[#This Row],[Call Date]],"mmmm")</f>
        <v>October</v>
      </c>
      <c r="N586" s="1">
        <f>Table1[[#This Row],[Call Date]]</f>
        <v>45217</v>
      </c>
    </row>
    <row r="587" spans="2:14" x14ac:dyDescent="0.25">
      <c r="B587" s="1">
        <v>45217</v>
      </c>
      <c r="C587" t="s">
        <v>7</v>
      </c>
      <c r="D587" t="s">
        <v>91</v>
      </c>
      <c r="E587">
        <v>10</v>
      </c>
      <c r="F587">
        <v>10</v>
      </c>
      <c r="G587">
        <v>10</v>
      </c>
      <c r="H587" s="3">
        <f>(Table1[[#This Row],[Q1]]*0.2+Table1[[#This Row],[Q2]]*0.4+Table1[[#This Row],[Q3]]*0.4)/10</f>
        <v>1</v>
      </c>
      <c r="I587" cm="1">
        <f t="array" ref="I587">_xlfn.IFS(Table1[[#This Row],[Q1]]&gt;8,100,Table1[[#This Row],[Q1]]&gt;6,0,Table1[[#This Row],[Q1]]&lt;7,-100)</f>
        <v>100</v>
      </c>
      <c r="J587">
        <f>IF(Table1[[#This Row],[NPS]]=100,1,0)</f>
        <v>1</v>
      </c>
      <c r="K587">
        <f>IF(Table1[[#This Row],[NPS]]=0,1,0)</f>
        <v>0</v>
      </c>
      <c r="L587">
        <f>IF(Table1[[#This Row],[NPS]]=-100,1,0)</f>
        <v>0</v>
      </c>
      <c r="M587" t="str">
        <f>TEXT(Table1[[#This Row],[Call Date]],"mmmm")</f>
        <v>October</v>
      </c>
      <c r="N587" s="1">
        <f>Table1[[#This Row],[Call Date]]</f>
        <v>45217</v>
      </c>
    </row>
    <row r="588" spans="2:14" x14ac:dyDescent="0.25">
      <c r="B588" s="1">
        <v>45217</v>
      </c>
      <c r="C588" t="s">
        <v>11</v>
      </c>
      <c r="D588" t="s">
        <v>123</v>
      </c>
      <c r="E588">
        <v>10</v>
      </c>
      <c r="F588">
        <v>10</v>
      </c>
      <c r="G588">
        <v>10</v>
      </c>
      <c r="H588" s="3">
        <f>(Table1[[#This Row],[Q1]]*0.2+Table1[[#This Row],[Q2]]*0.4+Table1[[#This Row],[Q3]]*0.4)/10</f>
        <v>1</v>
      </c>
      <c r="I588" cm="1">
        <f t="array" ref="I588">_xlfn.IFS(Table1[[#This Row],[Q1]]&gt;8,100,Table1[[#This Row],[Q1]]&gt;6,0,Table1[[#This Row],[Q1]]&lt;7,-100)</f>
        <v>100</v>
      </c>
      <c r="J588">
        <f>IF(Table1[[#This Row],[NPS]]=100,1,0)</f>
        <v>1</v>
      </c>
      <c r="K588">
        <f>IF(Table1[[#This Row],[NPS]]=0,1,0)</f>
        <v>0</v>
      </c>
      <c r="L588">
        <f>IF(Table1[[#This Row],[NPS]]=-100,1,0)</f>
        <v>0</v>
      </c>
      <c r="M588" t="str">
        <f>TEXT(Table1[[#This Row],[Call Date]],"mmmm")</f>
        <v>October</v>
      </c>
      <c r="N588" s="1">
        <f>Table1[[#This Row],[Call Date]]</f>
        <v>45217</v>
      </c>
    </row>
    <row r="589" spans="2:14" x14ac:dyDescent="0.25">
      <c r="B589" s="1">
        <v>45218</v>
      </c>
      <c r="C589" t="s">
        <v>8</v>
      </c>
      <c r="D589" t="s">
        <v>64</v>
      </c>
      <c r="E589">
        <v>10</v>
      </c>
      <c r="F589">
        <v>10</v>
      </c>
      <c r="G589">
        <v>10</v>
      </c>
      <c r="H589" s="3">
        <f>(Table1[[#This Row],[Q1]]*0.2+Table1[[#This Row],[Q2]]*0.4+Table1[[#This Row],[Q3]]*0.4)/10</f>
        <v>1</v>
      </c>
      <c r="I589" cm="1">
        <f t="array" ref="I589">_xlfn.IFS(Table1[[#This Row],[Q1]]&gt;8,100,Table1[[#This Row],[Q1]]&gt;6,0,Table1[[#This Row],[Q1]]&lt;7,-100)</f>
        <v>100</v>
      </c>
      <c r="J589">
        <f>IF(Table1[[#This Row],[NPS]]=100,1,0)</f>
        <v>1</v>
      </c>
      <c r="K589">
        <f>IF(Table1[[#This Row],[NPS]]=0,1,0)</f>
        <v>0</v>
      </c>
      <c r="L589">
        <f>IF(Table1[[#This Row],[NPS]]=-100,1,0)</f>
        <v>0</v>
      </c>
      <c r="M589" t="str">
        <f>TEXT(Table1[[#This Row],[Call Date]],"mmmm")</f>
        <v>October</v>
      </c>
      <c r="N589" s="1">
        <f>Table1[[#This Row],[Call Date]]</f>
        <v>45218</v>
      </c>
    </row>
    <row r="590" spans="2:14" x14ac:dyDescent="0.25">
      <c r="B590" s="1">
        <v>45218</v>
      </c>
      <c r="C590" t="s">
        <v>8</v>
      </c>
      <c r="D590" t="s">
        <v>98</v>
      </c>
      <c r="E590">
        <v>10</v>
      </c>
      <c r="F590">
        <v>10</v>
      </c>
      <c r="G590">
        <v>10</v>
      </c>
      <c r="H590" s="3">
        <f>(Table1[[#This Row],[Q1]]*0.2+Table1[[#This Row],[Q2]]*0.4+Table1[[#This Row],[Q3]]*0.4)/10</f>
        <v>1</v>
      </c>
      <c r="I590" cm="1">
        <f t="array" ref="I590">_xlfn.IFS(Table1[[#This Row],[Q1]]&gt;8,100,Table1[[#This Row],[Q1]]&gt;6,0,Table1[[#This Row],[Q1]]&lt;7,-100)</f>
        <v>100</v>
      </c>
      <c r="J590">
        <f>IF(Table1[[#This Row],[NPS]]=100,1,0)</f>
        <v>1</v>
      </c>
      <c r="K590">
        <f>IF(Table1[[#This Row],[NPS]]=0,1,0)</f>
        <v>0</v>
      </c>
      <c r="L590">
        <f>IF(Table1[[#This Row],[NPS]]=-100,1,0)</f>
        <v>0</v>
      </c>
      <c r="M590" t="str">
        <f>TEXT(Table1[[#This Row],[Call Date]],"mmmm")</f>
        <v>October</v>
      </c>
      <c r="N590" s="1">
        <f>Table1[[#This Row],[Call Date]]</f>
        <v>45218</v>
      </c>
    </row>
    <row r="591" spans="2:14" x14ac:dyDescent="0.25">
      <c r="B591" s="1">
        <v>45218</v>
      </c>
      <c r="C591" t="s">
        <v>8</v>
      </c>
      <c r="D591" t="s">
        <v>132</v>
      </c>
      <c r="E591">
        <v>10</v>
      </c>
      <c r="F591">
        <v>10</v>
      </c>
      <c r="G591">
        <v>10</v>
      </c>
      <c r="H591" s="3">
        <f>(Table1[[#This Row],[Q1]]*0.2+Table1[[#This Row],[Q2]]*0.4+Table1[[#This Row],[Q3]]*0.4)/10</f>
        <v>1</v>
      </c>
      <c r="I591" cm="1">
        <f t="array" ref="I591">_xlfn.IFS(Table1[[#This Row],[Q1]]&gt;8,100,Table1[[#This Row],[Q1]]&gt;6,0,Table1[[#This Row],[Q1]]&lt;7,-100)</f>
        <v>100</v>
      </c>
      <c r="J591">
        <f>IF(Table1[[#This Row],[NPS]]=100,1,0)</f>
        <v>1</v>
      </c>
      <c r="K591">
        <f>IF(Table1[[#This Row],[NPS]]=0,1,0)</f>
        <v>0</v>
      </c>
      <c r="L591">
        <f>IF(Table1[[#This Row],[NPS]]=-100,1,0)</f>
        <v>0</v>
      </c>
      <c r="M591" t="str">
        <f>TEXT(Table1[[#This Row],[Call Date]],"mmmm")</f>
        <v>October</v>
      </c>
      <c r="N591" s="1">
        <f>Table1[[#This Row],[Call Date]]</f>
        <v>45218</v>
      </c>
    </row>
    <row r="592" spans="2:14" x14ac:dyDescent="0.25">
      <c r="B592" s="1">
        <v>45218</v>
      </c>
      <c r="C592" t="s">
        <v>8</v>
      </c>
      <c r="D592" t="s">
        <v>71</v>
      </c>
      <c r="E592">
        <v>7</v>
      </c>
      <c r="F592">
        <v>7</v>
      </c>
      <c r="G592">
        <v>8</v>
      </c>
      <c r="H592" s="3">
        <f>(Table1[[#This Row],[Q1]]*0.2+Table1[[#This Row],[Q2]]*0.4+Table1[[#This Row],[Q3]]*0.4)/10</f>
        <v>0.74</v>
      </c>
      <c r="I592" cm="1">
        <f t="array" ref="I592">_xlfn.IFS(Table1[[#This Row],[Q1]]&gt;8,100,Table1[[#This Row],[Q1]]&gt;6,0,Table1[[#This Row],[Q1]]&lt;7,-100)</f>
        <v>0</v>
      </c>
      <c r="J592">
        <f>IF(Table1[[#This Row],[NPS]]=100,1,0)</f>
        <v>0</v>
      </c>
      <c r="K592">
        <f>IF(Table1[[#This Row],[NPS]]=0,1,0)</f>
        <v>1</v>
      </c>
      <c r="L592">
        <f>IF(Table1[[#This Row],[NPS]]=-100,1,0)</f>
        <v>0</v>
      </c>
      <c r="M592" t="str">
        <f>TEXT(Table1[[#This Row],[Call Date]],"mmmm")</f>
        <v>October</v>
      </c>
      <c r="N592" s="1">
        <f>Table1[[#This Row],[Call Date]]</f>
        <v>45218</v>
      </c>
    </row>
    <row r="593" spans="2:14" x14ac:dyDescent="0.25">
      <c r="B593" s="1">
        <v>45218</v>
      </c>
      <c r="C593" t="s">
        <v>8</v>
      </c>
      <c r="D593" t="s">
        <v>128</v>
      </c>
      <c r="E593">
        <v>10</v>
      </c>
      <c r="F593">
        <v>9</v>
      </c>
      <c r="G593">
        <v>10</v>
      </c>
      <c r="H593" s="3">
        <f>(Table1[[#This Row],[Q1]]*0.2+Table1[[#This Row],[Q2]]*0.4+Table1[[#This Row],[Q3]]*0.4)/10</f>
        <v>0.96</v>
      </c>
      <c r="I593" cm="1">
        <f t="array" ref="I593">_xlfn.IFS(Table1[[#This Row],[Q1]]&gt;8,100,Table1[[#This Row],[Q1]]&gt;6,0,Table1[[#This Row],[Q1]]&lt;7,-100)</f>
        <v>100</v>
      </c>
      <c r="J593">
        <f>IF(Table1[[#This Row],[NPS]]=100,1,0)</f>
        <v>1</v>
      </c>
      <c r="K593">
        <f>IF(Table1[[#This Row],[NPS]]=0,1,0)</f>
        <v>0</v>
      </c>
      <c r="L593">
        <f>IF(Table1[[#This Row],[NPS]]=-100,1,0)</f>
        <v>0</v>
      </c>
      <c r="M593" t="str">
        <f>TEXT(Table1[[#This Row],[Call Date]],"mmmm")</f>
        <v>October</v>
      </c>
      <c r="N593" s="1">
        <f>Table1[[#This Row],[Call Date]]</f>
        <v>45218</v>
      </c>
    </row>
    <row r="594" spans="2:14" x14ac:dyDescent="0.25">
      <c r="B594" s="1">
        <v>45218</v>
      </c>
      <c r="C594" t="s">
        <v>8</v>
      </c>
      <c r="D594" t="s">
        <v>132</v>
      </c>
      <c r="E594">
        <v>8</v>
      </c>
      <c r="F594">
        <v>10</v>
      </c>
      <c r="G594">
        <v>10</v>
      </c>
      <c r="H594" s="3">
        <f>(Table1[[#This Row],[Q1]]*0.2+Table1[[#This Row],[Q2]]*0.4+Table1[[#This Row],[Q3]]*0.4)/10</f>
        <v>0.96</v>
      </c>
      <c r="I594" cm="1">
        <f t="array" ref="I594">_xlfn.IFS(Table1[[#This Row],[Q1]]&gt;8,100,Table1[[#This Row],[Q1]]&gt;6,0,Table1[[#This Row],[Q1]]&lt;7,-100)</f>
        <v>0</v>
      </c>
      <c r="J594">
        <f>IF(Table1[[#This Row],[NPS]]=100,1,0)</f>
        <v>0</v>
      </c>
      <c r="K594">
        <f>IF(Table1[[#This Row],[NPS]]=0,1,0)</f>
        <v>1</v>
      </c>
      <c r="L594">
        <f>IF(Table1[[#This Row],[NPS]]=-100,1,0)</f>
        <v>0</v>
      </c>
      <c r="M594" t="str">
        <f>TEXT(Table1[[#This Row],[Call Date]],"mmmm")</f>
        <v>October</v>
      </c>
      <c r="N594" s="1">
        <f>Table1[[#This Row],[Call Date]]</f>
        <v>45218</v>
      </c>
    </row>
    <row r="595" spans="2:14" x14ac:dyDescent="0.25">
      <c r="B595" s="1">
        <v>45218</v>
      </c>
      <c r="C595" t="s">
        <v>8</v>
      </c>
      <c r="D595" t="s">
        <v>98</v>
      </c>
      <c r="E595">
        <v>10</v>
      </c>
      <c r="F595">
        <v>10</v>
      </c>
      <c r="G595">
        <v>10</v>
      </c>
      <c r="H595" s="3">
        <f>(Table1[[#This Row],[Q1]]*0.2+Table1[[#This Row],[Q2]]*0.4+Table1[[#This Row],[Q3]]*0.4)/10</f>
        <v>1</v>
      </c>
      <c r="I595" cm="1">
        <f t="array" ref="I595">_xlfn.IFS(Table1[[#This Row],[Q1]]&gt;8,100,Table1[[#This Row],[Q1]]&gt;6,0,Table1[[#This Row],[Q1]]&lt;7,-100)</f>
        <v>100</v>
      </c>
      <c r="J595">
        <f>IF(Table1[[#This Row],[NPS]]=100,1,0)</f>
        <v>1</v>
      </c>
      <c r="K595">
        <f>IF(Table1[[#This Row],[NPS]]=0,1,0)</f>
        <v>0</v>
      </c>
      <c r="L595">
        <f>IF(Table1[[#This Row],[NPS]]=-100,1,0)</f>
        <v>0</v>
      </c>
      <c r="M595" t="str">
        <f>TEXT(Table1[[#This Row],[Call Date]],"mmmm")</f>
        <v>October</v>
      </c>
      <c r="N595" s="1">
        <f>Table1[[#This Row],[Call Date]]</f>
        <v>45218</v>
      </c>
    </row>
    <row r="596" spans="2:14" x14ac:dyDescent="0.25">
      <c r="B596" s="1">
        <v>45218</v>
      </c>
      <c r="C596" t="s">
        <v>8</v>
      </c>
      <c r="D596" t="s">
        <v>88</v>
      </c>
      <c r="E596">
        <v>10</v>
      </c>
      <c r="F596">
        <v>10</v>
      </c>
      <c r="G596">
        <v>10</v>
      </c>
      <c r="H596" s="3">
        <f>(Table1[[#This Row],[Q1]]*0.2+Table1[[#This Row],[Q2]]*0.4+Table1[[#This Row],[Q3]]*0.4)/10</f>
        <v>1</v>
      </c>
      <c r="I596" cm="1">
        <f t="array" ref="I596">_xlfn.IFS(Table1[[#This Row],[Q1]]&gt;8,100,Table1[[#This Row],[Q1]]&gt;6,0,Table1[[#This Row],[Q1]]&lt;7,-100)</f>
        <v>100</v>
      </c>
      <c r="J596">
        <f>IF(Table1[[#This Row],[NPS]]=100,1,0)</f>
        <v>1</v>
      </c>
      <c r="K596">
        <f>IF(Table1[[#This Row],[NPS]]=0,1,0)</f>
        <v>0</v>
      </c>
      <c r="L596">
        <f>IF(Table1[[#This Row],[NPS]]=-100,1,0)</f>
        <v>0</v>
      </c>
      <c r="M596" t="str">
        <f>TEXT(Table1[[#This Row],[Call Date]],"mmmm")</f>
        <v>October</v>
      </c>
      <c r="N596" s="1">
        <f>Table1[[#This Row],[Call Date]]</f>
        <v>45218</v>
      </c>
    </row>
    <row r="597" spans="2:14" x14ac:dyDescent="0.25">
      <c r="B597" s="1">
        <v>45218</v>
      </c>
      <c r="C597" t="s">
        <v>10</v>
      </c>
      <c r="D597" t="s">
        <v>87</v>
      </c>
      <c r="E597">
        <v>10</v>
      </c>
      <c r="F597">
        <v>10</v>
      </c>
      <c r="G597">
        <v>10</v>
      </c>
      <c r="H597" s="3">
        <f>(Table1[[#This Row],[Q1]]*0.2+Table1[[#This Row],[Q2]]*0.4+Table1[[#This Row],[Q3]]*0.4)/10</f>
        <v>1</v>
      </c>
      <c r="I597" cm="1">
        <f t="array" ref="I597">_xlfn.IFS(Table1[[#This Row],[Q1]]&gt;8,100,Table1[[#This Row],[Q1]]&gt;6,0,Table1[[#This Row],[Q1]]&lt;7,-100)</f>
        <v>100</v>
      </c>
      <c r="J597">
        <f>IF(Table1[[#This Row],[NPS]]=100,1,0)</f>
        <v>1</v>
      </c>
      <c r="K597">
        <f>IF(Table1[[#This Row],[NPS]]=0,1,0)</f>
        <v>0</v>
      </c>
      <c r="L597">
        <f>IF(Table1[[#This Row],[NPS]]=-100,1,0)</f>
        <v>0</v>
      </c>
      <c r="M597" t="str">
        <f>TEXT(Table1[[#This Row],[Call Date]],"mmmm")</f>
        <v>October</v>
      </c>
      <c r="N597" s="1">
        <f>Table1[[#This Row],[Call Date]]</f>
        <v>45218</v>
      </c>
    </row>
    <row r="598" spans="2:14" x14ac:dyDescent="0.25">
      <c r="B598" s="1">
        <v>45218</v>
      </c>
      <c r="C598" t="s">
        <v>8</v>
      </c>
      <c r="D598" t="s">
        <v>56</v>
      </c>
      <c r="E598">
        <v>7</v>
      </c>
      <c r="F598">
        <v>2</v>
      </c>
      <c r="G598">
        <v>2</v>
      </c>
      <c r="H598" s="3">
        <f>(Table1[[#This Row],[Q1]]*0.2+Table1[[#This Row],[Q2]]*0.4+Table1[[#This Row],[Q3]]*0.4)/10</f>
        <v>0.3</v>
      </c>
      <c r="I598" cm="1">
        <f t="array" ref="I598">_xlfn.IFS(Table1[[#This Row],[Q1]]&gt;8,100,Table1[[#This Row],[Q1]]&gt;6,0,Table1[[#This Row],[Q1]]&lt;7,-100)</f>
        <v>0</v>
      </c>
      <c r="J598">
        <f>IF(Table1[[#This Row],[NPS]]=100,1,0)</f>
        <v>0</v>
      </c>
      <c r="K598">
        <f>IF(Table1[[#This Row],[NPS]]=0,1,0)</f>
        <v>1</v>
      </c>
      <c r="L598">
        <f>IF(Table1[[#This Row],[NPS]]=-100,1,0)</f>
        <v>0</v>
      </c>
      <c r="M598" t="str">
        <f>TEXT(Table1[[#This Row],[Call Date]],"mmmm")</f>
        <v>October</v>
      </c>
      <c r="N598" s="1">
        <f>Table1[[#This Row],[Call Date]]</f>
        <v>45218</v>
      </c>
    </row>
    <row r="599" spans="2:14" x14ac:dyDescent="0.25">
      <c r="B599" s="1">
        <v>45218</v>
      </c>
      <c r="C599" t="s">
        <v>10</v>
      </c>
      <c r="D599" t="s">
        <v>114</v>
      </c>
      <c r="E599">
        <v>10</v>
      </c>
      <c r="F599">
        <v>10</v>
      </c>
      <c r="G599">
        <v>10</v>
      </c>
      <c r="H599" s="3">
        <f>(Table1[[#This Row],[Q1]]*0.2+Table1[[#This Row],[Q2]]*0.4+Table1[[#This Row],[Q3]]*0.4)/10</f>
        <v>1</v>
      </c>
      <c r="I599" cm="1">
        <f t="array" ref="I599">_xlfn.IFS(Table1[[#This Row],[Q1]]&gt;8,100,Table1[[#This Row],[Q1]]&gt;6,0,Table1[[#This Row],[Q1]]&lt;7,-100)</f>
        <v>100</v>
      </c>
      <c r="J599">
        <f>IF(Table1[[#This Row],[NPS]]=100,1,0)</f>
        <v>1</v>
      </c>
      <c r="K599">
        <f>IF(Table1[[#This Row],[NPS]]=0,1,0)</f>
        <v>0</v>
      </c>
      <c r="L599">
        <f>IF(Table1[[#This Row],[NPS]]=-100,1,0)</f>
        <v>0</v>
      </c>
      <c r="M599" t="str">
        <f>TEXT(Table1[[#This Row],[Call Date]],"mmmm")</f>
        <v>October</v>
      </c>
      <c r="N599" s="1">
        <f>Table1[[#This Row],[Call Date]]</f>
        <v>45218</v>
      </c>
    </row>
    <row r="600" spans="2:14" x14ac:dyDescent="0.25">
      <c r="B600" s="1">
        <v>45218</v>
      </c>
      <c r="C600" t="s">
        <v>8</v>
      </c>
      <c r="D600" t="s">
        <v>128</v>
      </c>
      <c r="E600">
        <v>8</v>
      </c>
      <c r="F600">
        <v>10</v>
      </c>
      <c r="G600">
        <v>10</v>
      </c>
      <c r="H600" s="3">
        <f>(Table1[[#This Row],[Q1]]*0.2+Table1[[#This Row],[Q2]]*0.4+Table1[[#This Row],[Q3]]*0.4)/10</f>
        <v>0.96</v>
      </c>
      <c r="I600" cm="1">
        <f t="array" ref="I600">_xlfn.IFS(Table1[[#This Row],[Q1]]&gt;8,100,Table1[[#This Row],[Q1]]&gt;6,0,Table1[[#This Row],[Q1]]&lt;7,-100)</f>
        <v>0</v>
      </c>
      <c r="J600">
        <f>IF(Table1[[#This Row],[NPS]]=100,1,0)</f>
        <v>0</v>
      </c>
      <c r="K600">
        <f>IF(Table1[[#This Row],[NPS]]=0,1,0)</f>
        <v>1</v>
      </c>
      <c r="L600">
        <f>IF(Table1[[#This Row],[NPS]]=-100,1,0)</f>
        <v>0</v>
      </c>
      <c r="M600" t="str">
        <f>TEXT(Table1[[#This Row],[Call Date]],"mmmm")</f>
        <v>October</v>
      </c>
      <c r="N600" s="1">
        <f>Table1[[#This Row],[Call Date]]</f>
        <v>45218</v>
      </c>
    </row>
    <row r="601" spans="2:14" x14ac:dyDescent="0.25">
      <c r="B601" s="1">
        <v>45218</v>
      </c>
      <c r="C601" t="s">
        <v>10</v>
      </c>
      <c r="D601" t="s">
        <v>116</v>
      </c>
      <c r="E601">
        <v>5</v>
      </c>
      <c r="F601">
        <v>10</v>
      </c>
      <c r="G601">
        <v>9</v>
      </c>
      <c r="H601" s="3">
        <f>(Table1[[#This Row],[Q1]]*0.2+Table1[[#This Row],[Q2]]*0.4+Table1[[#This Row],[Q3]]*0.4)/10</f>
        <v>0.86</v>
      </c>
      <c r="I601" cm="1">
        <f t="array" ref="I601">_xlfn.IFS(Table1[[#This Row],[Q1]]&gt;8,100,Table1[[#This Row],[Q1]]&gt;6,0,Table1[[#This Row],[Q1]]&lt;7,-100)</f>
        <v>-100</v>
      </c>
      <c r="J601">
        <f>IF(Table1[[#This Row],[NPS]]=100,1,0)</f>
        <v>0</v>
      </c>
      <c r="K601">
        <f>IF(Table1[[#This Row],[NPS]]=0,1,0)</f>
        <v>0</v>
      </c>
      <c r="L601">
        <f>IF(Table1[[#This Row],[NPS]]=-100,1,0)</f>
        <v>1</v>
      </c>
      <c r="M601" t="str">
        <f>TEXT(Table1[[#This Row],[Call Date]],"mmmm")</f>
        <v>October</v>
      </c>
      <c r="N601" s="1">
        <f>Table1[[#This Row],[Call Date]]</f>
        <v>45218</v>
      </c>
    </row>
    <row r="602" spans="2:14" x14ac:dyDescent="0.25">
      <c r="B602" s="1">
        <v>45218</v>
      </c>
      <c r="C602" t="s">
        <v>11</v>
      </c>
      <c r="D602" t="s">
        <v>106</v>
      </c>
      <c r="E602">
        <v>10</v>
      </c>
      <c r="F602">
        <v>10</v>
      </c>
      <c r="G602">
        <v>10</v>
      </c>
      <c r="H602" s="3">
        <f>(Table1[[#This Row],[Q1]]*0.2+Table1[[#This Row],[Q2]]*0.4+Table1[[#This Row],[Q3]]*0.4)/10</f>
        <v>1</v>
      </c>
      <c r="I602" cm="1">
        <f t="array" ref="I602">_xlfn.IFS(Table1[[#This Row],[Q1]]&gt;8,100,Table1[[#This Row],[Q1]]&gt;6,0,Table1[[#This Row],[Q1]]&lt;7,-100)</f>
        <v>100</v>
      </c>
      <c r="J602">
        <f>IF(Table1[[#This Row],[NPS]]=100,1,0)</f>
        <v>1</v>
      </c>
      <c r="K602">
        <f>IF(Table1[[#This Row],[NPS]]=0,1,0)</f>
        <v>0</v>
      </c>
      <c r="L602">
        <f>IF(Table1[[#This Row],[NPS]]=-100,1,0)</f>
        <v>0</v>
      </c>
      <c r="M602" t="str">
        <f>TEXT(Table1[[#This Row],[Call Date]],"mmmm")</f>
        <v>October</v>
      </c>
      <c r="N602" s="1">
        <f>Table1[[#This Row],[Call Date]]</f>
        <v>45218</v>
      </c>
    </row>
    <row r="603" spans="2:14" x14ac:dyDescent="0.25">
      <c r="B603" s="1">
        <v>45218</v>
      </c>
      <c r="C603" t="s">
        <v>10</v>
      </c>
      <c r="D603" t="s">
        <v>100</v>
      </c>
      <c r="E603">
        <v>10</v>
      </c>
      <c r="F603">
        <v>10</v>
      </c>
      <c r="G603">
        <v>10</v>
      </c>
      <c r="H603" s="3">
        <f>(Table1[[#This Row],[Q1]]*0.2+Table1[[#This Row],[Q2]]*0.4+Table1[[#This Row],[Q3]]*0.4)/10</f>
        <v>1</v>
      </c>
      <c r="I603" cm="1">
        <f t="array" ref="I603">_xlfn.IFS(Table1[[#This Row],[Q1]]&gt;8,100,Table1[[#This Row],[Q1]]&gt;6,0,Table1[[#This Row],[Q1]]&lt;7,-100)</f>
        <v>100</v>
      </c>
      <c r="J603">
        <f>IF(Table1[[#This Row],[NPS]]=100,1,0)</f>
        <v>1</v>
      </c>
      <c r="K603">
        <f>IF(Table1[[#This Row],[NPS]]=0,1,0)</f>
        <v>0</v>
      </c>
      <c r="L603">
        <f>IF(Table1[[#This Row],[NPS]]=-100,1,0)</f>
        <v>0</v>
      </c>
      <c r="M603" t="str">
        <f>TEXT(Table1[[#This Row],[Call Date]],"mmmm")</f>
        <v>October</v>
      </c>
      <c r="N603" s="1">
        <f>Table1[[#This Row],[Call Date]]</f>
        <v>45218</v>
      </c>
    </row>
    <row r="604" spans="2:14" x14ac:dyDescent="0.25">
      <c r="B604" s="1">
        <v>45218</v>
      </c>
      <c r="C604" t="s">
        <v>7</v>
      </c>
      <c r="D604" t="s">
        <v>43</v>
      </c>
      <c r="E604">
        <v>10</v>
      </c>
      <c r="F604">
        <v>10</v>
      </c>
      <c r="G604">
        <v>8</v>
      </c>
      <c r="H604" s="3">
        <f>(Table1[[#This Row],[Q1]]*0.2+Table1[[#This Row],[Q2]]*0.4+Table1[[#This Row],[Q3]]*0.4)/10</f>
        <v>0.91999999999999993</v>
      </c>
      <c r="I604" cm="1">
        <f t="array" ref="I604">_xlfn.IFS(Table1[[#This Row],[Q1]]&gt;8,100,Table1[[#This Row],[Q1]]&gt;6,0,Table1[[#This Row],[Q1]]&lt;7,-100)</f>
        <v>100</v>
      </c>
      <c r="J604">
        <f>IF(Table1[[#This Row],[NPS]]=100,1,0)</f>
        <v>1</v>
      </c>
      <c r="K604">
        <f>IF(Table1[[#This Row],[NPS]]=0,1,0)</f>
        <v>0</v>
      </c>
      <c r="L604">
        <f>IF(Table1[[#This Row],[NPS]]=-100,1,0)</f>
        <v>0</v>
      </c>
      <c r="M604" t="str">
        <f>TEXT(Table1[[#This Row],[Call Date]],"mmmm")</f>
        <v>October</v>
      </c>
      <c r="N604" s="1">
        <f>Table1[[#This Row],[Call Date]]</f>
        <v>45218</v>
      </c>
    </row>
    <row r="605" spans="2:14" x14ac:dyDescent="0.25">
      <c r="B605" s="1">
        <v>45218</v>
      </c>
      <c r="C605" t="s">
        <v>8</v>
      </c>
      <c r="D605" t="s">
        <v>129</v>
      </c>
      <c r="E605">
        <v>5</v>
      </c>
      <c r="F605">
        <v>5</v>
      </c>
      <c r="G605">
        <v>5</v>
      </c>
      <c r="H605" s="3">
        <f>(Table1[[#This Row],[Q1]]*0.2+Table1[[#This Row],[Q2]]*0.4+Table1[[#This Row],[Q3]]*0.4)/10</f>
        <v>0.5</v>
      </c>
      <c r="I605" cm="1">
        <f t="array" ref="I605">_xlfn.IFS(Table1[[#This Row],[Q1]]&gt;8,100,Table1[[#This Row],[Q1]]&gt;6,0,Table1[[#This Row],[Q1]]&lt;7,-100)</f>
        <v>-100</v>
      </c>
      <c r="J605">
        <f>IF(Table1[[#This Row],[NPS]]=100,1,0)</f>
        <v>0</v>
      </c>
      <c r="K605">
        <f>IF(Table1[[#This Row],[NPS]]=0,1,0)</f>
        <v>0</v>
      </c>
      <c r="L605">
        <f>IF(Table1[[#This Row],[NPS]]=-100,1,0)</f>
        <v>1</v>
      </c>
      <c r="M605" t="str">
        <f>TEXT(Table1[[#This Row],[Call Date]],"mmmm")</f>
        <v>October</v>
      </c>
      <c r="N605" s="1">
        <f>Table1[[#This Row],[Call Date]]</f>
        <v>45218</v>
      </c>
    </row>
    <row r="606" spans="2:14" x14ac:dyDescent="0.25">
      <c r="B606" s="1">
        <v>45218</v>
      </c>
      <c r="C606" t="s">
        <v>13</v>
      </c>
      <c r="D606" t="s">
        <v>67</v>
      </c>
      <c r="E606">
        <v>10</v>
      </c>
      <c r="F606">
        <v>10</v>
      </c>
      <c r="G606">
        <v>10</v>
      </c>
      <c r="H606" s="3">
        <f>(Table1[[#This Row],[Q1]]*0.2+Table1[[#This Row],[Q2]]*0.4+Table1[[#This Row],[Q3]]*0.4)/10</f>
        <v>1</v>
      </c>
      <c r="I606" cm="1">
        <f t="array" ref="I606">_xlfn.IFS(Table1[[#This Row],[Q1]]&gt;8,100,Table1[[#This Row],[Q1]]&gt;6,0,Table1[[#This Row],[Q1]]&lt;7,-100)</f>
        <v>100</v>
      </c>
      <c r="J606">
        <f>IF(Table1[[#This Row],[NPS]]=100,1,0)</f>
        <v>1</v>
      </c>
      <c r="K606">
        <f>IF(Table1[[#This Row],[NPS]]=0,1,0)</f>
        <v>0</v>
      </c>
      <c r="L606">
        <f>IF(Table1[[#This Row],[NPS]]=-100,1,0)</f>
        <v>0</v>
      </c>
      <c r="M606" t="str">
        <f>TEXT(Table1[[#This Row],[Call Date]],"mmmm")</f>
        <v>October</v>
      </c>
      <c r="N606" s="1">
        <f>Table1[[#This Row],[Call Date]]</f>
        <v>45218</v>
      </c>
    </row>
    <row r="607" spans="2:14" x14ac:dyDescent="0.25">
      <c r="B607" s="1">
        <v>45218</v>
      </c>
      <c r="C607" t="s">
        <v>7</v>
      </c>
      <c r="D607" t="s">
        <v>117</v>
      </c>
      <c r="E607">
        <v>10</v>
      </c>
      <c r="F607">
        <v>10</v>
      </c>
      <c r="G607">
        <v>10</v>
      </c>
      <c r="H607" s="3">
        <f>(Table1[[#This Row],[Q1]]*0.2+Table1[[#This Row],[Q2]]*0.4+Table1[[#This Row],[Q3]]*0.4)/10</f>
        <v>1</v>
      </c>
      <c r="I607" cm="1">
        <f t="array" ref="I607">_xlfn.IFS(Table1[[#This Row],[Q1]]&gt;8,100,Table1[[#This Row],[Q1]]&gt;6,0,Table1[[#This Row],[Q1]]&lt;7,-100)</f>
        <v>100</v>
      </c>
      <c r="J607">
        <f>IF(Table1[[#This Row],[NPS]]=100,1,0)</f>
        <v>1</v>
      </c>
      <c r="K607">
        <f>IF(Table1[[#This Row],[NPS]]=0,1,0)</f>
        <v>0</v>
      </c>
      <c r="L607">
        <f>IF(Table1[[#This Row],[NPS]]=-100,1,0)</f>
        <v>0</v>
      </c>
      <c r="M607" t="str">
        <f>TEXT(Table1[[#This Row],[Call Date]],"mmmm")</f>
        <v>October</v>
      </c>
      <c r="N607" s="1">
        <f>Table1[[#This Row],[Call Date]]</f>
        <v>45218</v>
      </c>
    </row>
    <row r="608" spans="2:14" x14ac:dyDescent="0.25">
      <c r="B608" s="1">
        <v>45218</v>
      </c>
      <c r="C608" t="s">
        <v>10</v>
      </c>
      <c r="D608" t="s">
        <v>87</v>
      </c>
      <c r="E608">
        <v>10</v>
      </c>
      <c r="F608">
        <v>10</v>
      </c>
      <c r="G608">
        <v>10</v>
      </c>
      <c r="H608" s="3">
        <f>(Table1[[#This Row],[Q1]]*0.2+Table1[[#This Row],[Q2]]*0.4+Table1[[#This Row],[Q3]]*0.4)/10</f>
        <v>1</v>
      </c>
      <c r="I608" cm="1">
        <f t="array" ref="I608">_xlfn.IFS(Table1[[#This Row],[Q1]]&gt;8,100,Table1[[#This Row],[Q1]]&gt;6,0,Table1[[#This Row],[Q1]]&lt;7,-100)</f>
        <v>100</v>
      </c>
      <c r="J608">
        <f>IF(Table1[[#This Row],[NPS]]=100,1,0)</f>
        <v>1</v>
      </c>
      <c r="K608">
        <f>IF(Table1[[#This Row],[NPS]]=0,1,0)</f>
        <v>0</v>
      </c>
      <c r="L608">
        <f>IF(Table1[[#This Row],[NPS]]=-100,1,0)</f>
        <v>0</v>
      </c>
      <c r="M608" t="str">
        <f>TEXT(Table1[[#This Row],[Call Date]],"mmmm")</f>
        <v>October</v>
      </c>
      <c r="N608" s="1">
        <f>Table1[[#This Row],[Call Date]]</f>
        <v>45218</v>
      </c>
    </row>
    <row r="609" spans="2:14" x14ac:dyDescent="0.25">
      <c r="B609" s="1">
        <v>45218</v>
      </c>
      <c r="C609" t="s">
        <v>13</v>
      </c>
      <c r="D609" t="s">
        <v>104</v>
      </c>
      <c r="E609">
        <v>10</v>
      </c>
      <c r="F609">
        <v>10</v>
      </c>
      <c r="G609">
        <v>10</v>
      </c>
      <c r="H609" s="3">
        <f>(Table1[[#This Row],[Q1]]*0.2+Table1[[#This Row],[Q2]]*0.4+Table1[[#This Row],[Q3]]*0.4)/10</f>
        <v>1</v>
      </c>
      <c r="I609" cm="1">
        <f t="array" ref="I609">_xlfn.IFS(Table1[[#This Row],[Q1]]&gt;8,100,Table1[[#This Row],[Q1]]&gt;6,0,Table1[[#This Row],[Q1]]&lt;7,-100)</f>
        <v>100</v>
      </c>
      <c r="J609">
        <f>IF(Table1[[#This Row],[NPS]]=100,1,0)</f>
        <v>1</v>
      </c>
      <c r="K609">
        <f>IF(Table1[[#This Row],[NPS]]=0,1,0)</f>
        <v>0</v>
      </c>
      <c r="L609">
        <f>IF(Table1[[#This Row],[NPS]]=-100,1,0)</f>
        <v>0</v>
      </c>
      <c r="M609" t="str">
        <f>TEXT(Table1[[#This Row],[Call Date]],"mmmm")</f>
        <v>October</v>
      </c>
      <c r="N609" s="1">
        <f>Table1[[#This Row],[Call Date]]</f>
        <v>45218</v>
      </c>
    </row>
    <row r="610" spans="2:14" x14ac:dyDescent="0.25">
      <c r="B610" s="1">
        <v>45218</v>
      </c>
      <c r="C610" t="s">
        <v>13</v>
      </c>
      <c r="D610" t="s">
        <v>86</v>
      </c>
      <c r="E610">
        <v>10</v>
      </c>
      <c r="F610">
        <v>10</v>
      </c>
      <c r="G610">
        <v>10</v>
      </c>
      <c r="H610" s="3">
        <f>(Table1[[#This Row],[Q1]]*0.2+Table1[[#This Row],[Q2]]*0.4+Table1[[#This Row],[Q3]]*0.4)/10</f>
        <v>1</v>
      </c>
      <c r="I610" cm="1">
        <f t="array" ref="I610">_xlfn.IFS(Table1[[#This Row],[Q1]]&gt;8,100,Table1[[#This Row],[Q1]]&gt;6,0,Table1[[#This Row],[Q1]]&lt;7,-100)</f>
        <v>100</v>
      </c>
      <c r="J610">
        <f>IF(Table1[[#This Row],[NPS]]=100,1,0)</f>
        <v>1</v>
      </c>
      <c r="K610">
        <f>IF(Table1[[#This Row],[NPS]]=0,1,0)</f>
        <v>0</v>
      </c>
      <c r="L610">
        <f>IF(Table1[[#This Row],[NPS]]=-100,1,0)</f>
        <v>0</v>
      </c>
      <c r="M610" t="str">
        <f>TEXT(Table1[[#This Row],[Call Date]],"mmmm")</f>
        <v>October</v>
      </c>
      <c r="N610" s="1">
        <f>Table1[[#This Row],[Call Date]]</f>
        <v>45218</v>
      </c>
    </row>
    <row r="611" spans="2:14" x14ac:dyDescent="0.25">
      <c r="B611" s="1">
        <v>45218</v>
      </c>
      <c r="C611" t="s">
        <v>10</v>
      </c>
      <c r="D611" t="s">
        <v>41</v>
      </c>
      <c r="E611">
        <v>10</v>
      </c>
      <c r="F611">
        <v>10</v>
      </c>
      <c r="G611">
        <v>10</v>
      </c>
      <c r="H611" s="3">
        <f>(Table1[[#This Row],[Q1]]*0.2+Table1[[#This Row],[Q2]]*0.4+Table1[[#This Row],[Q3]]*0.4)/10</f>
        <v>1</v>
      </c>
      <c r="I611" cm="1">
        <f t="array" ref="I611">_xlfn.IFS(Table1[[#This Row],[Q1]]&gt;8,100,Table1[[#This Row],[Q1]]&gt;6,0,Table1[[#This Row],[Q1]]&lt;7,-100)</f>
        <v>100</v>
      </c>
      <c r="J611">
        <f>IF(Table1[[#This Row],[NPS]]=100,1,0)</f>
        <v>1</v>
      </c>
      <c r="K611">
        <f>IF(Table1[[#This Row],[NPS]]=0,1,0)</f>
        <v>0</v>
      </c>
      <c r="L611">
        <f>IF(Table1[[#This Row],[NPS]]=-100,1,0)</f>
        <v>0</v>
      </c>
      <c r="M611" t="str">
        <f>TEXT(Table1[[#This Row],[Call Date]],"mmmm")</f>
        <v>October</v>
      </c>
      <c r="N611" s="1">
        <f>Table1[[#This Row],[Call Date]]</f>
        <v>45218</v>
      </c>
    </row>
    <row r="612" spans="2:14" x14ac:dyDescent="0.25">
      <c r="B612" s="1">
        <v>45218</v>
      </c>
      <c r="C612" t="s">
        <v>7</v>
      </c>
      <c r="D612" t="s">
        <v>95</v>
      </c>
      <c r="E612">
        <v>10</v>
      </c>
      <c r="F612">
        <v>10</v>
      </c>
      <c r="G612">
        <v>10</v>
      </c>
      <c r="H612" s="3">
        <f>(Table1[[#This Row],[Q1]]*0.2+Table1[[#This Row],[Q2]]*0.4+Table1[[#This Row],[Q3]]*0.4)/10</f>
        <v>1</v>
      </c>
      <c r="I612" cm="1">
        <f t="array" ref="I612">_xlfn.IFS(Table1[[#This Row],[Q1]]&gt;8,100,Table1[[#This Row],[Q1]]&gt;6,0,Table1[[#This Row],[Q1]]&lt;7,-100)</f>
        <v>100</v>
      </c>
      <c r="J612">
        <f>IF(Table1[[#This Row],[NPS]]=100,1,0)</f>
        <v>1</v>
      </c>
      <c r="K612">
        <f>IF(Table1[[#This Row],[NPS]]=0,1,0)</f>
        <v>0</v>
      </c>
      <c r="L612">
        <f>IF(Table1[[#This Row],[NPS]]=-100,1,0)</f>
        <v>0</v>
      </c>
      <c r="M612" t="str">
        <f>TEXT(Table1[[#This Row],[Call Date]],"mmmm")</f>
        <v>October</v>
      </c>
      <c r="N612" s="1">
        <f>Table1[[#This Row],[Call Date]]</f>
        <v>45218</v>
      </c>
    </row>
    <row r="613" spans="2:14" x14ac:dyDescent="0.25">
      <c r="B613" s="1">
        <v>45218</v>
      </c>
      <c r="C613" t="s">
        <v>7</v>
      </c>
      <c r="D613" t="s">
        <v>43</v>
      </c>
      <c r="E613">
        <v>10</v>
      </c>
      <c r="F613">
        <v>10</v>
      </c>
      <c r="G613">
        <v>10</v>
      </c>
      <c r="H613" s="3">
        <f>(Table1[[#This Row],[Q1]]*0.2+Table1[[#This Row],[Q2]]*0.4+Table1[[#This Row],[Q3]]*0.4)/10</f>
        <v>1</v>
      </c>
      <c r="I613" cm="1">
        <f t="array" ref="I613">_xlfn.IFS(Table1[[#This Row],[Q1]]&gt;8,100,Table1[[#This Row],[Q1]]&gt;6,0,Table1[[#This Row],[Q1]]&lt;7,-100)</f>
        <v>100</v>
      </c>
      <c r="J613">
        <f>IF(Table1[[#This Row],[NPS]]=100,1,0)</f>
        <v>1</v>
      </c>
      <c r="K613">
        <f>IF(Table1[[#This Row],[NPS]]=0,1,0)</f>
        <v>0</v>
      </c>
      <c r="L613">
        <f>IF(Table1[[#This Row],[NPS]]=-100,1,0)</f>
        <v>0</v>
      </c>
      <c r="M613" t="str">
        <f>TEXT(Table1[[#This Row],[Call Date]],"mmmm")</f>
        <v>October</v>
      </c>
      <c r="N613" s="1">
        <f>Table1[[#This Row],[Call Date]]</f>
        <v>45218</v>
      </c>
    </row>
    <row r="614" spans="2:14" x14ac:dyDescent="0.25">
      <c r="B614" s="1">
        <v>45218</v>
      </c>
      <c r="C614" t="s">
        <v>13</v>
      </c>
      <c r="D614" t="s">
        <v>58</v>
      </c>
      <c r="E614">
        <v>10</v>
      </c>
      <c r="F614">
        <v>10</v>
      </c>
      <c r="G614">
        <v>10</v>
      </c>
      <c r="H614" s="3">
        <f>(Table1[[#This Row],[Q1]]*0.2+Table1[[#This Row],[Q2]]*0.4+Table1[[#This Row],[Q3]]*0.4)/10</f>
        <v>1</v>
      </c>
      <c r="I614" cm="1">
        <f t="array" ref="I614">_xlfn.IFS(Table1[[#This Row],[Q1]]&gt;8,100,Table1[[#This Row],[Q1]]&gt;6,0,Table1[[#This Row],[Q1]]&lt;7,-100)</f>
        <v>100</v>
      </c>
      <c r="J614">
        <f>IF(Table1[[#This Row],[NPS]]=100,1,0)</f>
        <v>1</v>
      </c>
      <c r="K614">
        <f>IF(Table1[[#This Row],[NPS]]=0,1,0)</f>
        <v>0</v>
      </c>
      <c r="L614">
        <f>IF(Table1[[#This Row],[NPS]]=-100,1,0)</f>
        <v>0</v>
      </c>
      <c r="M614" t="str">
        <f>TEXT(Table1[[#This Row],[Call Date]],"mmmm")</f>
        <v>October</v>
      </c>
      <c r="N614" s="1">
        <f>Table1[[#This Row],[Call Date]]</f>
        <v>45218</v>
      </c>
    </row>
    <row r="615" spans="2:14" x14ac:dyDescent="0.25">
      <c r="B615" s="1">
        <v>45218</v>
      </c>
      <c r="C615" t="s">
        <v>7</v>
      </c>
      <c r="D615" t="s">
        <v>75</v>
      </c>
      <c r="E615">
        <v>10</v>
      </c>
      <c r="F615">
        <v>10</v>
      </c>
      <c r="G615">
        <v>10</v>
      </c>
      <c r="H615" s="3">
        <f>(Table1[[#This Row],[Q1]]*0.2+Table1[[#This Row],[Q2]]*0.4+Table1[[#This Row],[Q3]]*0.4)/10</f>
        <v>1</v>
      </c>
      <c r="I615" cm="1">
        <f t="array" ref="I615">_xlfn.IFS(Table1[[#This Row],[Q1]]&gt;8,100,Table1[[#This Row],[Q1]]&gt;6,0,Table1[[#This Row],[Q1]]&lt;7,-100)</f>
        <v>100</v>
      </c>
      <c r="J615">
        <f>IF(Table1[[#This Row],[NPS]]=100,1,0)</f>
        <v>1</v>
      </c>
      <c r="K615">
        <f>IF(Table1[[#This Row],[NPS]]=0,1,0)</f>
        <v>0</v>
      </c>
      <c r="L615">
        <f>IF(Table1[[#This Row],[NPS]]=-100,1,0)</f>
        <v>0</v>
      </c>
      <c r="M615" t="str">
        <f>TEXT(Table1[[#This Row],[Call Date]],"mmmm")</f>
        <v>October</v>
      </c>
      <c r="N615" s="1">
        <f>Table1[[#This Row],[Call Date]]</f>
        <v>45218</v>
      </c>
    </row>
    <row r="616" spans="2:14" x14ac:dyDescent="0.25">
      <c r="B616" s="1">
        <v>45218</v>
      </c>
      <c r="C616" t="s">
        <v>13</v>
      </c>
      <c r="D616" t="s">
        <v>86</v>
      </c>
      <c r="E616">
        <v>9</v>
      </c>
      <c r="F616">
        <v>8</v>
      </c>
      <c r="G616">
        <v>5</v>
      </c>
      <c r="H616" s="3">
        <f>(Table1[[#This Row],[Q1]]*0.2+Table1[[#This Row],[Q2]]*0.4+Table1[[#This Row],[Q3]]*0.4)/10</f>
        <v>0.7</v>
      </c>
      <c r="I616" cm="1">
        <f t="array" ref="I616">_xlfn.IFS(Table1[[#This Row],[Q1]]&gt;8,100,Table1[[#This Row],[Q1]]&gt;6,0,Table1[[#This Row],[Q1]]&lt;7,-100)</f>
        <v>100</v>
      </c>
      <c r="J616">
        <f>IF(Table1[[#This Row],[NPS]]=100,1,0)</f>
        <v>1</v>
      </c>
      <c r="K616">
        <f>IF(Table1[[#This Row],[NPS]]=0,1,0)</f>
        <v>0</v>
      </c>
      <c r="L616">
        <f>IF(Table1[[#This Row],[NPS]]=-100,1,0)</f>
        <v>0</v>
      </c>
      <c r="M616" t="str">
        <f>TEXT(Table1[[#This Row],[Call Date]],"mmmm")</f>
        <v>October</v>
      </c>
      <c r="N616" s="1">
        <f>Table1[[#This Row],[Call Date]]</f>
        <v>45218</v>
      </c>
    </row>
    <row r="617" spans="2:14" x14ac:dyDescent="0.25">
      <c r="B617" s="1">
        <v>45218</v>
      </c>
      <c r="C617" t="s">
        <v>13</v>
      </c>
      <c r="D617" t="s">
        <v>118</v>
      </c>
      <c r="E617">
        <v>8</v>
      </c>
      <c r="F617">
        <v>9</v>
      </c>
      <c r="G617">
        <v>8</v>
      </c>
      <c r="H617" s="3">
        <f>(Table1[[#This Row],[Q1]]*0.2+Table1[[#This Row],[Q2]]*0.4+Table1[[#This Row],[Q3]]*0.4)/10</f>
        <v>0.84000000000000008</v>
      </c>
      <c r="I617" cm="1">
        <f t="array" ref="I617">_xlfn.IFS(Table1[[#This Row],[Q1]]&gt;8,100,Table1[[#This Row],[Q1]]&gt;6,0,Table1[[#This Row],[Q1]]&lt;7,-100)</f>
        <v>0</v>
      </c>
      <c r="J617">
        <f>IF(Table1[[#This Row],[NPS]]=100,1,0)</f>
        <v>0</v>
      </c>
      <c r="K617">
        <f>IF(Table1[[#This Row],[NPS]]=0,1,0)</f>
        <v>1</v>
      </c>
      <c r="L617">
        <f>IF(Table1[[#This Row],[NPS]]=-100,1,0)</f>
        <v>0</v>
      </c>
      <c r="M617" t="str">
        <f>TEXT(Table1[[#This Row],[Call Date]],"mmmm")</f>
        <v>October</v>
      </c>
      <c r="N617" s="1">
        <f>Table1[[#This Row],[Call Date]]</f>
        <v>45218</v>
      </c>
    </row>
    <row r="618" spans="2:14" x14ac:dyDescent="0.25">
      <c r="B618" s="1">
        <v>45218</v>
      </c>
      <c r="C618" t="s">
        <v>11</v>
      </c>
      <c r="D618" t="s">
        <v>112</v>
      </c>
      <c r="E618">
        <v>10</v>
      </c>
      <c r="F618">
        <v>10</v>
      </c>
      <c r="G618">
        <v>10</v>
      </c>
      <c r="H618" s="3">
        <f>(Table1[[#This Row],[Q1]]*0.2+Table1[[#This Row],[Q2]]*0.4+Table1[[#This Row],[Q3]]*0.4)/10</f>
        <v>1</v>
      </c>
      <c r="I618" cm="1">
        <f t="array" ref="I618">_xlfn.IFS(Table1[[#This Row],[Q1]]&gt;8,100,Table1[[#This Row],[Q1]]&gt;6,0,Table1[[#This Row],[Q1]]&lt;7,-100)</f>
        <v>100</v>
      </c>
      <c r="J618">
        <f>IF(Table1[[#This Row],[NPS]]=100,1,0)</f>
        <v>1</v>
      </c>
      <c r="K618">
        <f>IF(Table1[[#This Row],[NPS]]=0,1,0)</f>
        <v>0</v>
      </c>
      <c r="L618">
        <f>IF(Table1[[#This Row],[NPS]]=-100,1,0)</f>
        <v>0</v>
      </c>
      <c r="M618" t="str">
        <f>TEXT(Table1[[#This Row],[Call Date]],"mmmm")</f>
        <v>October</v>
      </c>
      <c r="N618" s="1">
        <f>Table1[[#This Row],[Call Date]]</f>
        <v>45218</v>
      </c>
    </row>
    <row r="619" spans="2:14" x14ac:dyDescent="0.25">
      <c r="B619" s="1">
        <v>45218</v>
      </c>
      <c r="C619" t="s">
        <v>13</v>
      </c>
      <c r="D619" t="s">
        <v>82</v>
      </c>
      <c r="E619">
        <v>10</v>
      </c>
      <c r="F619">
        <v>0</v>
      </c>
      <c r="G619">
        <v>10</v>
      </c>
      <c r="H619" s="3">
        <f>(Table1[[#This Row],[Q1]]*0.2+Table1[[#This Row],[Q2]]*0.4+Table1[[#This Row],[Q3]]*0.4)/10</f>
        <v>0.6</v>
      </c>
      <c r="I619" cm="1">
        <f t="array" ref="I619">_xlfn.IFS(Table1[[#This Row],[Q1]]&gt;8,100,Table1[[#This Row],[Q1]]&gt;6,0,Table1[[#This Row],[Q1]]&lt;7,-100)</f>
        <v>100</v>
      </c>
      <c r="J619">
        <f>IF(Table1[[#This Row],[NPS]]=100,1,0)</f>
        <v>1</v>
      </c>
      <c r="K619">
        <f>IF(Table1[[#This Row],[NPS]]=0,1,0)</f>
        <v>0</v>
      </c>
      <c r="L619">
        <f>IF(Table1[[#This Row],[NPS]]=-100,1,0)</f>
        <v>0</v>
      </c>
      <c r="M619" t="str">
        <f>TEXT(Table1[[#This Row],[Call Date]],"mmmm")</f>
        <v>October</v>
      </c>
      <c r="N619" s="1">
        <f>Table1[[#This Row],[Call Date]]</f>
        <v>45218</v>
      </c>
    </row>
    <row r="620" spans="2:14" x14ac:dyDescent="0.25">
      <c r="B620" s="1">
        <v>45218</v>
      </c>
      <c r="C620" t="s">
        <v>10</v>
      </c>
      <c r="D620" t="s">
        <v>116</v>
      </c>
      <c r="E620">
        <v>10</v>
      </c>
      <c r="F620">
        <v>8</v>
      </c>
      <c r="G620">
        <v>10</v>
      </c>
      <c r="H620" s="3">
        <f>(Table1[[#This Row],[Q1]]*0.2+Table1[[#This Row],[Q2]]*0.4+Table1[[#This Row],[Q3]]*0.4)/10</f>
        <v>0.91999999999999993</v>
      </c>
      <c r="I620" cm="1">
        <f t="array" ref="I620">_xlfn.IFS(Table1[[#This Row],[Q1]]&gt;8,100,Table1[[#This Row],[Q1]]&gt;6,0,Table1[[#This Row],[Q1]]&lt;7,-100)</f>
        <v>100</v>
      </c>
      <c r="J620">
        <f>IF(Table1[[#This Row],[NPS]]=100,1,0)</f>
        <v>1</v>
      </c>
      <c r="K620">
        <f>IF(Table1[[#This Row],[NPS]]=0,1,0)</f>
        <v>0</v>
      </c>
      <c r="L620">
        <f>IF(Table1[[#This Row],[NPS]]=-100,1,0)</f>
        <v>0</v>
      </c>
      <c r="M620" t="str">
        <f>TEXT(Table1[[#This Row],[Call Date]],"mmmm")</f>
        <v>October</v>
      </c>
      <c r="N620" s="1">
        <f>Table1[[#This Row],[Call Date]]</f>
        <v>45218</v>
      </c>
    </row>
    <row r="621" spans="2:14" x14ac:dyDescent="0.25">
      <c r="B621" s="1">
        <v>45218</v>
      </c>
      <c r="C621" t="s">
        <v>7</v>
      </c>
      <c r="D621" t="s">
        <v>103</v>
      </c>
      <c r="E621">
        <v>10</v>
      </c>
      <c r="F621">
        <v>9</v>
      </c>
      <c r="G621">
        <v>10</v>
      </c>
      <c r="H621" s="3">
        <f>(Table1[[#This Row],[Q1]]*0.2+Table1[[#This Row],[Q2]]*0.4+Table1[[#This Row],[Q3]]*0.4)/10</f>
        <v>0.96</v>
      </c>
      <c r="I621" cm="1">
        <f t="array" ref="I621">_xlfn.IFS(Table1[[#This Row],[Q1]]&gt;8,100,Table1[[#This Row],[Q1]]&gt;6,0,Table1[[#This Row],[Q1]]&lt;7,-100)</f>
        <v>100</v>
      </c>
      <c r="J621">
        <f>IF(Table1[[#This Row],[NPS]]=100,1,0)</f>
        <v>1</v>
      </c>
      <c r="K621">
        <f>IF(Table1[[#This Row],[NPS]]=0,1,0)</f>
        <v>0</v>
      </c>
      <c r="L621">
        <f>IF(Table1[[#This Row],[NPS]]=-100,1,0)</f>
        <v>0</v>
      </c>
      <c r="M621" t="str">
        <f>TEXT(Table1[[#This Row],[Call Date]],"mmmm")</f>
        <v>October</v>
      </c>
      <c r="N621" s="1">
        <f>Table1[[#This Row],[Call Date]]</f>
        <v>45218</v>
      </c>
    </row>
    <row r="622" spans="2:14" x14ac:dyDescent="0.25">
      <c r="B622" s="1">
        <v>45218</v>
      </c>
      <c r="C622" t="s">
        <v>11</v>
      </c>
      <c r="D622" t="s">
        <v>106</v>
      </c>
      <c r="E622">
        <v>10</v>
      </c>
      <c r="F622">
        <v>10</v>
      </c>
      <c r="G622">
        <v>10</v>
      </c>
      <c r="H622" s="3">
        <f>(Table1[[#This Row],[Q1]]*0.2+Table1[[#This Row],[Q2]]*0.4+Table1[[#This Row],[Q3]]*0.4)/10</f>
        <v>1</v>
      </c>
      <c r="I622" cm="1">
        <f t="array" ref="I622">_xlfn.IFS(Table1[[#This Row],[Q1]]&gt;8,100,Table1[[#This Row],[Q1]]&gt;6,0,Table1[[#This Row],[Q1]]&lt;7,-100)</f>
        <v>100</v>
      </c>
      <c r="J622">
        <f>IF(Table1[[#This Row],[NPS]]=100,1,0)</f>
        <v>1</v>
      </c>
      <c r="K622">
        <f>IF(Table1[[#This Row],[NPS]]=0,1,0)</f>
        <v>0</v>
      </c>
      <c r="L622">
        <f>IF(Table1[[#This Row],[NPS]]=-100,1,0)</f>
        <v>0</v>
      </c>
      <c r="M622" t="str">
        <f>TEXT(Table1[[#This Row],[Call Date]],"mmmm")</f>
        <v>October</v>
      </c>
      <c r="N622" s="1">
        <f>Table1[[#This Row],[Call Date]]</f>
        <v>45218</v>
      </c>
    </row>
    <row r="623" spans="2:14" x14ac:dyDescent="0.25">
      <c r="B623" s="1">
        <v>45219</v>
      </c>
      <c r="C623" t="s">
        <v>8</v>
      </c>
      <c r="D623" t="s">
        <v>119</v>
      </c>
      <c r="E623">
        <v>10</v>
      </c>
      <c r="F623">
        <v>10</v>
      </c>
      <c r="G623">
        <v>10</v>
      </c>
      <c r="H623" s="3">
        <f>(Table1[[#This Row],[Q1]]*0.2+Table1[[#This Row],[Q2]]*0.4+Table1[[#This Row],[Q3]]*0.4)/10</f>
        <v>1</v>
      </c>
      <c r="I623" cm="1">
        <f t="array" ref="I623">_xlfn.IFS(Table1[[#This Row],[Q1]]&gt;8,100,Table1[[#This Row],[Q1]]&gt;6,0,Table1[[#This Row],[Q1]]&lt;7,-100)</f>
        <v>100</v>
      </c>
      <c r="J623">
        <f>IF(Table1[[#This Row],[NPS]]=100,1,0)</f>
        <v>1</v>
      </c>
      <c r="K623">
        <f>IF(Table1[[#This Row],[NPS]]=0,1,0)</f>
        <v>0</v>
      </c>
      <c r="L623">
        <f>IF(Table1[[#This Row],[NPS]]=-100,1,0)</f>
        <v>0</v>
      </c>
      <c r="M623" t="str">
        <f>TEXT(Table1[[#This Row],[Call Date]],"mmmm")</f>
        <v>October</v>
      </c>
      <c r="N623" s="1">
        <f>Table1[[#This Row],[Call Date]]</f>
        <v>45219</v>
      </c>
    </row>
    <row r="624" spans="2:14" x14ac:dyDescent="0.25">
      <c r="B624" s="1">
        <v>45219</v>
      </c>
      <c r="C624" t="s">
        <v>10</v>
      </c>
      <c r="D624" t="s">
        <v>76</v>
      </c>
      <c r="E624">
        <v>1</v>
      </c>
      <c r="F624">
        <v>0</v>
      </c>
      <c r="G624">
        <v>0</v>
      </c>
      <c r="H624" s="3">
        <f>(Table1[[#This Row],[Q1]]*0.2+Table1[[#This Row],[Q2]]*0.4+Table1[[#This Row],[Q3]]*0.4)/10</f>
        <v>0.02</v>
      </c>
      <c r="I624" cm="1">
        <f t="array" ref="I624">_xlfn.IFS(Table1[[#This Row],[Q1]]&gt;8,100,Table1[[#This Row],[Q1]]&gt;6,0,Table1[[#This Row],[Q1]]&lt;7,-100)</f>
        <v>-100</v>
      </c>
      <c r="J624">
        <f>IF(Table1[[#This Row],[NPS]]=100,1,0)</f>
        <v>0</v>
      </c>
      <c r="K624">
        <f>IF(Table1[[#This Row],[NPS]]=0,1,0)</f>
        <v>0</v>
      </c>
      <c r="L624">
        <f>IF(Table1[[#This Row],[NPS]]=-100,1,0)</f>
        <v>1</v>
      </c>
      <c r="M624" t="str">
        <f>TEXT(Table1[[#This Row],[Call Date]],"mmmm")</f>
        <v>October</v>
      </c>
      <c r="N624" s="1">
        <f>Table1[[#This Row],[Call Date]]</f>
        <v>45219</v>
      </c>
    </row>
    <row r="625" spans="2:14" x14ac:dyDescent="0.25">
      <c r="B625" s="1">
        <v>45219</v>
      </c>
      <c r="C625" t="s">
        <v>8</v>
      </c>
      <c r="D625" t="s">
        <v>128</v>
      </c>
      <c r="E625">
        <v>10</v>
      </c>
      <c r="F625">
        <v>10</v>
      </c>
      <c r="G625">
        <v>10</v>
      </c>
      <c r="H625" s="3">
        <f>(Table1[[#This Row],[Q1]]*0.2+Table1[[#This Row],[Q2]]*0.4+Table1[[#This Row],[Q3]]*0.4)/10</f>
        <v>1</v>
      </c>
      <c r="I625" cm="1">
        <f t="array" ref="I625">_xlfn.IFS(Table1[[#This Row],[Q1]]&gt;8,100,Table1[[#This Row],[Q1]]&gt;6,0,Table1[[#This Row],[Q1]]&lt;7,-100)</f>
        <v>100</v>
      </c>
      <c r="J625">
        <f>IF(Table1[[#This Row],[NPS]]=100,1,0)</f>
        <v>1</v>
      </c>
      <c r="K625">
        <f>IF(Table1[[#This Row],[NPS]]=0,1,0)</f>
        <v>0</v>
      </c>
      <c r="L625">
        <f>IF(Table1[[#This Row],[NPS]]=-100,1,0)</f>
        <v>0</v>
      </c>
      <c r="M625" t="str">
        <f>TEXT(Table1[[#This Row],[Call Date]],"mmmm")</f>
        <v>October</v>
      </c>
      <c r="N625" s="1">
        <f>Table1[[#This Row],[Call Date]]</f>
        <v>45219</v>
      </c>
    </row>
    <row r="626" spans="2:14" x14ac:dyDescent="0.25">
      <c r="B626" s="1">
        <v>45219</v>
      </c>
      <c r="C626" t="s">
        <v>10</v>
      </c>
      <c r="D626" t="s">
        <v>116</v>
      </c>
      <c r="E626">
        <v>10</v>
      </c>
      <c r="F626">
        <v>10</v>
      </c>
      <c r="G626">
        <v>10</v>
      </c>
      <c r="H626" s="3">
        <f>(Table1[[#This Row],[Q1]]*0.2+Table1[[#This Row],[Q2]]*0.4+Table1[[#This Row],[Q3]]*0.4)/10</f>
        <v>1</v>
      </c>
      <c r="I626" cm="1">
        <f t="array" ref="I626">_xlfn.IFS(Table1[[#This Row],[Q1]]&gt;8,100,Table1[[#This Row],[Q1]]&gt;6,0,Table1[[#This Row],[Q1]]&lt;7,-100)</f>
        <v>100</v>
      </c>
      <c r="J626">
        <f>IF(Table1[[#This Row],[NPS]]=100,1,0)</f>
        <v>1</v>
      </c>
      <c r="K626">
        <f>IF(Table1[[#This Row],[NPS]]=0,1,0)</f>
        <v>0</v>
      </c>
      <c r="L626">
        <f>IF(Table1[[#This Row],[NPS]]=-100,1,0)</f>
        <v>0</v>
      </c>
      <c r="M626" t="str">
        <f>TEXT(Table1[[#This Row],[Call Date]],"mmmm")</f>
        <v>October</v>
      </c>
      <c r="N626" s="1">
        <f>Table1[[#This Row],[Call Date]]</f>
        <v>45219</v>
      </c>
    </row>
    <row r="627" spans="2:14" x14ac:dyDescent="0.25">
      <c r="B627" s="1">
        <v>45219</v>
      </c>
      <c r="C627" t="s">
        <v>7</v>
      </c>
      <c r="D627" t="s">
        <v>90</v>
      </c>
      <c r="E627">
        <v>10</v>
      </c>
      <c r="F627">
        <v>10</v>
      </c>
      <c r="G627">
        <v>10</v>
      </c>
      <c r="H627" s="3">
        <f>(Table1[[#This Row],[Q1]]*0.2+Table1[[#This Row],[Q2]]*0.4+Table1[[#This Row],[Q3]]*0.4)/10</f>
        <v>1</v>
      </c>
      <c r="I627" cm="1">
        <f t="array" ref="I627">_xlfn.IFS(Table1[[#This Row],[Q1]]&gt;8,100,Table1[[#This Row],[Q1]]&gt;6,0,Table1[[#This Row],[Q1]]&lt;7,-100)</f>
        <v>100</v>
      </c>
      <c r="J627">
        <f>IF(Table1[[#This Row],[NPS]]=100,1,0)</f>
        <v>1</v>
      </c>
      <c r="K627">
        <f>IF(Table1[[#This Row],[NPS]]=0,1,0)</f>
        <v>0</v>
      </c>
      <c r="L627">
        <f>IF(Table1[[#This Row],[NPS]]=-100,1,0)</f>
        <v>0</v>
      </c>
      <c r="M627" t="str">
        <f>TEXT(Table1[[#This Row],[Call Date]],"mmmm")</f>
        <v>October</v>
      </c>
      <c r="N627" s="1">
        <f>Table1[[#This Row],[Call Date]]</f>
        <v>45219</v>
      </c>
    </row>
    <row r="628" spans="2:14" x14ac:dyDescent="0.25">
      <c r="B628" s="1">
        <v>45219</v>
      </c>
      <c r="C628" t="s">
        <v>8</v>
      </c>
      <c r="D628" t="s">
        <v>64</v>
      </c>
      <c r="E628">
        <v>10</v>
      </c>
      <c r="F628">
        <v>10</v>
      </c>
      <c r="G628">
        <v>10</v>
      </c>
      <c r="H628" s="3">
        <f>(Table1[[#This Row],[Q1]]*0.2+Table1[[#This Row],[Q2]]*0.4+Table1[[#This Row],[Q3]]*0.4)/10</f>
        <v>1</v>
      </c>
      <c r="I628" cm="1">
        <f t="array" ref="I628">_xlfn.IFS(Table1[[#This Row],[Q1]]&gt;8,100,Table1[[#This Row],[Q1]]&gt;6,0,Table1[[#This Row],[Q1]]&lt;7,-100)</f>
        <v>100</v>
      </c>
      <c r="J628">
        <f>IF(Table1[[#This Row],[NPS]]=100,1,0)</f>
        <v>1</v>
      </c>
      <c r="K628">
        <f>IF(Table1[[#This Row],[NPS]]=0,1,0)</f>
        <v>0</v>
      </c>
      <c r="L628">
        <f>IF(Table1[[#This Row],[NPS]]=-100,1,0)</f>
        <v>0</v>
      </c>
      <c r="M628" t="str">
        <f>TEXT(Table1[[#This Row],[Call Date]],"mmmm")</f>
        <v>October</v>
      </c>
      <c r="N628" s="1">
        <f>Table1[[#This Row],[Call Date]]</f>
        <v>45219</v>
      </c>
    </row>
    <row r="629" spans="2:14" x14ac:dyDescent="0.25">
      <c r="B629" s="1">
        <v>45219</v>
      </c>
      <c r="C629" t="s">
        <v>13</v>
      </c>
      <c r="D629" t="s">
        <v>110</v>
      </c>
      <c r="E629">
        <v>10</v>
      </c>
      <c r="F629">
        <v>10</v>
      </c>
      <c r="G629">
        <v>10</v>
      </c>
      <c r="H629" s="3">
        <f>(Table1[[#This Row],[Q1]]*0.2+Table1[[#This Row],[Q2]]*0.4+Table1[[#This Row],[Q3]]*0.4)/10</f>
        <v>1</v>
      </c>
      <c r="I629" cm="1">
        <f t="array" ref="I629">_xlfn.IFS(Table1[[#This Row],[Q1]]&gt;8,100,Table1[[#This Row],[Q1]]&gt;6,0,Table1[[#This Row],[Q1]]&lt;7,-100)</f>
        <v>100</v>
      </c>
      <c r="J629">
        <f>IF(Table1[[#This Row],[NPS]]=100,1,0)</f>
        <v>1</v>
      </c>
      <c r="K629">
        <f>IF(Table1[[#This Row],[NPS]]=0,1,0)</f>
        <v>0</v>
      </c>
      <c r="L629">
        <f>IF(Table1[[#This Row],[NPS]]=-100,1,0)</f>
        <v>0</v>
      </c>
      <c r="M629" t="str">
        <f>TEXT(Table1[[#This Row],[Call Date]],"mmmm")</f>
        <v>October</v>
      </c>
      <c r="N629" s="1">
        <f>Table1[[#This Row],[Call Date]]</f>
        <v>45219</v>
      </c>
    </row>
    <row r="630" spans="2:14" x14ac:dyDescent="0.25">
      <c r="B630" s="1">
        <v>45219</v>
      </c>
      <c r="C630" t="s">
        <v>10</v>
      </c>
      <c r="D630" t="s">
        <v>114</v>
      </c>
      <c r="E630">
        <v>10</v>
      </c>
      <c r="F630">
        <v>10</v>
      </c>
      <c r="G630">
        <v>10</v>
      </c>
      <c r="H630" s="3">
        <f>(Table1[[#This Row],[Q1]]*0.2+Table1[[#This Row],[Q2]]*0.4+Table1[[#This Row],[Q3]]*0.4)/10</f>
        <v>1</v>
      </c>
      <c r="I630" cm="1">
        <f t="array" ref="I630">_xlfn.IFS(Table1[[#This Row],[Q1]]&gt;8,100,Table1[[#This Row],[Q1]]&gt;6,0,Table1[[#This Row],[Q1]]&lt;7,-100)</f>
        <v>100</v>
      </c>
      <c r="J630">
        <f>IF(Table1[[#This Row],[NPS]]=100,1,0)</f>
        <v>1</v>
      </c>
      <c r="K630">
        <f>IF(Table1[[#This Row],[NPS]]=0,1,0)</f>
        <v>0</v>
      </c>
      <c r="L630">
        <f>IF(Table1[[#This Row],[NPS]]=-100,1,0)</f>
        <v>0</v>
      </c>
      <c r="M630" t="str">
        <f>TEXT(Table1[[#This Row],[Call Date]],"mmmm")</f>
        <v>October</v>
      </c>
      <c r="N630" s="1">
        <f>Table1[[#This Row],[Call Date]]</f>
        <v>45219</v>
      </c>
    </row>
    <row r="631" spans="2:14" x14ac:dyDescent="0.25">
      <c r="B631" s="1">
        <v>45219</v>
      </c>
      <c r="C631" t="s">
        <v>7</v>
      </c>
      <c r="D631" t="s">
        <v>43</v>
      </c>
      <c r="E631">
        <v>10</v>
      </c>
      <c r="F631">
        <v>2</v>
      </c>
      <c r="G631">
        <v>5</v>
      </c>
      <c r="H631" s="3">
        <f>(Table1[[#This Row],[Q1]]*0.2+Table1[[#This Row],[Q2]]*0.4+Table1[[#This Row],[Q3]]*0.4)/10</f>
        <v>0.48</v>
      </c>
      <c r="I631" cm="1">
        <f t="array" ref="I631">_xlfn.IFS(Table1[[#This Row],[Q1]]&gt;8,100,Table1[[#This Row],[Q1]]&gt;6,0,Table1[[#This Row],[Q1]]&lt;7,-100)</f>
        <v>100</v>
      </c>
      <c r="J631">
        <f>IF(Table1[[#This Row],[NPS]]=100,1,0)</f>
        <v>1</v>
      </c>
      <c r="K631">
        <f>IF(Table1[[#This Row],[NPS]]=0,1,0)</f>
        <v>0</v>
      </c>
      <c r="L631">
        <f>IF(Table1[[#This Row],[NPS]]=-100,1,0)</f>
        <v>0</v>
      </c>
      <c r="M631" t="str">
        <f>TEXT(Table1[[#This Row],[Call Date]],"mmmm")</f>
        <v>October</v>
      </c>
      <c r="N631" s="1">
        <f>Table1[[#This Row],[Call Date]]</f>
        <v>45219</v>
      </c>
    </row>
    <row r="632" spans="2:14" x14ac:dyDescent="0.25">
      <c r="B632" s="1">
        <v>45219</v>
      </c>
      <c r="C632" t="s">
        <v>8</v>
      </c>
      <c r="D632" t="s">
        <v>93</v>
      </c>
      <c r="E632">
        <v>10</v>
      </c>
      <c r="F632">
        <v>10</v>
      </c>
      <c r="G632">
        <v>10</v>
      </c>
      <c r="H632" s="3">
        <f>(Table1[[#This Row],[Q1]]*0.2+Table1[[#This Row],[Q2]]*0.4+Table1[[#This Row],[Q3]]*0.4)/10</f>
        <v>1</v>
      </c>
      <c r="I632" cm="1">
        <f t="array" ref="I632">_xlfn.IFS(Table1[[#This Row],[Q1]]&gt;8,100,Table1[[#This Row],[Q1]]&gt;6,0,Table1[[#This Row],[Q1]]&lt;7,-100)</f>
        <v>100</v>
      </c>
      <c r="J632">
        <f>IF(Table1[[#This Row],[NPS]]=100,1,0)</f>
        <v>1</v>
      </c>
      <c r="K632">
        <f>IF(Table1[[#This Row],[NPS]]=0,1,0)</f>
        <v>0</v>
      </c>
      <c r="L632">
        <f>IF(Table1[[#This Row],[NPS]]=-100,1,0)</f>
        <v>0</v>
      </c>
      <c r="M632" t="str">
        <f>TEXT(Table1[[#This Row],[Call Date]],"mmmm")</f>
        <v>October</v>
      </c>
      <c r="N632" s="1">
        <f>Table1[[#This Row],[Call Date]]</f>
        <v>45219</v>
      </c>
    </row>
    <row r="633" spans="2:14" x14ac:dyDescent="0.25">
      <c r="B633" s="1">
        <v>45219</v>
      </c>
      <c r="C633" t="s">
        <v>13</v>
      </c>
      <c r="D633" t="s">
        <v>110</v>
      </c>
      <c r="E633">
        <v>9</v>
      </c>
      <c r="F633">
        <v>10</v>
      </c>
      <c r="G633">
        <v>10</v>
      </c>
      <c r="H633" s="3">
        <f>(Table1[[#This Row],[Q1]]*0.2+Table1[[#This Row],[Q2]]*0.4+Table1[[#This Row],[Q3]]*0.4)/10</f>
        <v>0.98000000000000009</v>
      </c>
      <c r="I633" cm="1">
        <f t="array" ref="I633">_xlfn.IFS(Table1[[#This Row],[Q1]]&gt;8,100,Table1[[#This Row],[Q1]]&gt;6,0,Table1[[#This Row],[Q1]]&lt;7,-100)</f>
        <v>100</v>
      </c>
      <c r="J633">
        <f>IF(Table1[[#This Row],[NPS]]=100,1,0)</f>
        <v>1</v>
      </c>
      <c r="K633">
        <f>IF(Table1[[#This Row],[NPS]]=0,1,0)</f>
        <v>0</v>
      </c>
      <c r="L633">
        <f>IF(Table1[[#This Row],[NPS]]=-100,1,0)</f>
        <v>0</v>
      </c>
      <c r="M633" t="str">
        <f>TEXT(Table1[[#This Row],[Call Date]],"mmmm")</f>
        <v>October</v>
      </c>
      <c r="N633" s="1">
        <f>Table1[[#This Row],[Call Date]]</f>
        <v>45219</v>
      </c>
    </row>
    <row r="634" spans="2:14" x14ac:dyDescent="0.25">
      <c r="B634" s="1">
        <v>45219</v>
      </c>
      <c r="C634" t="s">
        <v>8</v>
      </c>
      <c r="D634" t="s">
        <v>98</v>
      </c>
      <c r="E634">
        <v>10</v>
      </c>
      <c r="F634">
        <v>10</v>
      </c>
      <c r="G634">
        <v>10</v>
      </c>
      <c r="H634" s="3">
        <f>(Table1[[#This Row],[Q1]]*0.2+Table1[[#This Row],[Q2]]*0.4+Table1[[#This Row],[Q3]]*0.4)/10</f>
        <v>1</v>
      </c>
      <c r="I634" cm="1">
        <f t="array" ref="I634">_xlfn.IFS(Table1[[#This Row],[Q1]]&gt;8,100,Table1[[#This Row],[Q1]]&gt;6,0,Table1[[#This Row],[Q1]]&lt;7,-100)</f>
        <v>100</v>
      </c>
      <c r="J634">
        <f>IF(Table1[[#This Row],[NPS]]=100,1,0)</f>
        <v>1</v>
      </c>
      <c r="K634">
        <f>IF(Table1[[#This Row],[NPS]]=0,1,0)</f>
        <v>0</v>
      </c>
      <c r="L634">
        <f>IF(Table1[[#This Row],[NPS]]=-100,1,0)</f>
        <v>0</v>
      </c>
      <c r="M634" t="str">
        <f>TEXT(Table1[[#This Row],[Call Date]],"mmmm")</f>
        <v>October</v>
      </c>
      <c r="N634" s="1">
        <f>Table1[[#This Row],[Call Date]]</f>
        <v>45219</v>
      </c>
    </row>
    <row r="635" spans="2:14" x14ac:dyDescent="0.25">
      <c r="B635" s="1">
        <v>45219</v>
      </c>
      <c r="C635" t="s">
        <v>10</v>
      </c>
      <c r="D635" t="s">
        <v>66</v>
      </c>
      <c r="E635">
        <v>10</v>
      </c>
      <c r="F635">
        <v>10</v>
      </c>
      <c r="G635">
        <v>10</v>
      </c>
      <c r="H635" s="3">
        <f>(Table1[[#This Row],[Q1]]*0.2+Table1[[#This Row],[Q2]]*0.4+Table1[[#This Row],[Q3]]*0.4)/10</f>
        <v>1</v>
      </c>
      <c r="I635" cm="1">
        <f t="array" ref="I635">_xlfn.IFS(Table1[[#This Row],[Q1]]&gt;8,100,Table1[[#This Row],[Q1]]&gt;6,0,Table1[[#This Row],[Q1]]&lt;7,-100)</f>
        <v>100</v>
      </c>
      <c r="J635">
        <f>IF(Table1[[#This Row],[NPS]]=100,1,0)</f>
        <v>1</v>
      </c>
      <c r="K635">
        <f>IF(Table1[[#This Row],[NPS]]=0,1,0)</f>
        <v>0</v>
      </c>
      <c r="L635">
        <f>IF(Table1[[#This Row],[NPS]]=-100,1,0)</f>
        <v>0</v>
      </c>
      <c r="M635" t="str">
        <f>TEXT(Table1[[#This Row],[Call Date]],"mmmm")</f>
        <v>October</v>
      </c>
      <c r="N635" s="1">
        <f>Table1[[#This Row],[Call Date]]</f>
        <v>45219</v>
      </c>
    </row>
    <row r="636" spans="2:14" x14ac:dyDescent="0.25">
      <c r="B636" s="1">
        <v>45219</v>
      </c>
      <c r="C636" t="s">
        <v>10</v>
      </c>
      <c r="D636" t="s">
        <v>97</v>
      </c>
      <c r="E636">
        <v>10</v>
      </c>
      <c r="F636">
        <v>10</v>
      </c>
      <c r="G636">
        <v>10</v>
      </c>
      <c r="H636" s="3">
        <f>(Table1[[#This Row],[Q1]]*0.2+Table1[[#This Row],[Q2]]*0.4+Table1[[#This Row],[Q3]]*0.4)/10</f>
        <v>1</v>
      </c>
      <c r="I636" cm="1">
        <f t="array" ref="I636">_xlfn.IFS(Table1[[#This Row],[Q1]]&gt;8,100,Table1[[#This Row],[Q1]]&gt;6,0,Table1[[#This Row],[Q1]]&lt;7,-100)</f>
        <v>100</v>
      </c>
      <c r="J636">
        <f>IF(Table1[[#This Row],[NPS]]=100,1,0)</f>
        <v>1</v>
      </c>
      <c r="K636">
        <f>IF(Table1[[#This Row],[NPS]]=0,1,0)</f>
        <v>0</v>
      </c>
      <c r="L636">
        <f>IF(Table1[[#This Row],[NPS]]=-100,1,0)</f>
        <v>0</v>
      </c>
      <c r="M636" t="str">
        <f>TEXT(Table1[[#This Row],[Call Date]],"mmmm")</f>
        <v>October</v>
      </c>
      <c r="N636" s="1">
        <f>Table1[[#This Row],[Call Date]]</f>
        <v>45219</v>
      </c>
    </row>
    <row r="637" spans="2:14" x14ac:dyDescent="0.25">
      <c r="B637" s="1">
        <v>45219</v>
      </c>
      <c r="C637" t="s">
        <v>13</v>
      </c>
      <c r="D637" t="s">
        <v>120</v>
      </c>
      <c r="E637">
        <v>10</v>
      </c>
      <c r="F637">
        <v>10</v>
      </c>
      <c r="G637">
        <v>10</v>
      </c>
      <c r="H637" s="3">
        <f>(Table1[[#This Row],[Q1]]*0.2+Table1[[#This Row],[Q2]]*0.4+Table1[[#This Row],[Q3]]*0.4)/10</f>
        <v>1</v>
      </c>
      <c r="I637" cm="1">
        <f t="array" ref="I637">_xlfn.IFS(Table1[[#This Row],[Q1]]&gt;8,100,Table1[[#This Row],[Q1]]&gt;6,0,Table1[[#This Row],[Q1]]&lt;7,-100)</f>
        <v>100</v>
      </c>
      <c r="J637">
        <f>IF(Table1[[#This Row],[NPS]]=100,1,0)</f>
        <v>1</v>
      </c>
      <c r="K637">
        <f>IF(Table1[[#This Row],[NPS]]=0,1,0)</f>
        <v>0</v>
      </c>
      <c r="L637">
        <f>IF(Table1[[#This Row],[NPS]]=-100,1,0)</f>
        <v>0</v>
      </c>
      <c r="M637" t="str">
        <f>TEXT(Table1[[#This Row],[Call Date]],"mmmm")</f>
        <v>October</v>
      </c>
      <c r="N637" s="1">
        <f>Table1[[#This Row],[Call Date]]</f>
        <v>45219</v>
      </c>
    </row>
    <row r="638" spans="2:14" x14ac:dyDescent="0.25">
      <c r="B638" s="1">
        <v>45219</v>
      </c>
      <c r="C638" t="s">
        <v>13</v>
      </c>
      <c r="D638" t="s">
        <v>120</v>
      </c>
      <c r="E638">
        <v>1</v>
      </c>
      <c r="F638">
        <v>0</v>
      </c>
      <c r="G638">
        <v>10</v>
      </c>
      <c r="H638" s="3">
        <f>(Table1[[#This Row],[Q1]]*0.2+Table1[[#This Row],[Q2]]*0.4+Table1[[#This Row],[Q3]]*0.4)/10</f>
        <v>0.42000000000000004</v>
      </c>
      <c r="I638" cm="1">
        <f t="array" ref="I638">_xlfn.IFS(Table1[[#This Row],[Q1]]&gt;8,100,Table1[[#This Row],[Q1]]&gt;6,0,Table1[[#This Row],[Q1]]&lt;7,-100)</f>
        <v>-100</v>
      </c>
      <c r="J638">
        <f>IF(Table1[[#This Row],[NPS]]=100,1,0)</f>
        <v>0</v>
      </c>
      <c r="K638">
        <f>IF(Table1[[#This Row],[NPS]]=0,1,0)</f>
        <v>0</v>
      </c>
      <c r="L638">
        <f>IF(Table1[[#This Row],[NPS]]=-100,1,0)</f>
        <v>1</v>
      </c>
      <c r="M638" t="str">
        <f>TEXT(Table1[[#This Row],[Call Date]],"mmmm")</f>
        <v>October</v>
      </c>
      <c r="N638" s="1">
        <f>Table1[[#This Row],[Call Date]]</f>
        <v>45219</v>
      </c>
    </row>
    <row r="639" spans="2:14" x14ac:dyDescent="0.25">
      <c r="B639" s="1">
        <v>45219</v>
      </c>
      <c r="C639" t="s">
        <v>8</v>
      </c>
      <c r="D639" t="s">
        <v>88</v>
      </c>
      <c r="E639">
        <v>9</v>
      </c>
      <c r="F639">
        <v>9</v>
      </c>
      <c r="G639">
        <v>9</v>
      </c>
      <c r="H639" s="3">
        <f>(Table1[[#This Row],[Q1]]*0.2+Table1[[#This Row],[Q2]]*0.4+Table1[[#This Row],[Q3]]*0.4)/10</f>
        <v>0.9</v>
      </c>
      <c r="I639" cm="1">
        <f t="array" ref="I639">_xlfn.IFS(Table1[[#This Row],[Q1]]&gt;8,100,Table1[[#This Row],[Q1]]&gt;6,0,Table1[[#This Row],[Q1]]&lt;7,-100)</f>
        <v>100</v>
      </c>
      <c r="J639">
        <f>IF(Table1[[#This Row],[NPS]]=100,1,0)</f>
        <v>1</v>
      </c>
      <c r="K639">
        <f>IF(Table1[[#This Row],[NPS]]=0,1,0)</f>
        <v>0</v>
      </c>
      <c r="L639">
        <f>IF(Table1[[#This Row],[NPS]]=-100,1,0)</f>
        <v>0</v>
      </c>
      <c r="M639" t="str">
        <f>TEXT(Table1[[#This Row],[Call Date]],"mmmm")</f>
        <v>October</v>
      </c>
      <c r="N639" s="1">
        <f>Table1[[#This Row],[Call Date]]</f>
        <v>45219</v>
      </c>
    </row>
    <row r="640" spans="2:14" x14ac:dyDescent="0.25">
      <c r="B640" s="1">
        <v>45219</v>
      </c>
      <c r="C640" t="s">
        <v>13</v>
      </c>
      <c r="D640" t="s">
        <v>82</v>
      </c>
      <c r="E640">
        <v>10</v>
      </c>
      <c r="F640">
        <v>9</v>
      </c>
      <c r="G640">
        <v>9</v>
      </c>
      <c r="H640" s="3">
        <f>(Table1[[#This Row],[Q1]]*0.2+Table1[[#This Row],[Q2]]*0.4+Table1[[#This Row],[Q3]]*0.4)/10</f>
        <v>0.91999999999999993</v>
      </c>
      <c r="I640" cm="1">
        <f t="array" ref="I640">_xlfn.IFS(Table1[[#This Row],[Q1]]&gt;8,100,Table1[[#This Row],[Q1]]&gt;6,0,Table1[[#This Row],[Q1]]&lt;7,-100)</f>
        <v>100</v>
      </c>
      <c r="J640">
        <f>IF(Table1[[#This Row],[NPS]]=100,1,0)</f>
        <v>1</v>
      </c>
      <c r="K640">
        <f>IF(Table1[[#This Row],[NPS]]=0,1,0)</f>
        <v>0</v>
      </c>
      <c r="L640">
        <f>IF(Table1[[#This Row],[NPS]]=-100,1,0)</f>
        <v>0</v>
      </c>
      <c r="M640" t="str">
        <f>TEXT(Table1[[#This Row],[Call Date]],"mmmm")</f>
        <v>October</v>
      </c>
      <c r="N640" s="1">
        <f>Table1[[#This Row],[Call Date]]</f>
        <v>45219</v>
      </c>
    </row>
    <row r="641" spans="2:14" x14ac:dyDescent="0.25">
      <c r="B641" s="1">
        <v>45219</v>
      </c>
      <c r="C641" t="s">
        <v>10</v>
      </c>
      <c r="D641" t="s">
        <v>114</v>
      </c>
      <c r="E641">
        <v>9</v>
      </c>
      <c r="F641">
        <v>9</v>
      </c>
      <c r="G641">
        <v>9</v>
      </c>
      <c r="H641" s="3">
        <f>(Table1[[#This Row],[Q1]]*0.2+Table1[[#This Row],[Q2]]*0.4+Table1[[#This Row],[Q3]]*0.4)/10</f>
        <v>0.9</v>
      </c>
      <c r="I641" cm="1">
        <f t="array" ref="I641">_xlfn.IFS(Table1[[#This Row],[Q1]]&gt;8,100,Table1[[#This Row],[Q1]]&gt;6,0,Table1[[#This Row],[Q1]]&lt;7,-100)</f>
        <v>100</v>
      </c>
      <c r="J641">
        <f>IF(Table1[[#This Row],[NPS]]=100,1,0)</f>
        <v>1</v>
      </c>
      <c r="K641">
        <f>IF(Table1[[#This Row],[NPS]]=0,1,0)</f>
        <v>0</v>
      </c>
      <c r="L641">
        <f>IF(Table1[[#This Row],[NPS]]=-100,1,0)</f>
        <v>0</v>
      </c>
      <c r="M641" t="str">
        <f>TEXT(Table1[[#This Row],[Call Date]],"mmmm")</f>
        <v>October</v>
      </c>
      <c r="N641" s="1">
        <f>Table1[[#This Row],[Call Date]]</f>
        <v>45219</v>
      </c>
    </row>
    <row r="642" spans="2:14" x14ac:dyDescent="0.25">
      <c r="B642" s="1">
        <v>45219</v>
      </c>
      <c r="C642" t="s">
        <v>11</v>
      </c>
      <c r="D642" t="s">
        <v>112</v>
      </c>
      <c r="E642">
        <v>10</v>
      </c>
      <c r="F642">
        <v>10</v>
      </c>
      <c r="G642">
        <v>3</v>
      </c>
      <c r="H642" s="3">
        <f>(Table1[[#This Row],[Q1]]*0.2+Table1[[#This Row],[Q2]]*0.4+Table1[[#This Row],[Q3]]*0.4)/10</f>
        <v>0.72</v>
      </c>
      <c r="I642" cm="1">
        <f t="array" ref="I642">_xlfn.IFS(Table1[[#This Row],[Q1]]&gt;8,100,Table1[[#This Row],[Q1]]&gt;6,0,Table1[[#This Row],[Q1]]&lt;7,-100)</f>
        <v>100</v>
      </c>
      <c r="J642">
        <f>IF(Table1[[#This Row],[NPS]]=100,1,0)</f>
        <v>1</v>
      </c>
      <c r="K642">
        <f>IF(Table1[[#This Row],[NPS]]=0,1,0)</f>
        <v>0</v>
      </c>
      <c r="L642">
        <f>IF(Table1[[#This Row],[NPS]]=-100,1,0)</f>
        <v>0</v>
      </c>
      <c r="M642" t="str">
        <f>TEXT(Table1[[#This Row],[Call Date]],"mmmm")</f>
        <v>October</v>
      </c>
      <c r="N642" s="1">
        <f>Table1[[#This Row],[Call Date]]</f>
        <v>45219</v>
      </c>
    </row>
    <row r="643" spans="2:14" x14ac:dyDescent="0.25">
      <c r="B643" s="1">
        <v>45219</v>
      </c>
      <c r="C643" t="s">
        <v>11</v>
      </c>
      <c r="D643" t="s">
        <v>112</v>
      </c>
      <c r="E643">
        <v>8</v>
      </c>
      <c r="F643">
        <v>8</v>
      </c>
      <c r="G643">
        <v>9</v>
      </c>
      <c r="H643" s="3">
        <f>(Table1[[#This Row],[Q1]]*0.2+Table1[[#This Row],[Q2]]*0.4+Table1[[#This Row],[Q3]]*0.4)/10</f>
        <v>0.84000000000000008</v>
      </c>
      <c r="I643" cm="1">
        <f t="array" ref="I643">_xlfn.IFS(Table1[[#This Row],[Q1]]&gt;8,100,Table1[[#This Row],[Q1]]&gt;6,0,Table1[[#This Row],[Q1]]&lt;7,-100)</f>
        <v>0</v>
      </c>
      <c r="J643">
        <f>IF(Table1[[#This Row],[NPS]]=100,1,0)</f>
        <v>0</v>
      </c>
      <c r="K643">
        <f>IF(Table1[[#This Row],[NPS]]=0,1,0)</f>
        <v>1</v>
      </c>
      <c r="L643">
        <f>IF(Table1[[#This Row],[NPS]]=-100,1,0)</f>
        <v>0</v>
      </c>
      <c r="M643" t="str">
        <f>TEXT(Table1[[#This Row],[Call Date]],"mmmm")</f>
        <v>October</v>
      </c>
      <c r="N643" s="1">
        <f>Table1[[#This Row],[Call Date]]</f>
        <v>45219</v>
      </c>
    </row>
    <row r="644" spans="2:14" x14ac:dyDescent="0.25">
      <c r="B644" s="1">
        <v>45219</v>
      </c>
      <c r="C644" t="s">
        <v>11</v>
      </c>
      <c r="D644" t="s">
        <v>115</v>
      </c>
      <c r="E644">
        <v>10</v>
      </c>
      <c r="F644">
        <v>10</v>
      </c>
      <c r="G644">
        <v>10</v>
      </c>
      <c r="H644" s="3">
        <f>(Table1[[#This Row],[Q1]]*0.2+Table1[[#This Row],[Q2]]*0.4+Table1[[#This Row],[Q3]]*0.4)/10</f>
        <v>1</v>
      </c>
      <c r="I644" cm="1">
        <f t="array" ref="I644">_xlfn.IFS(Table1[[#This Row],[Q1]]&gt;8,100,Table1[[#This Row],[Q1]]&gt;6,0,Table1[[#This Row],[Q1]]&lt;7,-100)</f>
        <v>100</v>
      </c>
      <c r="J644">
        <f>IF(Table1[[#This Row],[NPS]]=100,1,0)</f>
        <v>1</v>
      </c>
      <c r="K644">
        <f>IF(Table1[[#This Row],[NPS]]=0,1,0)</f>
        <v>0</v>
      </c>
      <c r="L644">
        <f>IF(Table1[[#This Row],[NPS]]=-100,1,0)</f>
        <v>0</v>
      </c>
      <c r="M644" t="str">
        <f>TEXT(Table1[[#This Row],[Call Date]],"mmmm")</f>
        <v>October</v>
      </c>
      <c r="N644" s="1">
        <f>Table1[[#This Row],[Call Date]]</f>
        <v>45219</v>
      </c>
    </row>
    <row r="645" spans="2:14" x14ac:dyDescent="0.25">
      <c r="B645" s="1">
        <v>45219</v>
      </c>
      <c r="C645" t="s">
        <v>13</v>
      </c>
      <c r="D645" t="s">
        <v>58</v>
      </c>
      <c r="E645">
        <v>10</v>
      </c>
      <c r="F645">
        <v>10</v>
      </c>
      <c r="G645">
        <v>10</v>
      </c>
      <c r="H645" s="3">
        <f>(Table1[[#This Row],[Q1]]*0.2+Table1[[#This Row],[Q2]]*0.4+Table1[[#This Row],[Q3]]*0.4)/10</f>
        <v>1</v>
      </c>
      <c r="I645" cm="1">
        <f t="array" ref="I645">_xlfn.IFS(Table1[[#This Row],[Q1]]&gt;8,100,Table1[[#This Row],[Q1]]&gt;6,0,Table1[[#This Row],[Q1]]&lt;7,-100)</f>
        <v>100</v>
      </c>
      <c r="J645">
        <f>IF(Table1[[#This Row],[NPS]]=100,1,0)</f>
        <v>1</v>
      </c>
      <c r="K645">
        <f>IF(Table1[[#This Row],[NPS]]=0,1,0)</f>
        <v>0</v>
      </c>
      <c r="L645">
        <f>IF(Table1[[#This Row],[NPS]]=-100,1,0)</f>
        <v>0</v>
      </c>
      <c r="M645" t="str">
        <f>TEXT(Table1[[#This Row],[Call Date]],"mmmm")</f>
        <v>October</v>
      </c>
      <c r="N645" s="1">
        <f>Table1[[#This Row],[Call Date]]</f>
        <v>45219</v>
      </c>
    </row>
    <row r="646" spans="2:14" x14ac:dyDescent="0.25">
      <c r="B646" s="1">
        <v>45219</v>
      </c>
      <c r="C646" t="s">
        <v>11</v>
      </c>
      <c r="D646" t="s">
        <v>89</v>
      </c>
      <c r="E646">
        <v>0</v>
      </c>
      <c r="H646" s="3">
        <f>(Table1[[#This Row],[Q1]]*0.2+Table1[[#This Row],[Q2]]*0.4+Table1[[#This Row],[Q3]]*0.4)/10</f>
        <v>0</v>
      </c>
      <c r="I646" cm="1">
        <f t="array" ref="I646">_xlfn.IFS(Table1[[#This Row],[Q1]]&gt;8,100,Table1[[#This Row],[Q1]]&gt;6,0,Table1[[#This Row],[Q1]]&lt;7,-100)</f>
        <v>-100</v>
      </c>
      <c r="J646">
        <f>IF(Table1[[#This Row],[NPS]]=100,1,0)</f>
        <v>0</v>
      </c>
      <c r="K646">
        <f>IF(Table1[[#This Row],[NPS]]=0,1,0)</f>
        <v>0</v>
      </c>
      <c r="L646">
        <f>IF(Table1[[#This Row],[NPS]]=-100,1,0)</f>
        <v>1</v>
      </c>
      <c r="M646" t="str">
        <f>TEXT(Table1[[#This Row],[Call Date]],"mmmm")</f>
        <v>October</v>
      </c>
      <c r="N646" s="1">
        <f>Table1[[#This Row],[Call Date]]</f>
        <v>45219</v>
      </c>
    </row>
    <row r="647" spans="2:14" x14ac:dyDescent="0.25">
      <c r="B647" s="1">
        <v>45219</v>
      </c>
      <c r="C647" t="s">
        <v>12</v>
      </c>
      <c r="D647" t="s">
        <v>65</v>
      </c>
      <c r="E647">
        <v>5</v>
      </c>
      <c r="F647">
        <v>8</v>
      </c>
      <c r="G647">
        <v>10</v>
      </c>
      <c r="H647" s="3">
        <f>(Table1[[#This Row],[Q1]]*0.2+Table1[[#This Row],[Q2]]*0.4+Table1[[#This Row],[Q3]]*0.4)/10</f>
        <v>0.82</v>
      </c>
      <c r="I647" cm="1">
        <f t="array" ref="I647">_xlfn.IFS(Table1[[#This Row],[Q1]]&gt;8,100,Table1[[#This Row],[Q1]]&gt;6,0,Table1[[#This Row],[Q1]]&lt;7,-100)</f>
        <v>-100</v>
      </c>
      <c r="J647">
        <f>IF(Table1[[#This Row],[NPS]]=100,1,0)</f>
        <v>0</v>
      </c>
      <c r="K647">
        <f>IF(Table1[[#This Row],[NPS]]=0,1,0)</f>
        <v>0</v>
      </c>
      <c r="L647">
        <f>IF(Table1[[#This Row],[NPS]]=-100,1,0)</f>
        <v>1</v>
      </c>
      <c r="M647" t="str">
        <f>TEXT(Table1[[#This Row],[Call Date]],"mmmm")</f>
        <v>October</v>
      </c>
      <c r="N647" s="1">
        <f>Table1[[#This Row],[Call Date]]</f>
        <v>45219</v>
      </c>
    </row>
    <row r="648" spans="2:14" x14ac:dyDescent="0.25">
      <c r="B648" s="1">
        <v>45219</v>
      </c>
      <c r="C648" t="s">
        <v>11</v>
      </c>
      <c r="D648" t="s">
        <v>50</v>
      </c>
      <c r="E648">
        <v>10</v>
      </c>
      <c r="F648">
        <v>10</v>
      </c>
      <c r="G648">
        <v>8</v>
      </c>
      <c r="H648" s="3">
        <f>(Table1[[#This Row],[Q1]]*0.2+Table1[[#This Row],[Q2]]*0.4+Table1[[#This Row],[Q3]]*0.4)/10</f>
        <v>0.91999999999999993</v>
      </c>
      <c r="I648" cm="1">
        <f t="array" ref="I648">_xlfn.IFS(Table1[[#This Row],[Q1]]&gt;8,100,Table1[[#This Row],[Q1]]&gt;6,0,Table1[[#This Row],[Q1]]&lt;7,-100)</f>
        <v>100</v>
      </c>
      <c r="J648">
        <f>IF(Table1[[#This Row],[NPS]]=100,1,0)</f>
        <v>1</v>
      </c>
      <c r="K648">
        <f>IF(Table1[[#This Row],[NPS]]=0,1,0)</f>
        <v>0</v>
      </c>
      <c r="L648">
        <f>IF(Table1[[#This Row],[NPS]]=-100,1,0)</f>
        <v>0</v>
      </c>
      <c r="M648" t="str">
        <f>TEXT(Table1[[#This Row],[Call Date]],"mmmm")</f>
        <v>October</v>
      </c>
      <c r="N648" s="1">
        <f>Table1[[#This Row],[Call Date]]</f>
        <v>45219</v>
      </c>
    </row>
    <row r="649" spans="2:14" x14ac:dyDescent="0.25">
      <c r="B649" s="1">
        <v>45219</v>
      </c>
      <c r="C649" t="s">
        <v>8</v>
      </c>
      <c r="D649" t="s">
        <v>88</v>
      </c>
      <c r="E649">
        <v>10</v>
      </c>
      <c r="F649">
        <v>10</v>
      </c>
      <c r="G649">
        <v>10</v>
      </c>
      <c r="H649" s="3">
        <f>(Table1[[#This Row],[Q1]]*0.2+Table1[[#This Row],[Q2]]*0.4+Table1[[#This Row],[Q3]]*0.4)/10</f>
        <v>1</v>
      </c>
      <c r="I649" cm="1">
        <f t="array" ref="I649">_xlfn.IFS(Table1[[#This Row],[Q1]]&gt;8,100,Table1[[#This Row],[Q1]]&gt;6,0,Table1[[#This Row],[Q1]]&lt;7,-100)</f>
        <v>100</v>
      </c>
      <c r="J649">
        <f>IF(Table1[[#This Row],[NPS]]=100,1,0)</f>
        <v>1</v>
      </c>
      <c r="K649">
        <f>IF(Table1[[#This Row],[NPS]]=0,1,0)</f>
        <v>0</v>
      </c>
      <c r="L649">
        <f>IF(Table1[[#This Row],[NPS]]=-100,1,0)</f>
        <v>0</v>
      </c>
      <c r="M649" t="str">
        <f>TEXT(Table1[[#This Row],[Call Date]],"mmmm")</f>
        <v>October</v>
      </c>
      <c r="N649" s="1">
        <f>Table1[[#This Row],[Call Date]]</f>
        <v>45219</v>
      </c>
    </row>
    <row r="650" spans="2:14" x14ac:dyDescent="0.25">
      <c r="B650" s="1">
        <v>45219</v>
      </c>
      <c r="C650" t="s">
        <v>13</v>
      </c>
      <c r="D650" t="s">
        <v>58</v>
      </c>
      <c r="E650">
        <v>10</v>
      </c>
      <c r="F650">
        <v>10</v>
      </c>
      <c r="G650">
        <v>10</v>
      </c>
      <c r="H650" s="3">
        <f>(Table1[[#This Row],[Q1]]*0.2+Table1[[#This Row],[Q2]]*0.4+Table1[[#This Row],[Q3]]*0.4)/10</f>
        <v>1</v>
      </c>
      <c r="I650" cm="1">
        <f t="array" ref="I650">_xlfn.IFS(Table1[[#This Row],[Q1]]&gt;8,100,Table1[[#This Row],[Q1]]&gt;6,0,Table1[[#This Row],[Q1]]&lt;7,-100)</f>
        <v>100</v>
      </c>
      <c r="J650">
        <f>IF(Table1[[#This Row],[NPS]]=100,1,0)</f>
        <v>1</v>
      </c>
      <c r="K650">
        <f>IF(Table1[[#This Row],[NPS]]=0,1,0)</f>
        <v>0</v>
      </c>
      <c r="L650">
        <f>IF(Table1[[#This Row],[NPS]]=-100,1,0)</f>
        <v>0</v>
      </c>
      <c r="M650" t="str">
        <f>TEXT(Table1[[#This Row],[Call Date]],"mmmm")</f>
        <v>October</v>
      </c>
      <c r="N650" s="1">
        <f>Table1[[#This Row],[Call Date]]</f>
        <v>45219</v>
      </c>
    </row>
    <row r="651" spans="2:14" x14ac:dyDescent="0.25">
      <c r="B651" s="1">
        <v>45219</v>
      </c>
      <c r="C651" t="s">
        <v>13</v>
      </c>
      <c r="D651" t="s">
        <v>86</v>
      </c>
      <c r="E651">
        <v>10</v>
      </c>
      <c r="F651">
        <v>10</v>
      </c>
      <c r="G651">
        <v>10</v>
      </c>
      <c r="H651" s="3">
        <f>(Table1[[#This Row],[Q1]]*0.2+Table1[[#This Row],[Q2]]*0.4+Table1[[#This Row],[Q3]]*0.4)/10</f>
        <v>1</v>
      </c>
      <c r="I651" cm="1">
        <f t="array" ref="I651">_xlfn.IFS(Table1[[#This Row],[Q1]]&gt;8,100,Table1[[#This Row],[Q1]]&gt;6,0,Table1[[#This Row],[Q1]]&lt;7,-100)</f>
        <v>100</v>
      </c>
      <c r="J651">
        <f>IF(Table1[[#This Row],[NPS]]=100,1,0)</f>
        <v>1</v>
      </c>
      <c r="K651">
        <f>IF(Table1[[#This Row],[NPS]]=0,1,0)</f>
        <v>0</v>
      </c>
      <c r="L651">
        <f>IF(Table1[[#This Row],[NPS]]=-100,1,0)</f>
        <v>0</v>
      </c>
      <c r="M651" t="str">
        <f>TEXT(Table1[[#This Row],[Call Date]],"mmmm")</f>
        <v>October</v>
      </c>
      <c r="N651" s="1">
        <f>Table1[[#This Row],[Call Date]]</f>
        <v>45219</v>
      </c>
    </row>
    <row r="652" spans="2:14" x14ac:dyDescent="0.25">
      <c r="B652" s="1">
        <v>45219</v>
      </c>
      <c r="C652" t="s">
        <v>11</v>
      </c>
      <c r="D652" t="s">
        <v>112</v>
      </c>
      <c r="E652">
        <v>10</v>
      </c>
      <c r="F652">
        <v>10</v>
      </c>
      <c r="G652">
        <v>10</v>
      </c>
      <c r="H652" s="3">
        <f>(Table1[[#This Row],[Q1]]*0.2+Table1[[#This Row],[Q2]]*0.4+Table1[[#This Row],[Q3]]*0.4)/10</f>
        <v>1</v>
      </c>
      <c r="I652" cm="1">
        <f t="array" ref="I652">_xlfn.IFS(Table1[[#This Row],[Q1]]&gt;8,100,Table1[[#This Row],[Q1]]&gt;6,0,Table1[[#This Row],[Q1]]&lt;7,-100)</f>
        <v>100</v>
      </c>
      <c r="J652">
        <f>IF(Table1[[#This Row],[NPS]]=100,1,0)</f>
        <v>1</v>
      </c>
      <c r="K652">
        <f>IF(Table1[[#This Row],[NPS]]=0,1,0)</f>
        <v>0</v>
      </c>
      <c r="L652">
        <f>IF(Table1[[#This Row],[NPS]]=-100,1,0)</f>
        <v>0</v>
      </c>
      <c r="M652" t="str">
        <f>TEXT(Table1[[#This Row],[Call Date]],"mmmm")</f>
        <v>October</v>
      </c>
      <c r="N652" s="1">
        <f>Table1[[#This Row],[Call Date]]</f>
        <v>45219</v>
      </c>
    </row>
    <row r="653" spans="2:14" x14ac:dyDescent="0.25">
      <c r="B653" s="1">
        <v>45219</v>
      </c>
      <c r="C653" t="s">
        <v>8</v>
      </c>
      <c r="D653" t="s">
        <v>98</v>
      </c>
      <c r="E653">
        <v>10</v>
      </c>
      <c r="F653">
        <v>10</v>
      </c>
      <c r="G653">
        <v>10</v>
      </c>
      <c r="H653" s="3">
        <f>(Table1[[#This Row],[Q1]]*0.2+Table1[[#This Row],[Q2]]*0.4+Table1[[#This Row],[Q3]]*0.4)/10</f>
        <v>1</v>
      </c>
      <c r="I653" cm="1">
        <f t="array" ref="I653">_xlfn.IFS(Table1[[#This Row],[Q1]]&gt;8,100,Table1[[#This Row],[Q1]]&gt;6,0,Table1[[#This Row],[Q1]]&lt;7,-100)</f>
        <v>100</v>
      </c>
      <c r="J653">
        <f>IF(Table1[[#This Row],[NPS]]=100,1,0)</f>
        <v>1</v>
      </c>
      <c r="K653">
        <f>IF(Table1[[#This Row],[NPS]]=0,1,0)</f>
        <v>0</v>
      </c>
      <c r="L653">
        <f>IF(Table1[[#This Row],[NPS]]=-100,1,0)</f>
        <v>0</v>
      </c>
      <c r="M653" t="str">
        <f>TEXT(Table1[[#This Row],[Call Date]],"mmmm")</f>
        <v>October</v>
      </c>
      <c r="N653" s="1">
        <f>Table1[[#This Row],[Call Date]]</f>
        <v>45219</v>
      </c>
    </row>
    <row r="654" spans="2:14" x14ac:dyDescent="0.25">
      <c r="B654" s="1">
        <v>45219</v>
      </c>
      <c r="C654" t="s">
        <v>8</v>
      </c>
      <c r="D654" t="s">
        <v>45</v>
      </c>
      <c r="E654">
        <v>10</v>
      </c>
      <c r="F654">
        <v>10</v>
      </c>
      <c r="G654">
        <v>10</v>
      </c>
      <c r="H654" s="3">
        <f>(Table1[[#This Row],[Q1]]*0.2+Table1[[#This Row],[Q2]]*0.4+Table1[[#This Row],[Q3]]*0.4)/10</f>
        <v>1</v>
      </c>
      <c r="I654" cm="1">
        <f t="array" ref="I654">_xlfn.IFS(Table1[[#This Row],[Q1]]&gt;8,100,Table1[[#This Row],[Q1]]&gt;6,0,Table1[[#This Row],[Q1]]&lt;7,-100)</f>
        <v>100</v>
      </c>
      <c r="J654">
        <f>IF(Table1[[#This Row],[NPS]]=100,1,0)</f>
        <v>1</v>
      </c>
      <c r="K654">
        <f>IF(Table1[[#This Row],[NPS]]=0,1,0)</f>
        <v>0</v>
      </c>
      <c r="L654">
        <f>IF(Table1[[#This Row],[NPS]]=-100,1,0)</f>
        <v>0</v>
      </c>
      <c r="M654" t="str">
        <f>TEXT(Table1[[#This Row],[Call Date]],"mmmm")</f>
        <v>October</v>
      </c>
      <c r="N654" s="1">
        <f>Table1[[#This Row],[Call Date]]</f>
        <v>45219</v>
      </c>
    </row>
    <row r="655" spans="2:14" x14ac:dyDescent="0.25">
      <c r="B655" s="1">
        <v>45219</v>
      </c>
      <c r="C655" t="s">
        <v>7</v>
      </c>
      <c r="D655" t="s">
        <v>130</v>
      </c>
      <c r="E655">
        <v>10</v>
      </c>
      <c r="F655">
        <v>10</v>
      </c>
      <c r="G655">
        <v>10</v>
      </c>
      <c r="H655" s="3">
        <f>(Table1[[#This Row],[Q1]]*0.2+Table1[[#This Row],[Q2]]*0.4+Table1[[#This Row],[Q3]]*0.4)/10</f>
        <v>1</v>
      </c>
      <c r="I655" cm="1">
        <f t="array" ref="I655">_xlfn.IFS(Table1[[#This Row],[Q1]]&gt;8,100,Table1[[#This Row],[Q1]]&gt;6,0,Table1[[#This Row],[Q1]]&lt;7,-100)</f>
        <v>100</v>
      </c>
      <c r="J655">
        <f>IF(Table1[[#This Row],[NPS]]=100,1,0)</f>
        <v>1</v>
      </c>
      <c r="K655">
        <f>IF(Table1[[#This Row],[NPS]]=0,1,0)</f>
        <v>0</v>
      </c>
      <c r="L655">
        <f>IF(Table1[[#This Row],[NPS]]=-100,1,0)</f>
        <v>0</v>
      </c>
      <c r="M655" t="str">
        <f>TEXT(Table1[[#This Row],[Call Date]],"mmmm")</f>
        <v>October</v>
      </c>
      <c r="N655" s="1">
        <f>Table1[[#This Row],[Call Date]]</f>
        <v>45219</v>
      </c>
    </row>
    <row r="656" spans="2:14" x14ac:dyDescent="0.25">
      <c r="B656" s="1">
        <v>45219</v>
      </c>
      <c r="C656" t="s">
        <v>8</v>
      </c>
      <c r="D656" t="s">
        <v>96</v>
      </c>
      <c r="E656">
        <v>10</v>
      </c>
      <c r="F656">
        <v>10</v>
      </c>
      <c r="G656">
        <v>10</v>
      </c>
      <c r="H656" s="3">
        <f>(Table1[[#This Row],[Q1]]*0.2+Table1[[#This Row],[Q2]]*0.4+Table1[[#This Row],[Q3]]*0.4)/10</f>
        <v>1</v>
      </c>
      <c r="I656" cm="1">
        <f t="array" ref="I656">_xlfn.IFS(Table1[[#This Row],[Q1]]&gt;8,100,Table1[[#This Row],[Q1]]&gt;6,0,Table1[[#This Row],[Q1]]&lt;7,-100)</f>
        <v>100</v>
      </c>
      <c r="J656">
        <f>IF(Table1[[#This Row],[NPS]]=100,1,0)</f>
        <v>1</v>
      </c>
      <c r="K656">
        <f>IF(Table1[[#This Row],[NPS]]=0,1,0)</f>
        <v>0</v>
      </c>
      <c r="L656">
        <f>IF(Table1[[#This Row],[NPS]]=-100,1,0)</f>
        <v>0</v>
      </c>
      <c r="M656" t="str">
        <f>TEXT(Table1[[#This Row],[Call Date]],"mmmm")</f>
        <v>October</v>
      </c>
      <c r="N656" s="1">
        <f>Table1[[#This Row],[Call Date]]</f>
        <v>45219</v>
      </c>
    </row>
    <row r="657" spans="2:14" x14ac:dyDescent="0.25">
      <c r="B657" s="1">
        <v>45219</v>
      </c>
      <c r="C657" t="s">
        <v>8</v>
      </c>
      <c r="D657" t="s">
        <v>71</v>
      </c>
      <c r="E657">
        <v>10</v>
      </c>
      <c r="F657">
        <v>10</v>
      </c>
      <c r="G657">
        <v>10</v>
      </c>
      <c r="H657" s="3">
        <f>(Table1[[#This Row],[Q1]]*0.2+Table1[[#This Row],[Q2]]*0.4+Table1[[#This Row],[Q3]]*0.4)/10</f>
        <v>1</v>
      </c>
      <c r="I657" cm="1">
        <f t="array" ref="I657">_xlfn.IFS(Table1[[#This Row],[Q1]]&gt;8,100,Table1[[#This Row],[Q1]]&gt;6,0,Table1[[#This Row],[Q1]]&lt;7,-100)</f>
        <v>100</v>
      </c>
      <c r="J657">
        <f>IF(Table1[[#This Row],[NPS]]=100,1,0)</f>
        <v>1</v>
      </c>
      <c r="K657">
        <f>IF(Table1[[#This Row],[NPS]]=0,1,0)</f>
        <v>0</v>
      </c>
      <c r="L657">
        <f>IF(Table1[[#This Row],[NPS]]=-100,1,0)</f>
        <v>0</v>
      </c>
      <c r="M657" t="str">
        <f>TEXT(Table1[[#This Row],[Call Date]],"mmmm")</f>
        <v>October</v>
      </c>
      <c r="N657" s="1">
        <f>Table1[[#This Row],[Call Date]]</f>
        <v>45219</v>
      </c>
    </row>
    <row r="658" spans="2:14" x14ac:dyDescent="0.25">
      <c r="B658" s="1">
        <v>45219</v>
      </c>
      <c r="C658" t="s">
        <v>8</v>
      </c>
      <c r="D658" t="s">
        <v>128</v>
      </c>
      <c r="E658">
        <v>10</v>
      </c>
      <c r="F658">
        <v>1</v>
      </c>
      <c r="G658">
        <v>0</v>
      </c>
      <c r="H658" s="3">
        <f>(Table1[[#This Row],[Q1]]*0.2+Table1[[#This Row],[Q2]]*0.4+Table1[[#This Row],[Q3]]*0.4)/10</f>
        <v>0.24</v>
      </c>
      <c r="I658" cm="1">
        <f t="array" ref="I658">_xlfn.IFS(Table1[[#This Row],[Q1]]&gt;8,100,Table1[[#This Row],[Q1]]&gt;6,0,Table1[[#This Row],[Q1]]&lt;7,-100)</f>
        <v>100</v>
      </c>
      <c r="J658">
        <f>IF(Table1[[#This Row],[NPS]]=100,1,0)</f>
        <v>1</v>
      </c>
      <c r="K658">
        <f>IF(Table1[[#This Row],[NPS]]=0,1,0)</f>
        <v>0</v>
      </c>
      <c r="L658">
        <f>IF(Table1[[#This Row],[NPS]]=-100,1,0)</f>
        <v>0</v>
      </c>
      <c r="M658" t="str">
        <f>TEXT(Table1[[#This Row],[Call Date]],"mmmm")</f>
        <v>October</v>
      </c>
      <c r="N658" s="1">
        <f>Table1[[#This Row],[Call Date]]</f>
        <v>45219</v>
      </c>
    </row>
    <row r="659" spans="2:14" x14ac:dyDescent="0.25">
      <c r="B659" s="1">
        <v>45219</v>
      </c>
      <c r="C659" t="s">
        <v>13</v>
      </c>
      <c r="D659" t="s">
        <v>120</v>
      </c>
      <c r="E659">
        <v>10</v>
      </c>
      <c r="F659">
        <v>10</v>
      </c>
      <c r="G659">
        <v>10</v>
      </c>
      <c r="H659" s="3">
        <f>(Table1[[#This Row],[Q1]]*0.2+Table1[[#This Row],[Q2]]*0.4+Table1[[#This Row],[Q3]]*0.4)/10</f>
        <v>1</v>
      </c>
      <c r="I659" cm="1">
        <f t="array" ref="I659">_xlfn.IFS(Table1[[#This Row],[Q1]]&gt;8,100,Table1[[#This Row],[Q1]]&gt;6,0,Table1[[#This Row],[Q1]]&lt;7,-100)</f>
        <v>100</v>
      </c>
      <c r="J659">
        <f>IF(Table1[[#This Row],[NPS]]=100,1,0)</f>
        <v>1</v>
      </c>
      <c r="K659">
        <f>IF(Table1[[#This Row],[NPS]]=0,1,0)</f>
        <v>0</v>
      </c>
      <c r="L659">
        <f>IF(Table1[[#This Row],[NPS]]=-100,1,0)</f>
        <v>0</v>
      </c>
      <c r="M659" t="str">
        <f>TEXT(Table1[[#This Row],[Call Date]],"mmmm")</f>
        <v>October</v>
      </c>
      <c r="N659" s="1">
        <f>Table1[[#This Row],[Call Date]]</f>
        <v>45219</v>
      </c>
    </row>
    <row r="660" spans="2:14" x14ac:dyDescent="0.25">
      <c r="B660" s="1">
        <v>45219</v>
      </c>
      <c r="C660" t="s">
        <v>11</v>
      </c>
      <c r="D660" t="s">
        <v>133</v>
      </c>
      <c r="E660">
        <v>10</v>
      </c>
      <c r="F660">
        <v>10</v>
      </c>
      <c r="G660">
        <v>10</v>
      </c>
      <c r="H660" s="3">
        <f>(Table1[[#This Row],[Q1]]*0.2+Table1[[#This Row],[Q2]]*0.4+Table1[[#This Row],[Q3]]*0.4)/10</f>
        <v>1</v>
      </c>
      <c r="I660" cm="1">
        <f t="array" ref="I660">_xlfn.IFS(Table1[[#This Row],[Q1]]&gt;8,100,Table1[[#This Row],[Q1]]&gt;6,0,Table1[[#This Row],[Q1]]&lt;7,-100)</f>
        <v>100</v>
      </c>
      <c r="J660">
        <f>IF(Table1[[#This Row],[NPS]]=100,1,0)</f>
        <v>1</v>
      </c>
      <c r="K660">
        <f>IF(Table1[[#This Row],[NPS]]=0,1,0)</f>
        <v>0</v>
      </c>
      <c r="L660">
        <f>IF(Table1[[#This Row],[NPS]]=-100,1,0)</f>
        <v>0</v>
      </c>
      <c r="M660" t="str">
        <f>TEXT(Table1[[#This Row],[Call Date]],"mmmm")</f>
        <v>October</v>
      </c>
      <c r="N660" s="1">
        <f>Table1[[#This Row],[Call Date]]</f>
        <v>45219</v>
      </c>
    </row>
    <row r="661" spans="2:14" x14ac:dyDescent="0.25">
      <c r="B661" s="1">
        <v>45220</v>
      </c>
      <c r="C661" t="s">
        <v>10</v>
      </c>
      <c r="D661" t="s">
        <v>126</v>
      </c>
      <c r="E661">
        <v>10</v>
      </c>
      <c r="F661">
        <v>10</v>
      </c>
      <c r="G661">
        <v>10</v>
      </c>
      <c r="H661" s="3">
        <f>(Table1[[#This Row],[Q1]]*0.2+Table1[[#This Row],[Q2]]*0.4+Table1[[#This Row],[Q3]]*0.4)/10</f>
        <v>1</v>
      </c>
      <c r="I661" cm="1">
        <f t="array" ref="I661">_xlfn.IFS(Table1[[#This Row],[Q1]]&gt;8,100,Table1[[#This Row],[Q1]]&gt;6,0,Table1[[#This Row],[Q1]]&lt;7,-100)</f>
        <v>100</v>
      </c>
      <c r="J661">
        <f>IF(Table1[[#This Row],[NPS]]=100,1,0)</f>
        <v>1</v>
      </c>
      <c r="K661">
        <f>IF(Table1[[#This Row],[NPS]]=0,1,0)</f>
        <v>0</v>
      </c>
      <c r="L661">
        <f>IF(Table1[[#This Row],[NPS]]=-100,1,0)</f>
        <v>0</v>
      </c>
      <c r="M661" t="str">
        <f>TEXT(Table1[[#This Row],[Call Date]],"mmmm")</f>
        <v>October</v>
      </c>
      <c r="N661" s="1">
        <f>Table1[[#This Row],[Call Date]]</f>
        <v>45220</v>
      </c>
    </row>
    <row r="662" spans="2:14" x14ac:dyDescent="0.25">
      <c r="B662" s="1">
        <v>45220</v>
      </c>
      <c r="C662" t="s">
        <v>10</v>
      </c>
      <c r="D662" t="s">
        <v>116</v>
      </c>
      <c r="E662">
        <v>10</v>
      </c>
      <c r="F662">
        <v>10</v>
      </c>
      <c r="G662">
        <v>10</v>
      </c>
      <c r="H662" s="3">
        <f>(Table1[[#This Row],[Q1]]*0.2+Table1[[#This Row],[Q2]]*0.4+Table1[[#This Row],[Q3]]*0.4)/10</f>
        <v>1</v>
      </c>
      <c r="I662" cm="1">
        <f t="array" ref="I662">_xlfn.IFS(Table1[[#This Row],[Q1]]&gt;8,100,Table1[[#This Row],[Q1]]&gt;6,0,Table1[[#This Row],[Q1]]&lt;7,-100)</f>
        <v>100</v>
      </c>
      <c r="J662">
        <f>IF(Table1[[#This Row],[NPS]]=100,1,0)</f>
        <v>1</v>
      </c>
      <c r="K662">
        <f>IF(Table1[[#This Row],[NPS]]=0,1,0)</f>
        <v>0</v>
      </c>
      <c r="L662">
        <f>IF(Table1[[#This Row],[NPS]]=-100,1,0)</f>
        <v>0</v>
      </c>
      <c r="M662" t="str">
        <f>TEXT(Table1[[#This Row],[Call Date]],"mmmm")</f>
        <v>October</v>
      </c>
      <c r="N662" s="1">
        <f>Table1[[#This Row],[Call Date]]</f>
        <v>45220</v>
      </c>
    </row>
    <row r="663" spans="2:14" x14ac:dyDescent="0.25">
      <c r="B663" s="1">
        <v>45220</v>
      </c>
      <c r="C663" t="s">
        <v>10</v>
      </c>
      <c r="D663" t="s">
        <v>87</v>
      </c>
      <c r="E663">
        <v>10</v>
      </c>
      <c r="F663">
        <v>10</v>
      </c>
      <c r="G663">
        <v>10</v>
      </c>
      <c r="H663" s="3">
        <f>(Table1[[#This Row],[Q1]]*0.2+Table1[[#This Row],[Q2]]*0.4+Table1[[#This Row],[Q3]]*0.4)/10</f>
        <v>1</v>
      </c>
      <c r="I663" cm="1">
        <f t="array" ref="I663">_xlfn.IFS(Table1[[#This Row],[Q1]]&gt;8,100,Table1[[#This Row],[Q1]]&gt;6,0,Table1[[#This Row],[Q1]]&lt;7,-100)</f>
        <v>100</v>
      </c>
      <c r="J663">
        <f>IF(Table1[[#This Row],[NPS]]=100,1,0)</f>
        <v>1</v>
      </c>
      <c r="K663">
        <f>IF(Table1[[#This Row],[NPS]]=0,1,0)</f>
        <v>0</v>
      </c>
      <c r="L663">
        <f>IF(Table1[[#This Row],[NPS]]=-100,1,0)</f>
        <v>0</v>
      </c>
      <c r="M663" t="str">
        <f>TEXT(Table1[[#This Row],[Call Date]],"mmmm")</f>
        <v>October</v>
      </c>
      <c r="N663" s="1">
        <f>Table1[[#This Row],[Call Date]]</f>
        <v>45220</v>
      </c>
    </row>
    <row r="664" spans="2:14" x14ac:dyDescent="0.25">
      <c r="B664" s="1">
        <v>45220</v>
      </c>
      <c r="C664" t="s">
        <v>10</v>
      </c>
      <c r="D664" t="s">
        <v>87</v>
      </c>
      <c r="E664">
        <v>10</v>
      </c>
      <c r="F664">
        <v>10</v>
      </c>
      <c r="G664">
        <v>10</v>
      </c>
      <c r="H664" s="3">
        <f>(Table1[[#This Row],[Q1]]*0.2+Table1[[#This Row],[Q2]]*0.4+Table1[[#This Row],[Q3]]*0.4)/10</f>
        <v>1</v>
      </c>
      <c r="I664" cm="1">
        <f t="array" ref="I664">_xlfn.IFS(Table1[[#This Row],[Q1]]&gt;8,100,Table1[[#This Row],[Q1]]&gt;6,0,Table1[[#This Row],[Q1]]&lt;7,-100)</f>
        <v>100</v>
      </c>
      <c r="J664">
        <f>IF(Table1[[#This Row],[NPS]]=100,1,0)</f>
        <v>1</v>
      </c>
      <c r="K664">
        <f>IF(Table1[[#This Row],[NPS]]=0,1,0)</f>
        <v>0</v>
      </c>
      <c r="L664">
        <f>IF(Table1[[#This Row],[NPS]]=-100,1,0)</f>
        <v>0</v>
      </c>
      <c r="M664" t="str">
        <f>TEXT(Table1[[#This Row],[Call Date]],"mmmm")</f>
        <v>October</v>
      </c>
      <c r="N664" s="1">
        <f>Table1[[#This Row],[Call Date]]</f>
        <v>45220</v>
      </c>
    </row>
    <row r="665" spans="2:14" x14ac:dyDescent="0.25">
      <c r="B665" s="1">
        <v>45222</v>
      </c>
      <c r="C665" t="s">
        <v>13</v>
      </c>
      <c r="D665" t="s">
        <v>104</v>
      </c>
      <c r="E665">
        <v>10</v>
      </c>
      <c r="F665">
        <v>10</v>
      </c>
      <c r="G665">
        <v>10</v>
      </c>
      <c r="H665" s="3">
        <f>(Table1[[#This Row],[Q1]]*0.2+Table1[[#This Row],[Q2]]*0.4+Table1[[#This Row],[Q3]]*0.4)/10</f>
        <v>1</v>
      </c>
      <c r="I665" cm="1">
        <f t="array" ref="I665">_xlfn.IFS(Table1[[#This Row],[Q1]]&gt;8,100,Table1[[#This Row],[Q1]]&gt;6,0,Table1[[#This Row],[Q1]]&lt;7,-100)</f>
        <v>100</v>
      </c>
      <c r="J665">
        <f>IF(Table1[[#This Row],[NPS]]=100,1,0)</f>
        <v>1</v>
      </c>
      <c r="K665">
        <f>IF(Table1[[#This Row],[NPS]]=0,1,0)</f>
        <v>0</v>
      </c>
      <c r="L665">
        <f>IF(Table1[[#This Row],[NPS]]=-100,1,0)</f>
        <v>0</v>
      </c>
      <c r="M665" t="str">
        <f>TEXT(Table1[[#This Row],[Call Date]],"mmmm")</f>
        <v>October</v>
      </c>
      <c r="N665" s="1">
        <f>Table1[[#This Row],[Call Date]]</f>
        <v>45222</v>
      </c>
    </row>
    <row r="666" spans="2:14" x14ac:dyDescent="0.25">
      <c r="B666" s="1">
        <v>45222</v>
      </c>
      <c r="C666" t="s">
        <v>8</v>
      </c>
      <c r="D666" t="s">
        <v>99</v>
      </c>
      <c r="E666">
        <v>10</v>
      </c>
      <c r="F666">
        <v>10</v>
      </c>
      <c r="G666">
        <v>10</v>
      </c>
      <c r="H666" s="3">
        <f>(Table1[[#This Row],[Q1]]*0.2+Table1[[#This Row],[Q2]]*0.4+Table1[[#This Row],[Q3]]*0.4)/10</f>
        <v>1</v>
      </c>
      <c r="I666" cm="1">
        <f t="array" ref="I666">_xlfn.IFS(Table1[[#This Row],[Q1]]&gt;8,100,Table1[[#This Row],[Q1]]&gt;6,0,Table1[[#This Row],[Q1]]&lt;7,-100)</f>
        <v>100</v>
      </c>
      <c r="J666">
        <f>IF(Table1[[#This Row],[NPS]]=100,1,0)</f>
        <v>1</v>
      </c>
      <c r="K666">
        <f>IF(Table1[[#This Row],[NPS]]=0,1,0)</f>
        <v>0</v>
      </c>
      <c r="L666">
        <f>IF(Table1[[#This Row],[NPS]]=-100,1,0)</f>
        <v>0</v>
      </c>
      <c r="M666" t="str">
        <f>TEXT(Table1[[#This Row],[Call Date]],"mmmm")</f>
        <v>October</v>
      </c>
      <c r="N666" s="1">
        <f>Table1[[#This Row],[Call Date]]</f>
        <v>45222</v>
      </c>
    </row>
    <row r="667" spans="2:14" x14ac:dyDescent="0.25">
      <c r="B667" s="1">
        <v>45222</v>
      </c>
      <c r="C667" t="s">
        <v>10</v>
      </c>
      <c r="D667" t="s">
        <v>61</v>
      </c>
      <c r="E667">
        <v>10</v>
      </c>
      <c r="F667">
        <v>10</v>
      </c>
      <c r="G667">
        <v>10</v>
      </c>
      <c r="H667" s="3">
        <f>(Table1[[#This Row],[Q1]]*0.2+Table1[[#This Row],[Q2]]*0.4+Table1[[#This Row],[Q3]]*0.4)/10</f>
        <v>1</v>
      </c>
      <c r="I667" cm="1">
        <f t="array" ref="I667">_xlfn.IFS(Table1[[#This Row],[Q1]]&gt;8,100,Table1[[#This Row],[Q1]]&gt;6,0,Table1[[#This Row],[Q1]]&lt;7,-100)</f>
        <v>100</v>
      </c>
      <c r="J667">
        <f>IF(Table1[[#This Row],[NPS]]=100,1,0)</f>
        <v>1</v>
      </c>
      <c r="K667">
        <f>IF(Table1[[#This Row],[NPS]]=0,1,0)</f>
        <v>0</v>
      </c>
      <c r="L667">
        <f>IF(Table1[[#This Row],[NPS]]=-100,1,0)</f>
        <v>0</v>
      </c>
      <c r="M667" t="str">
        <f>TEXT(Table1[[#This Row],[Call Date]],"mmmm")</f>
        <v>October</v>
      </c>
      <c r="N667" s="1">
        <f>Table1[[#This Row],[Call Date]]</f>
        <v>45222</v>
      </c>
    </row>
    <row r="668" spans="2:14" x14ac:dyDescent="0.25">
      <c r="B668" s="1">
        <v>45222</v>
      </c>
      <c r="C668" t="s">
        <v>10</v>
      </c>
      <c r="D668" t="s">
        <v>126</v>
      </c>
      <c r="E668">
        <v>10</v>
      </c>
      <c r="F668">
        <v>10</v>
      </c>
      <c r="G668">
        <v>10</v>
      </c>
      <c r="H668" s="3">
        <f>(Table1[[#This Row],[Q1]]*0.2+Table1[[#This Row],[Q2]]*0.4+Table1[[#This Row],[Q3]]*0.4)/10</f>
        <v>1</v>
      </c>
      <c r="I668" cm="1">
        <f t="array" ref="I668">_xlfn.IFS(Table1[[#This Row],[Q1]]&gt;8,100,Table1[[#This Row],[Q1]]&gt;6,0,Table1[[#This Row],[Q1]]&lt;7,-100)</f>
        <v>100</v>
      </c>
      <c r="J668">
        <f>IF(Table1[[#This Row],[NPS]]=100,1,0)</f>
        <v>1</v>
      </c>
      <c r="K668">
        <f>IF(Table1[[#This Row],[NPS]]=0,1,0)</f>
        <v>0</v>
      </c>
      <c r="L668">
        <f>IF(Table1[[#This Row],[NPS]]=-100,1,0)</f>
        <v>0</v>
      </c>
      <c r="M668" t="str">
        <f>TEXT(Table1[[#This Row],[Call Date]],"mmmm")</f>
        <v>October</v>
      </c>
      <c r="N668" s="1">
        <f>Table1[[#This Row],[Call Date]]</f>
        <v>45222</v>
      </c>
    </row>
    <row r="669" spans="2:14" x14ac:dyDescent="0.25">
      <c r="B669" s="1">
        <v>45222</v>
      </c>
      <c r="C669" t="s">
        <v>8</v>
      </c>
      <c r="D669" t="s">
        <v>132</v>
      </c>
      <c r="E669">
        <v>10</v>
      </c>
      <c r="F669">
        <v>10</v>
      </c>
      <c r="G669">
        <v>10</v>
      </c>
      <c r="H669" s="3">
        <f>(Table1[[#This Row],[Q1]]*0.2+Table1[[#This Row],[Q2]]*0.4+Table1[[#This Row],[Q3]]*0.4)/10</f>
        <v>1</v>
      </c>
      <c r="I669" cm="1">
        <f t="array" ref="I669">_xlfn.IFS(Table1[[#This Row],[Q1]]&gt;8,100,Table1[[#This Row],[Q1]]&gt;6,0,Table1[[#This Row],[Q1]]&lt;7,-100)</f>
        <v>100</v>
      </c>
      <c r="J669">
        <f>IF(Table1[[#This Row],[NPS]]=100,1,0)</f>
        <v>1</v>
      </c>
      <c r="K669">
        <f>IF(Table1[[#This Row],[NPS]]=0,1,0)</f>
        <v>0</v>
      </c>
      <c r="L669">
        <f>IF(Table1[[#This Row],[NPS]]=-100,1,0)</f>
        <v>0</v>
      </c>
      <c r="M669" t="str">
        <f>TEXT(Table1[[#This Row],[Call Date]],"mmmm")</f>
        <v>October</v>
      </c>
      <c r="N669" s="1">
        <f>Table1[[#This Row],[Call Date]]</f>
        <v>45222</v>
      </c>
    </row>
    <row r="670" spans="2:14" x14ac:dyDescent="0.25">
      <c r="B670" s="1">
        <v>45222</v>
      </c>
      <c r="C670" t="s">
        <v>8</v>
      </c>
      <c r="D670" t="s">
        <v>132</v>
      </c>
      <c r="E670">
        <v>9</v>
      </c>
      <c r="F670">
        <v>8</v>
      </c>
      <c r="G670">
        <v>9</v>
      </c>
      <c r="H670" s="3">
        <f>(Table1[[#This Row],[Q1]]*0.2+Table1[[#This Row],[Q2]]*0.4+Table1[[#This Row],[Q3]]*0.4)/10</f>
        <v>0.86</v>
      </c>
      <c r="I670" cm="1">
        <f t="array" ref="I670">_xlfn.IFS(Table1[[#This Row],[Q1]]&gt;8,100,Table1[[#This Row],[Q1]]&gt;6,0,Table1[[#This Row],[Q1]]&lt;7,-100)</f>
        <v>100</v>
      </c>
      <c r="J670">
        <f>IF(Table1[[#This Row],[NPS]]=100,1,0)</f>
        <v>1</v>
      </c>
      <c r="K670">
        <f>IF(Table1[[#This Row],[NPS]]=0,1,0)</f>
        <v>0</v>
      </c>
      <c r="L670">
        <f>IF(Table1[[#This Row],[NPS]]=-100,1,0)</f>
        <v>0</v>
      </c>
      <c r="M670" t="str">
        <f>TEXT(Table1[[#This Row],[Call Date]],"mmmm")</f>
        <v>October</v>
      </c>
      <c r="N670" s="1">
        <f>Table1[[#This Row],[Call Date]]</f>
        <v>45222</v>
      </c>
    </row>
    <row r="671" spans="2:14" x14ac:dyDescent="0.25">
      <c r="B671" s="1">
        <v>45222</v>
      </c>
      <c r="C671" t="s">
        <v>10</v>
      </c>
      <c r="D671" t="s">
        <v>100</v>
      </c>
      <c r="E671">
        <v>10</v>
      </c>
      <c r="F671">
        <v>10</v>
      </c>
      <c r="G671">
        <v>10</v>
      </c>
      <c r="H671" s="3">
        <f>(Table1[[#This Row],[Q1]]*0.2+Table1[[#This Row],[Q2]]*0.4+Table1[[#This Row],[Q3]]*0.4)/10</f>
        <v>1</v>
      </c>
      <c r="I671" cm="1">
        <f t="array" ref="I671">_xlfn.IFS(Table1[[#This Row],[Q1]]&gt;8,100,Table1[[#This Row],[Q1]]&gt;6,0,Table1[[#This Row],[Q1]]&lt;7,-100)</f>
        <v>100</v>
      </c>
      <c r="J671">
        <f>IF(Table1[[#This Row],[NPS]]=100,1,0)</f>
        <v>1</v>
      </c>
      <c r="K671">
        <f>IF(Table1[[#This Row],[NPS]]=0,1,0)</f>
        <v>0</v>
      </c>
      <c r="L671">
        <f>IF(Table1[[#This Row],[NPS]]=-100,1,0)</f>
        <v>0</v>
      </c>
      <c r="M671" t="str">
        <f>TEXT(Table1[[#This Row],[Call Date]],"mmmm")</f>
        <v>October</v>
      </c>
      <c r="N671" s="1">
        <f>Table1[[#This Row],[Call Date]]</f>
        <v>45222</v>
      </c>
    </row>
    <row r="672" spans="2:14" x14ac:dyDescent="0.25">
      <c r="B672" s="1">
        <v>45222</v>
      </c>
      <c r="C672" t="s">
        <v>10</v>
      </c>
      <c r="D672" t="s">
        <v>87</v>
      </c>
      <c r="E672">
        <v>10</v>
      </c>
      <c r="F672">
        <v>10</v>
      </c>
      <c r="G672">
        <v>10</v>
      </c>
      <c r="H672" s="3">
        <f>(Table1[[#This Row],[Q1]]*0.2+Table1[[#This Row],[Q2]]*0.4+Table1[[#This Row],[Q3]]*0.4)/10</f>
        <v>1</v>
      </c>
      <c r="I672" cm="1">
        <f t="array" ref="I672">_xlfn.IFS(Table1[[#This Row],[Q1]]&gt;8,100,Table1[[#This Row],[Q1]]&gt;6,0,Table1[[#This Row],[Q1]]&lt;7,-100)</f>
        <v>100</v>
      </c>
      <c r="J672">
        <f>IF(Table1[[#This Row],[NPS]]=100,1,0)</f>
        <v>1</v>
      </c>
      <c r="K672">
        <f>IF(Table1[[#This Row],[NPS]]=0,1,0)</f>
        <v>0</v>
      </c>
      <c r="L672">
        <f>IF(Table1[[#This Row],[NPS]]=-100,1,0)</f>
        <v>0</v>
      </c>
      <c r="M672" t="str">
        <f>TEXT(Table1[[#This Row],[Call Date]],"mmmm")</f>
        <v>October</v>
      </c>
      <c r="N672" s="1">
        <f>Table1[[#This Row],[Call Date]]</f>
        <v>45222</v>
      </c>
    </row>
    <row r="673" spans="2:14" x14ac:dyDescent="0.25">
      <c r="B673" s="1">
        <v>45222</v>
      </c>
      <c r="C673" t="s">
        <v>10</v>
      </c>
      <c r="D673" t="s">
        <v>83</v>
      </c>
      <c r="E673">
        <v>10</v>
      </c>
      <c r="F673">
        <v>10</v>
      </c>
      <c r="G673">
        <v>10</v>
      </c>
      <c r="H673" s="3">
        <f>(Table1[[#This Row],[Q1]]*0.2+Table1[[#This Row],[Q2]]*0.4+Table1[[#This Row],[Q3]]*0.4)/10</f>
        <v>1</v>
      </c>
      <c r="I673" cm="1">
        <f t="array" ref="I673">_xlfn.IFS(Table1[[#This Row],[Q1]]&gt;8,100,Table1[[#This Row],[Q1]]&gt;6,0,Table1[[#This Row],[Q1]]&lt;7,-100)</f>
        <v>100</v>
      </c>
      <c r="J673">
        <f>IF(Table1[[#This Row],[NPS]]=100,1,0)</f>
        <v>1</v>
      </c>
      <c r="K673">
        <f>IF(Table1[[#This Row],[NPS]]=0,1,0)</f>
        <v>0</v>
      </c>
      <c r="L673">
        <f>IF(Table1[[#This Row],[NPS]]=-100,1,0)</f>
        <v>0</v>
      </c>
      <c r="M673" t="str">
        <f>TEXT(Table1[[#This Row],[Call Date]],"mmmm")</f>
        <v>October</v>
      </c>
      <c r="N673" s="1">
        <f>Table1[[#This Row],[Call Date]]</f>
        <v>45222</v>
      </c>
    </row>
    <row r="674" spans="2:14" x14ac:dyDescent="0.25">
      <c r="B674" s="1">
        <v>45222</v>
      </c>
      <c r="C674" t="s">
        <v>11</v>
      </c>
      <c r="D674" t="s">
        <v>133</v>
      </c>
      <c r="E674">
        <v>10</v>
      </c>
      <c r="F674">
        <v>10</v>
      </c>
      <c r="G674">
        <v>10</v>
      </c>
      <c r="H674" s="3">
        <f>(Table1[[#This Row],[Q1]]*0.2+Table1[[#This Row],[Q2]]*0.4+Table1[[#This Row],[Q3]]*0.4)/10</f>
        <v>1</v>
      </c>
      <c r="I674" cm="1">
        <f t="array" ref="I674">_xlfn.IFS(Table1[[#This Row],[Q1]]&gt;8,100,Table1[[#This Row],[Q1]]&gt;6,0,Table1[[#This Row],[Q1]]&lt;7,-100)</f>
        <v>100</v>
      </c>
      <c r="J674">
        <f>IF(Table1[[#This Row],[NPS]]=100,1,0)</f>
        <v>1</v>
      </c>
      <c r="K674">
        <f>IF(Table1[[#This Row],[NPS]]=0,1,0)</f>
        <v>0</v>
      </c>
      <c r="L674">
        <f>IF(Table1[[#This Row],[NPS]]=-100,1,0)</f>
        <v>0</v>
      </c>
      <c r="M674" t="str">
        <f>TEXT(Table1[[#This Row],[Call Date]],"mmmm")</f>
        <v>October</v>
      </c>
      <c r="N674" s="1">
        <f>Table1[[#This Row],[Call Date]]</f>
        <v>45222</v>
      </c>
    </row>
    <row r="675" spans="2:14" x14ac:dyDescent="0.25">
      <c r="B675" s="1">
        <v>45222</v>
      </c>
      <c r="C675" t="s">
        <v>11</v>
      </c>
      <c r="D675" t="s">
        <v>69</v>
      </c>
      <c r="E675">
        <v>10</v>
      </c>
      <c r="F675">
        <v>10</v>
      </c>
      <c r="G675">
        <v>10</v>
      </c>
      <c r="H675" s="3">
        <f>(Table1[[#This Row],[Q1]]*0.2+Table1[[#This Row],[Q2]]*0.4+Table1[[#This Row],[Q3]]*0.4)/10</f>
        <v>1</v>
      </c>
      <c r="I675" cm="1">
        <f t="array" ref="I675">_xlfn.IFS(Table1[[#This Row],[Q1]]&gt;8,100,Table1[[#This Row],[Q1]]&gt;6,0,Table1[[#This Row],[Q1]]&lt;7,-100)</f>
        <v>100</v>
      </c>
      <c r="J675">
        <f>IF(Table1[[#This Row],[NPS]]=100,1,0)</f>
        <v>1</v>
      </c>
      <c r="K675">
        <f>IF(Table1[[#This Row],[NPS]]=0,1,0)</f>
        <v>0</v>
      </c>
      <c r="L675">
        <f>IF(Table1[[#This Row],[NPS]]=-100,1,0)</f>
        <v>0</v>
      </c>
      <c r="M675" t="str">
        <f>TEXT(Table1[[#This Row],[Call Date]],"mmmm")</f>
        <v>October</v>
      </c>
      <c r="N675" s="1">
        <f>Table1[[#This Row],[Call Date]]</f>
        <v>45222</v>
      </c>
    </row>
    <row r="676" spans="2:14" x14ac:dyDescent="0.25">
      <c r="B676" s="1">
        <v>45222</v>
      </c>
      <c r="C676" t="s">
        <v>8</v>
      </c>
      <c r="D676" t="s">
        <v>45</v>
      </c>
      <c r="E676">
        <v>10</v>
      </c>
      <c r="F676">
        <v>10</v>
      </c>
      <c r="G676">
        <v>10</v>
      </c>
      <c r="H676" s="3">
        <f>(Table1[[#This Row],[Q1]]*0.2+Table1[[#This Row],[Q2]]*0.4+Table1[[#This Row],[Q3]]*0.4)/10</f>
        <v>1</v>
      </c>
      <c r="I676" cm="1">
        <f t="array" ref="I676">_xlfn.IFS(Table1[[#This Row],[Q1]]&gt;8,100,Table1[[#This Row],[Q1]]&gt;6,0,Table1[[#This Row],[Q1]]&lt;7,-100)</f>
        <v>100</v>
      </c>
      <c r="J676">
        <f>IF(Table1[[#This Row],[NPS]]=100,1,0)</f>
        <v>1</v>
      </c>
      <c r="K676">
        <f>IF(Table1[[#This Row],[NPS]]=0,1,0)</f>
        <v>0</v>
      </c>
      <c r="L676">
        <f>IF(Table1[[#This Row],[NPS]]=-100,1,0)</f>
        <v>0</v>
      </c>
      <c r="M676" t="str">
        <f>TEXT(Table1[[#This Row],[Call Date]],"mmmm")</f>
        <v>October</v>
      </c>
      <c r="N676" s="1">
        <f>Table1[[#This Row],[Call Date]]</f>
        <v>45222</v>
      </c>
    </row>
    <row r="677" spans="2:14" x14ac:dyDescent="0.25">
      <c r="B677" s="1">
        <v>45222</v>
      </c>
      <c r="C677" t="s">
        <v>13</v>
      </c>
      <c r="D677" t="s">
        <v>67</v>
      </c>
      <c r="E677">
        <v>10</v>
      </c>
      <c r="F677">
        <v>10</v>
      </c>
      <c r="G677">
        <v>10</v>
      </c>
      <c r="H677" s="3">
        <f>(Table1[[#This Row],[Q1]]*0.2+Table1[[#This Row],[Q2]]*0.4+Table1[[#This Row],[Q3]]*0.4)/10</f>
        <v>1</v>
      </c>
      <c r="I677" cm="1">
        <f t="array" ref="I677">_xlfn.IFS(Table1[[#This Row],[Q1]]&gt;8,100,Table1[[#This Row],[Q1]]&gt;6,0,Table1[[#This Row],[Q1]]&lt;7,-100)</f>
        <v>100</v>
      </c>
      <c r="J677">
        <f>IF(Table1[[#This Row],[NPS]]=100,1,0)</f>
        <v>1</v>
      </c>
      <c r="K677">
        <f>IF(Table1[[#This Row],[NPS]]=0,1,0)</f>
        <v>0</v>
      </c>
      <c r="L677">
        <f>IF(Table1[[#This Row],[NPS]]=-100,1,0)</f>
        <v>0</v>
      </c>
      <c r="M677" t="str">
        <f>TEXT(Table1[[#This Row],[Call Date]],"mmmm")</f>
        <v>October</v>
      </c>
      <c r="N677" s="1">
        <f>Table1[[#This Row],[Call Date]]</f>
        <v>45222</v>
      </c>
    </row>
    <row r="678" spans="2:14" x14ac:dyDescent="0.25">
      <c r="B678" s="1">
        <v>45222</v>
      </c>
      <c r="C678" t="s">
        <v>11</v>
      </c>
      <c r="D678" t="s">
        <v>112</v>
      </c>
      <c r="E678">
        <v>10</v>
      </c>
      <c r="F678">
        <v>10</v>
      </c>
      <c r="G678">
        <v>10</v>
      </c>
      <c r="H678" s="3">
        <f>(Table1[[#This Row],[Q1]]*0.2+Table1[[#This Row],[Q2]]*0.4+Table1[[#This Row],[Q3]]*0.4)/10</f>
        <v>1</v>
      </c>
      <c r="I678" cm="1">
        <f t="array" ref="I678">_xlfn.IFS(Table1[[#This Row],[Q1]]&gt;8,100,Table1[[#This Row],[Q1]]&gt;6,0,Table1[[#This Row],[Q1]]&lt;7,-100)</f>
        <v>100</v>
      </c>
      <c r="J678">
        <f>IF(Table1[[#This Row],[NPS]]=100,1,0)</f>
        <v>1</v>
      </c>
      <c r="K678">
        <f>IF(Table1[[#This Row],[NPS]]=0,1,0)</f>
        <v>0</v>
      </c>
      <c r="L678">
        <f>IF(Table1[[#This Row],[NPS]]=-100,1,0)</f>
        <v>0</v>
      </c>
      <c r="M678" t="str">
        <f>TEXT(Table1[[#This Row],[Call Date]],"mmmm")</f>
        <v>October</v>
      </c>
      <c r="N678" s="1">
        <f>Table1[[#This Row],[Call Date]]</f>
        <v>45222</v>
      </c>
    </row>
    <row r="679" spans="2:14" x14ac:dyDescent="0.25">
      <c r="B679" s="1">
        <v>45222</v>
      </c>
      <c r="C679" t="s">
        <v>13</v>
      </c>
      <c r="D679" t="s">
        <v>82</v>
      </c>
      <c r="E679">
        <v>10</v>
      </c>
      <c r="F679">
        <v>10</v>
      </c>
      <c r="G679">
        <v>1</v>
      </c>
      <c r="H679" s="3">
        <f>(Table1[[#This Row],[Q1]]*0.2+Table1[[#This Row],[Q2]]*0.4+Table1[[#This Row],[Q3]]*0.4)/10</f>
        <v>0.64</v>
      </c>
      <c r="I679" cm="1">
        <f t="array" ref="I679">_xlfn.IFS(Table1[[#This Row],[Q1]]&gt;8,100,Table1[[#This Row],[Q1]]&gt;6,0,Table1[[#This Row],[Q1]]&lt;7,-100)</f>
        <v>100</v>
      </c>
      <c r="J679">
        <f>IF(Table1[[#This Row],[NPS]]=100,1,0)</f>
        <v>1</v>
      </c>
      <c r="K679">
        <f>IF(Table1[[#This Row],[NPS]]=0,1,0)</f>
        <v>0</v>
      </c>
      <c r="L679">
        <f>IF(Table1[[#This Row],[NPS]]=-100,1,0)</f>
        <v>0</v>
      </c>
      <c r="M679" t="str">
        <f>TEXT(Table1[[#This Row],[Call Date]],"mmmm")</f>
        <v>October</v>
      </c>
      <c r="N679" s="1">
        <f>Table1[[#This Row],[Call Date]]</f>
        <v>45222</v>
      </c>
    </row>
    <row r="680" spans="2:14" x14ac:dyDescent="0.25">
      <c r="B680" s="1">
        <v>45222</v>
      </c>
      <c r="C680" t="s">
        <v>10</v>
      </c>
      <c r="D680" t="s">
        <v>87</v>
      </c>
      <c r="E680">
        <v>9</v>
      </c>
      <c r="F680">
        <v>10</v>
      </c>
      <c r="G680">
        <v>10</v>
      </c>
      <c r="H680" s="3">
        <f>(Table1[[#This Row],[Q1]]*0.2+Table1[[#This Row],[Q2]]*0.4+Table1[[#This Row],[Q3]]*0.4)/10</f>
        <v>0.98000000000000009</v>
      </c>
      <c r="I680" cm="1">
        <f t="array" ref="I680">_xlfn.IFS(Table1[[#This Row],[Q1]]&gt;8,100,Table1[[#This Row],[Q1]]&gt;6,0,Table1[[#This Row],[Q1]]&lt;7,-100)</f>
        <v>100</v>
      </c>
      <c r="J680">
        <f>IF(Table1[[#This Row],[NPS]]=100,1,0)</f>
        <v>1</v>
      </c>
      <c r="K680">
        <f>IF(Table1[[#This Row],[NPS]]=0,1,0)</f>
        <v>0</v>
      </c>
      <c r="L680">
        <f>IF(Table1[[#This Row],[NPS]]=-100,1,0)</f>
        <v>0</v>
      </c>
      <c r="M680" t="str">
        <f>TEXT(Table1[[#This Row],[Call Date]],"mmmm")</f>
        <v>October</v>
      </c>
      <c r="N680" s="1">
        <f>Table1[[#This Row],[Call Date]]</f>
        <v>45222</v>
      </c>
    </row>
    <row r="681" spans="2:14" x14ac:dyDescent="0.25">
      <c r="B681" s="1">
        <v>45222</v>
      </c>
      <c r="C681" t="s">
        <v>10</v>
      </c>
      <c r="D681" t="s">
        <v>87</v>
      </c>
      <c r="E681">
        <v>10</v>
      </c>
      <c r="F681">
        <v>10</v>
      </c>
      <c r="G681">
        <v>10</v>
      </c>
      <c r="H681" s="3">
        <f>(Table1[[#This Row],[Q1]]*0.2+Table1[[#This Row],[Q2]]*0.4+Table1[[#This Row],[Q3]]*0.4)/10</f>
        <v>1</v>
      </c>
      <c r="I681" cm="1">
        <f t="array" ref="I681">_xlfn.IFS(Table1[[#This Row],[Q1]]&gt;8,100,Table1[[#This Row],[Q1]]&gt;6,0,Table1[[#This Row],[Q1]]&lt;7,-100)</f>
        <v>100</v>
      </c>
      <c r="J681">
        <f>IF(Table1[[#This Row],[NPS]]=100,1,0)</f>
        <v>1</v>
      </c>
      <c r="K681">
        <f>IF(Table1[[#This Row],[NPS]]=0,1,0)</f>
        <v>0</v>
      </c>
      <c r="L681">
        <f>IF(Table1[[#This Row],[NPS]]=-100,1,0)</f>
        <v>0</v>
      </c>
      <c r="M681" t="str">
        <f>TEXT(Table1[[#This Row],[Call Date]],"mmmm")</f>
        <v>October</v>
      </c>
      <c r="N681" s="1">
        <f>Table1[[#This Row],[Call Date]]</f>
        <v>45222</v>
      </c>
    </row>
    <row r="682" spans="2:14" x14ac:dyDescent="0.25">
      <c r="B682" s="1">
        <v>45222</v>
      </c>
      <c r="C682" t="s">
        <v>8</v>
      </c>
      <c r="D682" t="s">
        <v>119</v>
      </c>
      <c r="E682">
        <v>10</v>
      </c>
      <c r="F682">
        <v>10</v>
      </c>
      <c r="G682">
        <v>10</v>
      </c>
      <c r="H682" s="3">
        <f>(Table1[[#This Row],[Q1]]*0.2+Table1[[#This Row],[Q2]]*0.4+Table1[[#This Row],[Q3]]*0.4)/10</f>
        <v>1</v>
      </c>
      <c r="I682" cm="1">
        <f t="array" ref="I682">_xlfn.IFS(Table1[[#This Row],[Q1]]&gt;8,100,Table1[[#This Row],[Q1]]&gt;6,0,Table1[[#This Row],[Q1]]&lt;7,-100)</f>
        <v>100</v>
      </c>
      <c r="J682">
        <f>IF(Table1[[#This Row],[NPS]]=100,1,0)</f>
        <v>1</v>
      </c>
      <c r="K682">
        <f>IF(Table1[[#This Row],[NPS]]=0,1,0)</f>
        <v>0</v>
      </c>
      <c r="L682">
        <f>IF(Table1[[#This Row],[NPS]]=-100,1,0)</f>
        <v>0</v>
      </c>
      <c r="M682" t="str">
        <f>TEXT(Table1[[#This Row],[Call Date]],"mmmm")</f>
        <v>October</v>
      </c>
      <c r="N682" s="1">
        <f>Table1[[#This Row],[Call Date]]</f>
        <v>45222</v>
      </c>
    </row>
    <row r="683" spans="2:14" x14ac:dyDescent="0.25">
      <c r="B683" s="1">
        <v>45222</v>
      </c>
      <c r="C683" t="s">
        <v>8</v>
      </c>
      <c r="D683" t="s">
        <v>85</v>
      </c>
      <c r="E683">
        <v>10</v>
      </c>
      <c r="F683">
        <v>10</v>
      </c>
      <c r="G683">
        <v>10</v>
      </c>
      <c r="H683" s="3">
        <f>(Table1[[#This Row],[Q1]]*0.2+Table1[[#This Row],[Q2]]*0.4+Table1[[#This Row],[Q3]]*0.4)/10</f>
        <v>1</v>
      </c>
      <c r="I683" cm="1">
        <f t="array" ref="I683">_xlfn.IFS(Table1[[#This Row],[Q1]]&gt;8,100,Table1[[#This Row],[Q1]]&gt;6,0,Table1[[#This Row],[Q1]]&lt;7,-100)</f>
        <v>100</v>
      </c>
      <c r="J683">
        <f>IF(Table1[[#This Row],[NPS]]=100,1,0)</f>
        <v>1</v>
      </c>
      <c r="K683">
        <f>IF(Table1[[#This Row],[NPS]]=0,1,0)</f>
        <v>0</v>
      </c>
      <c r="L683">
        <f>IF(Table1[[#This Row],[NPS]]=-100,1,0)</f>
        <v>0</v>
      </c>
      <c r="M683" t="str">
        <f>TEXT(Table1[[#This Row],[Call Date]],"mmmm")</f>
        <v>October</v>
      </c>
      <c r="N683" s="1">
        <f>Table1[[#This Row],[Call Date]]</f>
        <v>45222</v>
      </c>
    </row>
    <row r="684" spans="2:14" x14ac:dyDescent="0.25">
      <c r="B684" s="1">
        <v>45222</v>
      </c>
      <c r="C684" t="s">
        <v>10</v>
      </c>
      <c r="D684" t="s">
        <v>81</v>
      </c>
      <c r="E684">
        <v>10</v>
      </c>
      <c r="F684">
        <v>10</v>
      </c>
      <c r="G684">
        <v>10</v>
      </c>
      <c r="H684" s="3">
        <f>(Table1[[#This Row],[Q1]]*0.2+Table1[[#This Row],[Q2]]*0.4+Table1[[#This Row],[Q3]]*0.4)/10</f>
        <v>1</v>
      </c>
      <c r="I684" cm="1">
        <f t="array" ref="I684">_xlfn.IFS(Table1[[#This Row],[Q1]]&gt;8,100,Table1[[#This Row],[Q1]]&gt;6,0,Table1[[#This Row],[Q1]]&lt;7,-100)</f>
        <v>100</v>
      </c>
      <c r="J684">
        <f>IF(Table1[[#This Row],[NPS]]=100,1,0)</f>
        <v>1</v>
      </c>
      <c r="K684">
        <f>IF(Table1[[#This Row],[NPS]]=0,1,0)</f>
        <v>0</v>
      </c>
      <c r="L684">
        <f>IF(Table1[[#This Row],[NPS]]=-100,1,0)</f>
        <v>0</v>
      </c>
      <c r="M684" t="str">
        <f>TEXT(Table1[[#This Row],[Call Date]],"mmmm")</f>
        <v>October</v>
      </c>
      <c r="N684" s="1">
        <f>Table1[[#This Row],[Call Date]]</f>
        <v>45222</v>
      </c>
    </row>
    <row r="685" spans="2:14" x14ac:dyDescent="0.25">
      <c r="B685" s="1">
        <v>45222</v>
      </c>
      <c r="C685" t="s">
        <v>7</v>
      </c>
      <c r="D685" t="s">
        <v>43</v>
      </c>
      <c r="E685">
        <v>10</v>
      </c>
      <c r="F685">
        <v>10</v>
      </c>
      <c r="G685">
        <v>10</v>
      </c>
      <c r="H685" s="3">
        <f>(Table1[[#This Row],[Q1]]*0.2+Table1[[#This Row],[Q2]]*0.4+Table1[[#This Row],[Q3]]*0.4)/10</f>
        <v>1</v>
      </c>
      <c r="I685" cm="1">
        <f t="array" ref="I685">_xlfn.IFS(Table1[[#This Row],[Q1]]&gt;8,100,Table1[[#This Row],[Q1]]&gt;6,0,Table1[[#This Row],[Q1]]&lt;7,-100)</f>
        <v>100</v>
      </c>
      <c r="J685">
        <f>IF(Table1[[#This Row],[NPS]]=100,1,0)</f>
        <v>1</v>
      </c>
      <c r="K685">
        <f>IF(Table1[[#This Row],[NPS]]=0,1,0)</f>
        <v>0</v>
      </c>
      <c r="L685">
        <f>IF(Table1[[#This Row],[NPS]]=-100,1,0)</f>
        <v>0</v>
      </c>
      <c r="M685" t="str">
        <f>TEXT(Table1[[#This Row],[Call Date]],"mmmm")</f>
        <v>October</v>
      </c>
      <c r="N685" s="1">
        <f>Table1[[#This Row],[Call Date]]</f>
        <v>45222</v>
      </c>
    </row>
    <row r="686" spans="2:14" x14ac:dyDescent="0.25">
      <c r="B686" s="1">
        <v>45222</v>
      </c>
      <c r="C686" t="s">
        <v>10</v>
      </c>
      <c r="D686" t="s">
        <v>61</v>
      </c>
      <c r="E686">
        <v>10</v>
      </c>
      <c r="F686">
        <v>10</v>
      </c>
      <c r="G686">
        <v>10</v>
      </c>
      <c r="H686" s="3">
        <f>(Table1[[#This Row],[Q1]]*0.2+Table1[[#This Row],[Q2]]*0.4+Table1[[#This Row],[Q3]]*0.4)/10</f>
        <v>1</v>
      </c>
      <c r="I686" cm="1">
        <f t="array" ref="I686">_xlfn.IFS(Table1[[#This Row],[Q1]]&gt;8,100,Table1[[#This Row],[Q1]]&gt;6,0,Table1[[#This Row],[Q1]]&lt;7,-100)</f>
        <v>100</v>
      </c>
      <c r="J686">
        <f>IF(Table1[[#This Row],[NPS]]=100,1,0)</f>
        <v>1</v>
      </c>
      <c r="K686">
        <f>IF(Table1[[#This Row],[NPS]]=0,1,0)</f>
        <v>0</v>
      </c>
      <c r="L686">
        <f>IF(Table1[[#This Row],[NPS]]=-100,1,0)</f>
        <v>0</v>
      </c>
      <c r="M686" t="str">
        <f>TEXT(Table1[[#This Row],[Call Date]],"mmmm")</f>
        <v>October</v>
      </c>
      <c r="N686" s="1">
        <f>Table1[[#This Row],[Call Date]]</f>
        <v>45222</v>
      </c>
    </row>
    <row r="687" spans="2:14" x14ac:dyDescent="0.25">
      <c r="B687" s="1">
        <v>45222</v>
      </c>
      <c r="C687" t="s">
        <v>7</v>
      </c>
      <c r="D687" t="s">
        <v>117</v>
      </c>
      <c r="E687">
        <v>1</v>
      </c>
      <c r="F687">
        <v>10</v>
      </c>
      <c r="G687">
        <v>10</v>
      </c>
      <c r="H687" s="3">
        <f>(Table1[[#This Row],[Q1]]*0.2+Table1[[#This Row],[Q2]]*0.4+Table1[[#This Row],[Q3]]*0.4)/10</f>
        <v>0.82</v>
      </c>
      <c r="I687" cm="1">
        <f t="array" ref="I687">_xlfn.IFS(Table1[[#This Row],[Q1]]&gt;8,100,Table1[[#This Row],[Q1]]&gt;6,0,Table1[[#This Row],[Q1]]&lt;7,-100)</f>
        <v>-100</v>
      </c>
      <c r="J687">
        <f>IF(Table1[[#This Row],[NPS]]=100,1,0)</f>
        <v>0</v>
      </c>
      <c r="K687">
        <f>IF(Table1[[#This Row],[NPS]]=0,1,0)</f>
        <v>0</v>
      </c>
      <c r="L687">
        <f>IF(Table1[[#This Row],[NPS]]=-100,1,0)</f>
        <v>1</v>
      </c>
      <c r="M687" t="str">
        <f>TEXT(Table1[[#This Row],[Call Date]],"mmmm")</f>
        <v>October</v>
      </c>
      <c r="N687" s="1">
        <f>Table1[[#This Row],[Call Date]]</f>
        <v>45222</v>
      </c>
    </row>
    <row r="688" spans="2:14" x14ac:dyDescent="0.25">
      <c r="B688" s="1">
        <v>45222</v>
      </c>
      <c r="C688" t="s">
        <v>11</v>
      </c>
      <c r="D688" t="s">
        <v>62</v>
      </c>
      <c r="E688">
        <v>10</v>
      </c>
      <c r="F688">
        <v>10</v>
      </c>
      <c r="G688">
        <v>10</v>
      </c>
      <c r="H688" s="3">
        <f>(Table1[[#This Row],[Q1]]*0.2+Table1[[#This Row],[Q2]]*0.4+Table1[[#This Row],[Q3]]*0.4)/10</f>
        <v>1</v>
      </c>
      <c r="I688" cm="1">
        <f t="array" ref="I688">_xlfn.IFS(Table1[[#This Row],[Q1]]&gt;8,100,Table1[[#This Row],[Q1]]&gt;6,0,Table1[[#This Row],[Q1]]&lt;7,-100)</f>
        <v>100</v>
      </c>
      <c r="J688">
        <f>IF(Table1[[#This Row],[NPS]]=100,1,0)</f>
        <v>1</v>
      </c>
      <c r="K688">
        <f>IF(Table1[[#This Row],[NPS]]=0,1,0)</f>
        <v>0</v>
      </c>
      <c r="L688">
        <f>IF(Table1[[#This Row],[NPS]]=-100,1,0)</f>
        <v>0</v>
      </c>
      <c r="M688" t="str">
        <f>TEXT(Table1[[#This Row],[Call Date]],"mmmm")</f>
        <v>October</v>
      </c>
      <c r="N688" s="1">
        <f>Table1[[#This Row],[Call Date]]</f>
        <v>45222</v>
      </c>
    </row>
    <row r="689" spans="2:14" x14ac:dyDescent="0.25">
      <c r="B689" s="1">
        <v>45222</v>
      </c>
      <c r="C689" t="s">
        <v>11</v>
      </c>
      <c r="D689" t="s">
        <v>69</v>
      </c>
      <c r="E689">
        <v>10</v>
      </c>
      <c r="F689">
        <v>10</v>
      </c>
      <c r="G689">
        <v>10</v>
      </c>
      <c r="H689" s="3">
        <f>(Table1[[#This Row],[Q1]]*0.2+Table1[[#This Row],[Q2]]*0.4+Table1[[#This Row],[Q3]]*0.4)/10</f>
        <v>1</v>
      </c>
      <c r="I689" cm="1">
        <f t="array" ref="I689">_xlfn.IFS(Table1[[#This Row],[Q1]]&gt;8,100,Table1[[#This Row],[Q1]]&gt;6,0,Table1[[#This Row],[Q1]]&lt;7,-100)</f>
        <v>100</v>
      </c>
      <c r="J689">
        <f>IF(Table1[[#This Row],[NPS]]=100,1,0)</f>
        <v>1</v>
      </c>
      <c r="K689">
        <f>IF(Table1[[#This Row],[NPS]]=0,1,0)</f>
        <v>0</v>
      </c>
      <c r="L689">
        <f>IF(Table1[[#This Row],[NPS]]=-100,1,0)</f>
        <v>0</v>
      </c>
      <c r="M689" t="str">
        <f>TEXT(Table1[[#This Row],[Call Date]],"mmmm")</f>
        <v>October</v>
      </c>
      <c r="N689" s="1">
        <f>Table1[[#This Row],[Call Date]]</f>
        <v>45222</v>
      </c>
    </row>
    <row r="690" spans="2:14" x14ac:dyDescent="0.25">
      <c r="B690" s="1">
        <v>45222</v>
      </c>
      <c r="C690" t="s">
        <v>7</v>
      </c>
      <c r="D690" t="s">
        <v>63</v>
      </c>
      <c r="E690">
        <v>10</v>
      </c>
      <c r="F690">
        <v>10</v>
      </c>
      <c r="G690">
        <v>10</v>
      </c>
      <c r="H690" s="3">
        <f>(Table1[[#This Row],[Q1]]*0.2+Table1[[#This Row],[Q2]]*0.4+Table1[[#This Row],[Q3]]*0.4)/10</f>
        <v>1</v>
      </c>
      <c r="I690" cm="1">
        <f t="array" ref="I690">_xlfn.IFS(Table1[[#This Row],[Q1]]&gt;8,100,Table1[[#This Row],[Q1]]&gt;6,0,Table1[[#This Row],[Q1]]&lt;7,-100)</f>
        <v>100</v>
      </c>
      <c r="J690">
        <f>IF(Table1[[#This Row],[NPS]]=100,1,0)</f>
        <v>1</v>
      </c>
      <c r="K690">
        <f>IF(Table1[[#This Row],[NPS]]=0,1,0)</f>
        <v>0</v>
      </c>
      <c r="L690">
        <f>IF(Table1[[#This Row],[NPS]]=-100,1,0)</f>
        <v>0</v>
      </c>
      <c r="M690" t="str">
        <f>TEXT(Table1[[#This Row],[Call Date]],"mmmm")</f>
        <v>October</v>
      </c>
      <c r="N690" s="1">
        <f>Table1[[#This Row],[Call Date]]</f>
        <v>45222</v>
      </c>
    </row>
    <row r="691" spans="2:14" x14ac:dyDescent="0.25">
      <c r="B691" s="1">
        <v>45222</v>
      </c>
      <c r="C691" t="s">
        <v>10</v>
      </c>
      <c r="D691" t="s">
        <v>66</v>
      </c>
      <c r="E691">
        <v>0</v>
      </c>
      <c r="F691">
        <v>10</v>
      </c>
      <c r="G691">
        <v>10</v>
      </c>
      <c r="H691" s="3">
        <f>(Table1[[#This Row],[Q1]]*0.2+Table1[[#This Row],[Q2]]*0.4+Table1[[#This Row],[Q3]]*0.4)/10</f>
        <v>0.8</v>
      </c>
      <c r="I691" cm="1">
        <f t="array" ref="I691">_xlfn.IFS(Table1[[#This Row],[Q1]]&gt;8,100,Table1[[#This Row],[Q1]]&gt;6,0,Table1[[#This Row],[Q1]]&lt;7,-100)</f>
        <v>-100</v>
      </c>
      <c r="J691">
        <f>IF(Table1[[#This Row],[NPS]]=100,1,0)</f>
        <v>0</v>
      </c>
      <c r="K691">
        <f>IF(Table1[[#This Row],[NPS]]=0,1,0)</f>
        <v>0</v>
      </c>
      <c r="L691">
        <f>IF(Table1[[#This Row],[NPS]]=-100,1,0)</f>
        <v>1</v>
      </c>
      <c r="M691" t="str">
        <f>TEXT(Table1[[#This Row],[Call Date]],"mmmm")</f>
        <v>October</v>
      </c>
      <c r="N691" s="1">
        <f>Table1[[#This Row],[Call Date]]</f>
        <v>45222</v>
      </c>
    </row>
    <row r="692" spans="2:14" x14ac:dyDescent="0.25">
      <c r="B692" s="1">
        <v>45222</v>
      </c>
      <c r="C692" t="s">
        <v>11</v>
      </c>
      <c r="D692" t="s">
        <v>112</v>
      </c>
      <c r="E692">
        <v>10</v>
      </c>
      <c r="F692">
        <v>10</v>
      </c>
      <c r="G692">
        <v>10</v>
      </c>
      <c r="H692" s="3">
        <f>(Table1[[#This Row],[Q1]]*0.2+Table1[[#This Row],[Q2]]*0.4+Table1[[#This Row],[Q3]]*0.4)/10</f>
        <v>1</v>
      </c>
      <c r="I692" cm="1">
        <f t="array" ref="I692">_xlfn.IFS(Table1[[#This Row],[Q1]]&gt;8,100,Table1[[#This Row],[Q1]]&gt;6,0,Table1[[#This Row],[Q1]]&lt;7,-100)</f>
        <v>100</v>
      </c>
      <c r="J692">
        <f>IF(Table1[[#This Row],[NPS]]=100,1,0)</f>
        <v>1</v>
      </c>
      <c r="K692">
        <f>IF(Table1[[#This Row],[NPS]]=0,1,0)</f>
        <v>0</v>
      </c>
      <c r="L692">
        <f>IF(Table1[[#This Row],[NPS]]=-100,1,0)</f>
        <v>0</v>
      </c>
      <c r="M692" t="str">
        <f>TEXT(Table1[[#This Row],[Call Date]],"mmmm")</f>
        <v>October</v>
      </c>
      <c r="N692" s="1">
        <f>Table1[[#This Row],[Call Date]]</f>
        <v>45222</v>
      </c>
    </row>
    <row r="693" spans="2:14" x14ac:dyDescent="0.25">
      <c r="B693" s="1">
        <v>45222</v>
      </c>
      <c r="C693" t="s">
        <v>13</v>
      </c>
      <c r="D693" t="s">
        <v>121</v>
      </c>
      <c r="E693">
        <v>10</v>
      </c>
      <c r="F693">
        <v>10</v>
      </c>
      <c r="G693">
        <v>10</v>
      </c>
      <c r="H693" s="3">
        <f>(Table1[[#This Row],[Q1]]*0.2+Table1[[#This Row],[Q2]]*0.4+Table1[[#This Row],[Q3]]*0.4)/10</f>
        <v>1</v>
      </c>
      <c r="I693" cm="1">
        <f t="array" ref="I693">_xlfn.IFS(Table1[[#This Row],[Q1]]&gt;8,100,Table1[[#This Row],[Q1]]&gt;6,0,Table1[[#This Row],[Q1]]&lt;7,-100)</f>
        <v>100</v>
      </c>
      <c r="J693">
        <f>IF(Table1[[#This Row],[NPS]]=100,1,0)</f>
        <v>1</v>
      </c>
      <c r="K693">
        <f>IF(Table1[[#This Row],[NPS]]=0,1,0)</f>
        <v>0</v>
      </c>
      <c r="L693">
        <f>IF(Table1[[#This Row],[NPS]]=-100,1,0)</f>
        <v>0</v>
      </c>
      <c r="M693" t="str">
        <f>TEXT(Table1[[#This Row],[Call Date]],"mmmm")</f>
        <v>October</v>
      </c>
      <c r="N693" s="1">
        <f>Table1[[#This Row],[Call Date]]</f>
        <v>45222</v>
      </c>
    </row>
    <row r="694" spans="2:14" x14ac:dyDescent="0.25">
      <c r="B694" s="1">
        <v>45222</v>
      </c>
      <c r="C694" t="s">
        <v>11</v>
      </c>
      <c r="D694" t="s">
        <v>133</v>
      </c>
      <c r="E694">
        <v>5</v>
      </c>
      <c r="F694">
        <v>10</v>
      </c>
      <c r="G694">
        <v>10</v>
      </c>
      <c r="H694" s="3">
        <f>(Table1[[#This Row],[Q1]]*0.2+Table1[[#This Row],[Q2]]*0.4+Table1[[#This Row],[Q3]]*0.4)/10</f>
        <v>0.9</v>
      </c>
      <c r="I694" cm="1">
        <f t="array" ref="I694">_xlfn.IFS(Table1[[#This Row],[Q1]]&gt;8,100,Table1[[#This Row],[Q1]]&gt;6,0,Table1[[#This Row],[Q1]]&lt;7,-100)</f>
        <v>-100</v>
      </c>
      <c r="J694">
        <f>IF(Table1[[#This Row],[NPS]]=100,1,0)</f>
        <v>0</v>
      </c>
      <c r="K694">
        <f>IF(Table1[[#This Row],[NPS]]=0,1,0)</f>
        <v>0</v>
      </c>
      <c r="L694">
        <f>IF(Table1[[#This Row],[NPS]]=-100,1,0)</f>
        <v>1</v>
      </c>
      <c r="M694" t="str">
        <f>TEXT(Table1[[#This Row],[Call Date]],"mmmm")</f>
        <v>October</v>
      </c>
      <c r="N694" s="1">
        <f>Table1[[#This Row],[Call Date]]</f>
        <v>45222</v>
      </c>
    </row>
    <row r="695" spans="2:14" x14ac:dyDescent="0.25">
      <c r="B695" s="1">
        <v>45222</v>
      </c>
      <c r="C695" t="s">
        <v>13</v>
      </c>
      <c r="D695" t="s">
        <v>125</v>
      </c>
      <c r="E695">
        <v>5</v>
      </c>
      <c r="F695">
        <v>0</v>
      </c>
      <c r="G695">
        <v>0</v>
      </c>
      <c r="H695" s="3">
        <f>(Table1[[#This Row],[Q1]]*0.2+Table1[[#This Row],[Q2]]*0.4+Table1[[#This Row],[Q3]]*0.4)/10</f>
        <v>0.1</v>
      </c>
      <c r="I695" cm="1">
        <f t="array" ref="I695">_xlfn.IFS(Table1[[#This Row],[Q1]]&gt;8,100,Table1[[#This Row],[Q1]]&gt;6,0,Table1[[#This Row],[Q1]]&lt;7,-100)</f>
        <v>-100</v>
      </c>
      <c r="J695">
        <f>IF(Table1[[#This Row],[NPS]]=100,1,0)</f>
        <v>0</v>
      </c>
      <c r="K695">
        <f>IF(Table1[[#This Row],[NPS]]=0,1,0)</f>
        <v>0</v>
      </c>
      <c r="L695">
        <f>IF(Table1[[#This Row],[NPS]]=-100,1,0)</f>
        <v>1</v>
      </c>
      <c r="M695" t="str">
        <f>TEXT(Table1[[#This Row],[Call Date]],"mmmm")</f>
        <v>October</v>
      </c>
      <c r="N695" s="1">
        <f>Table1[[#This Row],[Call Date]]</f>
        <v>45222</v>
      </c>
    </row>
    <row r="696" spans="2:14" x14ac:dyDescent="0.25">
      <c r="B696" s="1">
        <v>45222</v>
      </c>
      <c r="C696" t="s">
        <v>11</v>
      </c>
      <c r="D696" t="s">
        <v>62</v>
      </c>
      <c r="E696">
        <v>9</v>
      </c>
      <c r="F696">
        <v>9</v>
      </c>
      <c r="G696">
        <v>10</v>
      </c>
      <c r="H696" s="3">
        <f>(Table1[[#This Row],[Q1]]*0.2+Table1[[#This Row],[Q2]]*0.4+Table1[[#This Row],[Q3]]*0.4)/10</f>
        <v>0.94000000000000006</v>
      </c>
      <c r="I696" cm="1">
        <f t="array" ref="I696">_xlfn.IFS(Table1[[#This Row],[Q1]]&gt;8,100,Table1[[#This Row],[Q1]]&gt;6,0,Table1[[#This Row],[Q1]]&lt;7,-100)</f>
        <v>100</v>
      </c>
      <c r="J696">
        <f>IF(Table1[[#This Row],[NPS]]=100,1,0)</f>
        <v>1</v>
      </c>
      <c r="K696">
        <f>IF(Table1[[#This Row],[NPS]]=0,1,0)</f>
        <v>0</v>
      </c>
      <c r="L696">
        <f>IF(Table1[[#This Row],[NPS]]=-100,1,0)</f>
        <v>0</v>
      </c>
      <c r="M696" t="str">
        <f>TEXT(Table1[[#This Row],[Call Date]],"mmmm")</f>
        <v>October</v>
      </c>
      <c r="N696" s="1">
        <f>Table1[[#This Row],[Call Date]]</f>
        <v>45222</v>
      </c>
    </row>
    <row r="697" spans="2:14" x14ac:dyDescent="0.25">
      <c r="B697" s="1">
        <v>45223</v>
      </c>
      <c r="C697" t="s">
        <v>10</v>
      </c>
      <c r="D697" t="s">
        <v>116</v>
      </c>
      <c r="E697">
        <v>10</v>
      </c>
      <c r="F697">
        <v>10</v>
      </c>
      <c r="G697">
        <v>10</v>
      </c>
      <c r="H697" s="3">
        <f>(Table1[[#This Row],[Q1]]*0.2+Table1[[#This Row],[Q2]]*0.4+Table1[[#This Row],[Q3]]*0.4)/10</f>
        <v>1</v>
      </c>
      <c r="I697" cm="1">
        <f t="array" ref="I697">_xlfn.IFS(Table1[[#This Row],[Q1]]&gt;8,100,Table1[[#This Row],[Q1]]&gt;6,0,Table1[[#This Row],[Q1]]&lt;7,-100)</f>
        <v>100</v>
      </c>
      <c r="J697">
        <f>IF(Table1[[#This Row],[NPS]]=100,1,0)</f>
        <v>1</v>
      </c>
      <c r="K697">
        <f>IF(Table1[[#This Row],[NPS]]=0,1,0)</f>
        <v>0</v>
      </c>
      <c r="L697">
        <f>IF(Table1[[#This Row],[NPS]]=-100,1,0)</f>
        <v>0</v>
      </c>
      <c r="M697" t="str">
        <f>TEXT(Table1[[#This Row],[Call Date]],"mmmm")</f>
        <v>October</v>
      </c>
      <c r="N697" s="1">
        <f>Table1[[#This Row],[Call Date]]</f>
        <v>45223</v>
      </c>
    </row>
    <row r="698" spans="2:14" x14ac:dyDescent="0.25">
      <c r="B698" s="1">
        <v>45223</v>
      </c>
      <c r="C698" t="s">
        <v>10</v>
      </c>
      <c r="D698" t="s">
        <v>124</v>
      </c>
      <c r="E698">
        <v>10</v>
      </c>
      <c r="F698">
        <v>10</v>
      </c>
      <c r="G698">
        <v>10</v>
      </c>
      <c r="H698" s="3">
        <f>(Table1[[#This Row],[Q1]]*0.2+Table1[[#This Row],[Q2]]*0.4+Table1[[#This Row],[Q3]]*0.4)/10</f>
        <v>1</v>
      </c>
      <c r="I698" cm="1">
        <f t="array" ref="I698">_xlfn.IFS(Table1[[#This Row],[Q1]]&gt;8,100,Table1[[#This Row],[Q1]]&gt;6,0,Table1[[#This Row],[Q1]]&lt;7,-100)</f>
        <v>100</v>
      </c>
      <c r="J698">
        <f>IF(Table1[[#This Row],[NPS]]=100,1,0)</f>
        <v>1</v>
      </c>
      <c r="K698">
        <f>IF(Table1[[#This Row],[NPS]]=0,1,0)</f>
        <v>0</v>
      </c>
      <c r="L698">
        <f>IF(Table1[[#This Row],[NPS]]=-100,1,0)</f>
        <v>0</v>
      </c>
      <c r="M698" t="str">
        <f>TEXT(Table1[[#This Row],[Call Date]],"mmmm")</f>
        <v>October</v>
      </c>
      <c r="N698" s="1">
        <f>Table1[[#This Row],[Call Date]]</f>
        <v>45223</v>
      </c>
    </row>
    <row r="699" spans="2:14" x14ac:dyDescent="0.25">
      <c r="B699" s="1">
        <v>45223</v>
      </c>
      <c r="C699" t="s">
        <v>8</v>
      </c>
      <c r="D699" t="s">
        <v>128</v>
      </c>
      <c r="E699">
        <v>1</v>
      </c>
      <c r="F699">
        <v>10</v>
      </c>
      <c r="G699">
        <v>10</v>
      </c>
      <c r="H699" s="3">
        <f>(Table1[[#This Row],[Q1]]*0.2+Table1[[#This Row],[Q2]]*0.4+Table1[[#This Row],[Q3]]*0.4)/10</f>
        <v>0.82</v>
      </c>
      <c r="I699" cm="1">
        <f t="array" ref="I699">_xlfn.IFS(Table1[[#This Row],[Q1]]&gt;8,100,Table1[[#This Row],[Q1]]&gt;6,0,Table1[[#This Row],[Q1]]&lt;7,-100)</f>
        <v>-100</v>
      </c>
      <c r="J699">
        <f>IF(Table1[[#This Row],[NPS]]=100,1,0)</f>
        <v>0</v>
      </c>
      <c r="K699">
        <f>IF(Table1[[#This Row],[NPS]]=0,1,0)</f>
        <v>0</v>
      </c>
      <c r="L699">
        <f>IF(Table1[[#This Row],[NPS]]=-100,1,0)</f>
        <v>1</v>
      </c>
      <c r="M699" t="str">
        <f>TEXT(Table1[[#This Row],[Call Date]],"mmmm")</f>
        <v>October</v>
      </c>
      <c r="N699" s="1">
        <f>Table1[[#This Row],[Call Date]]</f>
        <v>45223</v>
      </c>
    </row>
    <row r="700" spans="2:14" x14ac:dyDescent="0.25">
      <c r="B700" s="1">
        <v>45223</v>
      </c>
      <c r="C700" t="s">
        <v>8</v>
      </c>
      <c r="D700" t="s">
        <v>99</v>
      </c>
      <c r="E700">
        <v>10</v>
      </c>
      <c r="F700">
        <v>10</v>
      </c>
      <c r="G700">
        <v>10</v>
      </c>
      <c r="H700" s="3">
        <f>(Table1[[#This Row],[Q1]]*0.2+Table1[[#This Row],[Q2]]*0.4+Table1[[#This Row],[Q3]]*0.4)/10</f>
        <v>1</v>
      </c>
      <c r="I700" cm="1">
        <f t="array" ref="I700">_xlfn.IFS(Table1[[#This Row],[Q1]]&gt;8,100,Table1[[#This Row],[Q1]]&gt;6,0,Table1[[#This Row],[Q1]]&lt;7,-100)</f>
        <v>100</v>
      </c>
      <c r="J700">
        <f>IF(Table1[[#This Row],[NPS]]=100,1,0)</f>
        <v>1</v>
      </c>
      <c r="K700">
        <f>IF(Table1[[#This Row],[NPS]]=0,1,0)</f>
        <v>0</v>
      </c>
      <c r="L700">
        <f>IF(Table1[[#This Row],[NPS]]=-100,1,0)</f>
        <v>0</v>
      </c>
      <c r="M700" t="str">
        <f>TEXT(Table1[[#This Row],[Call Date]],"mmmm")</f>
        <v>October</v>
      </c>
      <c r="N700" s="1">
        <f>Table1[[#This Row],[Call Date]]</f>
        <v>45223</v>
      </c>
    </row>
    <row r="701" spans="2:14" x14ac:dyDescent="0.25">
      <c r="B701" s="1">
        <v>45223</v>
      </c>
      <c r="C701" t="s">
        <v>8</v>
      </c>
      <c r="D701" t="s">
        <v>119</v>
      </c>
      <c r="E701">
        <v>10</v>
      </c>
      <c r="F701">
        <v>10</v>
      </c>
      <c r="G701">
        <v>10</v>
      </c>
      <c r="H701" s="3">
        <f>(Table1[[#This Row],[Q1]]*0.2+Table1[[#This Row],[Q2]]*0.4+Table1[[#This Row],[Q3]]*0.4)/10</f>
        <v>1</v>
      </c>
      <c r="I701" cm="1">
        <f t="array" ref="I701">_xlfn.IFS(Table1[[#This Row],[Q1]]&gt;8,100,Table1[[#This Row],[Q1]]&gt;6,0,Table1[[#This Row],[Q1]]&lt;7,-100)</f>
        <v>100</v>
      </c>
      <c r="J701">
        <f>IF(Table1[[#This Row],[NPS]]=100,1,0)</f>
        <v>1</v>
      </c>
      <c r="K701">
        <f>IF(Table1[[#This Row],[NPS]]=0,1,0)</f>
        <v>0</v>
      </c>
      <c r="L701">
        <f>IF(Table1[[#This Row],[NPS]]=-100,1,0)</f>
        <v>0</v>
      </c>
      <c r="M701" t="str">
        <f>TEXT(Table1[[#This Row],[Call Date]],"mmmm")</f>
        <v>October</v>
      </c>
      <c r="N701" s="1">
        <f>Table1[[#This Row],[Call Date]]</f>
        <v>45223</v>
      </c>
    </row>
    <row r="702" spans="2:14" x14ac:dyDescent="0.25">
      <c r="B702" s="1">
        <v>45223</v>
      </c>
      <c r="C702" t="s">
        <v>10</v>
      </c>
      <c r="D702" t="s">
        <v>116</v>
      </c>
      <c r="E702">
        <v>10</v>
      </c>
      <c r="F702">
        <v>10</v>
      </c>
      <c r="G702">
        <v>10</v>
      </c>
      <c r="H702" s="3">
        <f>(Table1[[#This Row],[Q1]]*0.2+Table1[[#This Row],[Q2]]*0.4+Table1[[#This Row],[Q3]]*0.4)/10</f>
        <v>1</v>
      </c>
      <c r="I702" cm="1">
        <f t="array" ref="I702">_xlfn.IFS(Table1[[#This Row],[Q1]]&gt;8,100,Table1[[#This Row],[Q1]]&gt;6,0,Table1[[#This Row],[Q1]]&lt;7,-100)</f>
        <v>100</v>
      </c>
      <c r="J702">
        <f>IF(Table1[[#This Row],[NPS]]=100,1,0)</f>
        <v>1</v>
      </c>
      <c r="K702">
        <f>IF(Table1[[#This Row],[NPS]]=0,1,0)</f>
        <v>0</v>
      </c>
      <c r="L702">
        <f>IF(Table1[[#This Row],[NPS]]=-100,1,0)</f>
        <v>0</v>
      </c>
      <c r="M702" t="str">
        <f>TEXT(Table1[[#This Row],[Call Date]],"mmmm")</f>
        <v>October</v>
      </c>
      <c r="N702" s="1">
        <f>Table1[[#This Row],[Call Date]]</f>
        <v>45223</v>
      </c>
    </row>
    <row r="703" spans="2:14" x14ac:dyDescent="0.25">
      <c r="B703" s="1">
        <v>45223</v>
      </c>
      <c r="C703" t="s">
        <v>7</v>
      </c>
      <c r="D703" t="s">
        <v>90</v>
      </c>
      <c r="E703">
        <v>10</v>
      </c>
      <c r="F703">
        <v>10</v>
      </c>
      <c r="G703">
        <v>10</v>
      </c>
      <c r="H703" s="3">
        <f>(Table1[[#This Row],[Q1]]*0.2+Table1[[#This Row],[Q2]]*0.4+Table1[[#This Row],[Q3]]*0.4)/10</f>
        <v>1</v>
      </c>
      <c r="I703" cm="1">
        <f t="array" ref="I703">_xlfn.IFS(Table1[[#This Row],[Q1]]&gt;8,100,Table1[[#This Row],[Q1]]&gt;6,0,Table1[[#This Row],[Q1]]&lt;7,-100)</f>
        <v>100</v>
      </c>
      <c r="J703">
        <f>IF(Table1[[#This Row],[NPS]]=100,1,0)</f>
        <v>1</v>
      </c>
      <c r="K703">
        <f>IF(Table1[[#This Row],[NPS]]=0,1,0)</f>
        <v>0</v>
      </c>
      <c r="L703">
        <f>IF(Table1[[#This Row],[NPS]]=-100,1,0)</f>
        <v>0</v>
      </c>
      <c r="M703" t="str">
        <f>TEXT(Table1[[#This Row],[Call Date]],"mmmm")</f>
        <v>October</v>
      </c>
      <c r="N703" s="1">
        <f>Table1[[#This Row],[Call Date]]</f>
        <v>45223</v>
      </c>
    </row>
    <row r="704" spans="2:14" x14ac:dyDescent="0.25">
      <c r="B704" s="1">
        <v>45223</v>
      </c>
      <c r="C704" t="s">
        <v>8</v>
      </c>
      <c r="D704" t="s">
        <v>42</v>
      </c>
      <c r="E704">
        <v>10</v>
      </c>
      <c r="F704">
        <v>10</v>
      </c>
      <c r="G704">
        <v>10</v>
      </c>
      <c r="H704" s="3">
        <f>(Table1[[#This Row],[Q1]]*0.2+Table1[[#This Row],[Q2]]*0.4+Table1[[#This Row],[Q3]]*0.4)/10</f>
        <v>1</v>
      </c>
      <c r="I704" cm="1">
        <f t="array" ref="I704">_xlfn.IFS(Table1[[#This Row],[Q1]]&gt;8,100,Table1[[#This Row],[Q1]]&gt;6,0,Table1[[#This Row],[Q1]]&lt;7,-100)</f>
        <v>100</v>
      </c>
      <c r="J704">
        <f>IF(Table1[[#This Row],[NPS]]=100,1,0)</f>
        <v>1</v>
      </c>
      <c r="K704">
        <f>IF(Table1[[#This Row],[NPS]]=0,1,0)</f>
        <v>0</v>
      </c>
      <c r="L704">
        <f>IF(Table1[[#This Row],[NPS]]=-100,1,0)</f>
        <v>0</v>
      </c>
      <c r="M704" t="str">
        <f>TEXT(Table1[[#This Row],[Call Date]],"mmmm")</f>
        <v>October</v>
      </c>
      <c r="N704" s="1">
        <f>Table1[[#This Row],[Call Date]]</f>
        <v>45223</v>
      </c>
    </row>
    <row r="705" spans="2:14" x14ac:dyDescent="0.25">
      <c r="B705" s="1">
        <v>45223</v>
      </c>
      <c r="C705" t="s">
        <v>13</v>
      </c>
      <c r="D705" t="s">
        <v>82</v>
      </c>
      <c r="E705">
        <v>10</v>
      </c>
      <c r="F705">
        <v>10</v>
      </c>
      <c r="G705">
        <v>10</v>
      </c>
      <c r="H705" s="3">
        <f>(Table1[[#This Row],[Q1]]*0.2+Table1[[#This Row],[Q2]]*0.4+Table1[[#This Row],[Q3]]*0.4)/10</f>
        <v>1</v>
      </c>
      <c r="I705" cm="1">
        <f t="array" ref="I705">_xlfn.IFS(Table1[[#This Row],[Q1]]&gt;8,100,Table1[[#This Row],[Q1]]&gt;6,0,Table1[[#This Row],[Q1]]&lt;7,-100)</f>
        <v>100</v>
      </c>
      <c r="J705">
        <f>IF(Table1[[#This Row],[NPS]]=100,1,0)</f>
        <v>1</v>
      </c>
      <c r="K705">
        <f>IF(Table1[[#This Row],[NPS]]=0,1,0)</f>
        <v>0</v>
      </c>
      <c r="L705">
        <f>IF(Table1[[#This Row],[NPS]]=-100,1,0)</f>
        <v>0</v>
      </c>
      <c r="M705" t="str">
        <f>TEXT(Table1[[#This Row],[Call Date]],"mmmm")</f>
        <v>October</v>
      </c>
      <c r="N705" s="1">
        <f>Table1[[#This Row],[Call Date]]</f>
        <v>45223</v>
      </c>
    </row>
    <row r="706" spans="2:14" x14ac:dyDescent="0.25">
      <c r="B706" s="1">
        <v>45223</v>
      </c>
      <c r="C706" t="s">
        <v>7</v>
      </c>
      <c r="D706" t="s">
        <v>63</v>
      </c>
      <c r="E706">
        <v>0</v>
      </c>
      <c r="F706">
        <v>0</v>
      </c>
      <c r="G706">
        <v>0</v>
      </c>
      <c r="H706" s="3">
        <f>(Table1[[#This Row],[Q1]]*0.2+Table1[[#This Row],[Q2]]*0.4+Table1[[#This Row],[Q3]]*0.4)/10</f>
        <v>0</v>
      </c>
      <c r="I706" cm="1">
        <f t="array" ref="I706">_xlfn.IFS(Table1[[#This Row],[Q1]]&gt;8,100,Table1[[#This Row],[Q1]]&gt;6,0,Table1[[#This Row],[Q1]]&lt;7,-100)</f>
        <v>-100</v>
      </c>
      <c r="J706">
        <f>IF(Table1[[#This Row],[NPS]]=100,1,0)</f>
        <v>0</v>
      </c>
      <c r="K706">
        <f>IF(Table1[[#This Row],[NPS]]=0,1,0)</f>
        <v>0</v>
      </c>
      <c r="L706">
        <f>IF(Table1[[#This Row],[NPS]]=-100,1,0)</f>
        <v>1</v>
      </c>
      <c r="M706" t="str">
        <f>TEXT(Table1[[#This Row],[Call Date]],"mmmm")</f>
        <v>October</v>
      </c>
      <c r="N706" s="1">
        <f>Table1[[#This Row],[Call Date]]</f>
        <v>45223</v>
      </c>
    </row>
    <row r="707" spans="2:14" x14ac:dyDescent="0.25">
      <c r="B707" s="1">
        <v>45223</v>
      </c>
      <c r="C707" t="s">
        <v>11</v>
      </c>
      <c r="D707" t="s">
        <v>62</v>
      </c>
      <c r="E707">
        <v>9</v>
      </c>
      <c r="F707">
        <v>9</v>
      </c>
      <c r="G707">
        <v>9</v>
      </c>
      <c r="H707" s="3">
        <f>(Table1[[#This Row],[Q1]]*0.2+Table1[[#This Row],[Q2]]*0.4+Table1[[#This Row],[Q3]]*0.4)/10</f>
        <v>0.9</v>
      </c>
      <c r="I707" cm="1">
        <f t="array" ref="I707">_xlfn.IFS(Table1[[#This Row],[Q1]]&gt;8,100,Table1[[#This Row],[Q1]]&gt;6,0,Table1[[#This Row],[Q1]]&lt;7,-100)</f>
        <v>100</v>
      </c>
      <c r="J707">
        <f>IF(Table1[[#This Row],[NPS]]=100,1,0)</f>
        <v>1</v>
      </c>
      <c r="K707">
        <f>IF(Table1[[#This Row],[NPS]]=0,1,0)</f>
        <v>0</v>
      </c>
      <c r="L707">
        <f>IF(Table1[[#This Row],[NPS]]=-100,1,0)</f>
        <v>0</v>
      </c>
      <c r="M707" t="str">
        <f>TEXT(Table1[[#This Row],[Call Date]],"mmmm")</f>
        <v>October</v>
      </c>
      <c r="N707" s="1">
        <f>Table1[[#This Row],[Call Date]]</f>
        <v>45223</v>
      </c>
    </row>
    <row r="708" spans="2:14" x14ac:dyDescent="0.25">
      <c r="B708" s="1">
        <v>45223</v>
      </c>
      <c r="C708" t="s">
        <v>11</v>
      </c>
      <c r="D708" t="s">
        <v>115</v>
      </c>
      <c r="E708">
        <v>10</v>
      </c>
      <c r="F708">
        <v>10</v>
      </c>
      <c r="G708">
        <v>10</v>
      </c>
      <c r="H708" s="3">
        <f>(Table1[[#This Row],[Q1]]*0.2+Table1[[#This Row],[Q2]]*0.4+Table1[[#This Row],[Q3]]*0.4)/10</f>
        <v>1</v>
      </c>
      <c r="I708" cm="1">
        <f t="array" ref="I708">_xlfn.IFS(Table1[[#This Row],[Q1]]&gt;8,100,Table1[[#This Row],[Q1]]&gt;6,0,Table1[[#This Row],[Q1]]&lt;7,-100)</f>
        <v>100</v>
      </c>
      <c r="J708">
        <f>IF(Table1[[#This Row],[NPS]]=100,1,0)</f>
        <v>1</v>
      </c>
      <c r="K708">
        <f>IF(Table1[[#This Row],[NPS]]=0,1,0)</f>
        <v>0</v>
      </c>
      <c r="L708">
        <f>IF(Table1[[#This Row],[NPS]]=-100,1,0)</f>
        <v>0</v>
      </c>
      <c r="M708" t="str">
        <f>TEXT(Table1[[#This Row],[Call Date]],"mmmm")</f>
        <v>October</v>
      </c>
      <c r="N708" s="1">
        <f>Table1[[#This Row],[Call Date]]</f>
        <v>45223</v>
      </c>
    </row>
    <row r="709" spans="2:14" x14ac:dyDescent="0.25">
      <c r="B709" s="1">
        <v>45223</v>
      </c>
      <c r="C709" t="s">
        <v>8</v>
      </c>
      <c r="D709" t="s">
        <v>128</v>
      </c>
      <c r="E709">
        <v>10</v>
      </c>
      <c r="F709">
        <v>10</v>
      </c>
      <c r="G709">
        <v>10</v>
      </c>
      <c r="H709" s="3">
        <f>(Table1[[#This Row],[Q1]]*0.2+Table1[[#This Row],[Q2]]*0.4+Table1[[#This Row],[Q3]]*0.4)/10</f>
        <v>1</v>
      </c>
      <c r="I709" cm="1">
        <f t="array" ref="I709">_xlfn.IFS(Table1[[#This Row],[Q1]]&gt;8,100,Table1[[#This Row],[Q1]]&gt;6,0,Table1[[#This Row],[Q1]]&lt;7,-100)</f>
        <v>100</v>
      </c>
      <c r="J709">
        <f>IF(Table1[[#This Row],[NPS]]=100,1,0)</f>
        <v>1</v>
      </c>
      <c r="K709">
        <f>IF(Table1[[#This Row],[NPS]]=0,1,0)</f>
        <v>0</v>
      </c>
      <c r="L709">
        <f>IF(Table1[[#This Row],[NPS]]=-100,1,0)</f>
        <v>0</v>
      </c>
      <c r="M709" t="str">
        <f>TEXT(Table1[[#This Row],[Call Date]],"mmmm")</f>
        <v>October</v>
      </c>
      <c r="N709" s="1">
        <f>Table1[[#This Row],[Call Date]]</f>
        <v>45223</v>
      </c>
    </row>
    <row r="710" spans="2:14" x14ac:dyDescent="0.25">
      <c r="B710" s="1">
        <v>45223</v>
      </c>
      <c r="C710" t="s">
        <v>13</v>
      </c>
      <c r="D710" t="s">
        <v>121</v>
      </c>
      <c r="E710">
        <v>10</v>
      </c>
      <c r="F710">
        <v>10</v>
      </c>
      <c r="G710">
        <v>10</v>
      </c>
      <c r="H710" s="3">
        <f>(Table1[[#This Row],[Q1]]*0.2+Table1[[#This Row],[Q2]]*0.4+Table1[[#This Row],[Q3]]*0.4)/10</f>
        <v>1</v>
      </c>
      <c r="I710" cm="1">
        <f t="array" ref="I710">_xlfn.IFS(Table1[[#This Row],[Q1]]&gt;8,100,Table1[[#This Row],[Q1]]&gt;6,0,Table1[[#This Row],[Q1]]&lt;7,-100)</f>
        <v>100</v>
      </c>
      <c r="J710">
        <f>IF(Table1[[#This Row],[NPS]]=100,1,0)</f>
        <v>1</v>
      </c>
      <c r="K710">
        <f>IF(Table1[[#This Row],[NPS]]=0,1,0)</f>
        <v>0</v>
      </c>
      <c r="L710">
        <f>IF(Table1[[#This Row],[NPS]]=-100,1,0)</f>
        <v>0</v>
      </c>
      <c r="M710" t="str">
        <f>TEXT(Table1[[#This Row],[Call Date]],"mmmm")</f>
        <v>October</v>
      </c>
      <c r="N710" s="1">
        <f>Table1[[#This Row],[Call Date]]</f>
        <v>45223</v>
      </c>
    </row>
    <row r="711" spans="2:14" x14ac:dyDescent="0.25">
      <c r="B711" s="1">
        <v>45223</v>
      </c>
      <c r="C711" t="s">
        <v>8</v>
      </c>
      <c r="D711" t="s">
        <v>88</v>
      </c>
      <c r="E711">
        <v>10</v>
      </c>
      <c r="F711">
        <v>10</v>
      </c>
      <c r="G711">
        <v>10</v>
      </c>
      <c r="H711" s="3">
        <f>(Table1[[#This Row],[Q1]]*0.2+Table1[[#This Row],[Q2]]*0.4+Table1[[#This Row],[Q3]]*0.4)/10</f>
        <v>1</v>
      </c>
      <c r="I711" cm="1">
        <f t="array" ref="I711">_xlfn.IFS(Table1[[#This Row],[Q1]]&gt;8,100,Table1[[#This Row],[Q1]]&gt;6,0,Table1[[#This Row],[Q1]]&lt;7,-100)</f>
        <v>100</v>
      </c>
      <c r="J711">
        <f>IF(Table1[[#This Row],[NPS]]=100,1,0)</f>
        <v>1</v>
      </c>
      <c r="K711">
        <f>IF(Table1[[#This Row],[NPS]]=0,1,0)</f>
        <v>0</v>
      </c>
      <c r="L711">
        <f>IF(Table1[[#This Row],[NPS]]=-100,1,0)</f>
        <v>0</v>
      </c>
      <c r="M711" t="str">
        <f>TEXT(Table1[[#This Row],[Call Date]],"mmmm")</f>
        <v>October</v>
      </c>
      <c r="N711" s="1">
        <f>Table1[[#This Row],[Call Date]]</f>
        <v>45223</v>
      </c>
    </row>
    <row r="712" spans="2:14" x14ac:dyDescent="0.25">
      <c r="B712" s="1">
        <v>45223</v>
      </c>
      <c r="C712" t="s">
        <v>10</v>
      </c>
      <c r="D712" t="s">
        <v>81</v>
      </c>
      <c r="E712">
        <v>10</v>
      </c>
      <c r="F712">
        <v>10</v>
      </c>
      <c r="G712">
        <v>10</v>
      </c>
      <c r="H712" s="3">
        <f>(Table1[[#This Row],[Q1]]*0.2+Table1[[#This Row],[Q2]]*0.4+Table1[[#This Row],[Q3]]*0.4)/10</f>
        <v>1</v>
      </c>
      <c r="I712" cm="1">
        <f t="array" ref="I712">_xlfn.IFS(Table1[[#This Row],[Q1]]&gt;8,100,Table1[[#This Row],[Q1]]&gt;6,0,Table1[[#This Row],[Q1]]&lt;7,-100)</f>
        <v>100</v>
      </c>
      <c r="J712">
        <f>IF(Table1[[#This Row],[NPS]]=100,1,0)</f>
        <v>1</v>
      </c>
      <c r="K712">
        <f>IF(Table1[[#This Row],[NPS]]=0,1,0)</f>
        <v>0</v>
      </c>
      <c r="L712">
        <f>IF(Table1[[#This Row],[NPS]]=-100,1,0)</f>
        <v>0</v>
      </c>
      <c r="M712" t="str">
        <f>TEXT(Table1[[#This Row],[Call Date]],"mmmm")</f>
        <v>October</v>
      </c>
      <c r="N712" s="1">
        <f>Table1[[#This Row],[Call Date]]</f>
        <v>45223</v>
      </c>
    </row>
    <row r="713" spans="2:14" x14ac:dyDescent="0.25">
      <c r="B713" s="1">
        <v>45223</v>
      </c>
      <c r="C713" t="s">
        <v>11</v>
      </c>
      <c r="D713" t="s">
        <v>112</v>
      </c>
      <c r="E713">
        <v>10</v>
      </c>
      <c r="F713">
        <v>10</v>
      </c>
      <c r="G713">
        <v>10</v>
      </c>
      <c r="H713" s="3">
        <f>(Table1[[#This Row],[Q1]]*0.2+Table1[[#This Row],[Q2]]*0.4+Table1[[#This Row],[Q3]]*0.4)/10</f>
        <v>1</v>
      </c>
      <c r="I713" cm="1">
        <f t="array" ref="I713">_xlfn.IFS(Table1[[#This Row],[Q1]]&gt;8,100,Table1[[#This Row],[Q1]]&gt;6,0,Table1[[#This Row],[Q1]]&lt;7,-100)</f>
        <v>100</v>
      </c>
      <c r="J713">
        <f>IF(Table1[[#This Row],[NPS]]=100,1,0)</f>
        <v>1</v>
      </c>
      <c r="K713">
        <f>IF(Table1[[#This Row],[NPS]]=0,1,0)</f>
        <v>0</v>
      </c>
      <c r="L713">
        <f>IF(Table1[[#This Row],[NPS]]=-100,1,0)</f>
        <v>0</v>
      </c>
      <c r="M713" t="str">
        <f>TEXT(Table1[[#This Row],[Call Date]],"mmmm")</f>
        <v>October</v>
      </c>
      <c r="N713" s="1">
        <f>Table1[[#This Row],[Call Date]]</f>
        <v>45223</v>
      </c>
    </row>
    <row r="714" spans="2:14" x14ac:dyDescent="0.25">
      <c r="B714" s="1">
        <v>45223</v>
      </c>
      <c r="C714" t="s">
        <v>7</v>
      </c>
      <c r="D714" t="s">
        <v>63</v>
      </c>
      <c r="E714">
        <v>10</v>
      </c>
      <c r="F714">
        <v>10</v>
      </c>
      <c r="G714">
        <v>10</v>
      </c>
      <c r="H714" s="3">
        <f>(Table1[[#This Row],[Q1]]*0.2+Table1[[#This Row],[Q2]]*0.4+Table1[[#This Row],[Q3]]*0.4)/10</f>
        <v>1</v>
      </c>
      <c r="I714" cm="1">
        <f t="array" ref="I714">_xlfn.IFS(Table1[[#This Row],[Q1]]&gt;8,100,Table1[[#This Row],[Q1]]&gt;6,0,Table1[[#This Row],[Q1]]&lt;7,-100)</f>
        <v>100</v>
      </c>
      <c r="J714">
        <f>IF(Table1[[#This Row],[NPS]]=100,1,0)</f>
        <v>1</v>
      </c>
      <c r="K714">
        <f>IF(Table1[[#This Row],[NPS]]=0,1,0)</f>
        <v>0</v>
      </c>
      <c r="L714">
        <f>IF(Table1[[#This Row],[NPS]]=-100,1,0)</f>
        <v>0</v>
      </c>
      <c r="M714" t="str">
        <f>TEXT(Table1[[#This Row],[Call Date]],"mmmm")</f>
        <v>October</v>
      </c>
      <c r="N714" s="1">
        <f>Table1[[#This Row],[Call Date]]</f>
        <v>45223</v>
      </c>
    </row>
    <row r="715" spans="2:14" x14ac:dyDescent="0.25">
      <c r="B715" s="1">
        <v>45223</v>
      </c>
      <c r="C715" t="s">
        <v>7</v>
      </c>
      <c r="D715" t="s">
        <v>90</v>
      </c>
      <c r="E715">
        <v>10</v>
      </c>
      <c r="F715">
        <v>10</v>
      </c>
      <c r="G715">
        <v>10</v>
      </c>
      <c r="H715" s="3">
        <f>(Table1[[#This Row],[Q1]]*0.2+Table1[[#This Row],[Q2]]*0.4+Table1[[#This Row],[Q3]]*0.4)/10</f>
        <v>1</v>
      </c>
      <c r="I715" cm="1">
        <f t="array" ref="I715">_xlfn.IFS(Table1[[#This Row],[Q1]]&gt;8,100,Table1[[#This Row],[Q1]]&gt;6,0,Table1[[#This Row],[Q1]]&lt;7,-100)</f>
        <v>100</v>
      </c>
      <c r="J715">
        <f>IF(Table1[[#This Row],[NPS]]=100,1,0)</f>
        <v>1</v>
      </c>
      <c r="K715">
        <f>IF(Table1[[#This Row],[NPS]]=0,1,0)</f>
        <v>0</v>
      </c>
      <c r="L715">
        <f>IF(Table1[[#This Row],[NPS]]=-100,1,0)</f>
        <v>0</v>
      </c>
      <c r="M715" t="str">
        <f>TEXT(Table1[[#This Row],[Call Date]],"mmmm")</f>
        <v>October</v>
      </c>
      <c r="N715" s="1">
        <f>Table1[[#This Row],[Call Date]]</f>
        <v>45223</v>
      </c>
    </row>
    <row r="716" spans="2:14" x14ac:dyDescent="0.25">
      <c r="B716" s="1">
        <v>45223</v>
      </c>
      <c r="C716" t="s">
        <v>13</v>
      </c>
      <c r="D716" t="s">
        <v>104</v>
      </c>
      <c r="E716">
        <v>10</v>
      </c>
      <c r="F716">
        <v>10</v>
      </c>
      <c r="G716">
        <v>10</v>
      </c>
      <c r="H716" s="3">
        <f>(Table1[[#This Row],[Q1]]*0.2+Table1[[#This Row],[Q2]]*0.4+Table1[[#This Row],[Q3]]*0.4)/10</f>
        <v>1</v>
      </c>
      <c r="I716" cm="1">
        <f t="array" ref="I716">_xlfn.IFS(Table1[[#This Row],[Q1]]&gt;8,100,Table1[[#This Row],[Q1]]&gt;6,0,Table1[[#This Row],[Q1]]&lt;7,-100)</f>
        <v>100</v>
      </c>
      <c r="J716">
        <f>IF(Table1[[#This Row],[NPS]]=100,1,0)</f>
        <v>1</v>
      </c>
      <c r="K716">
        <f>IF(Table1[[#This Row],[NPS]]=0,1,0)</f>
        <v>0</v>
      </c>
      <c r="L716">
        <f>IF(Table1[[#This Row],[NPS]]=-100,1,0)</f>
        <v>0</v>
      </c>
      <c r="M716" t="str">
        <f>TEXT(Table1[[#This Row],[Call Date]],"mmmm")</f>
        <v>October</v>
      </c>
      <c r="N716" s="1">
        <f>Table1[[#This Row],[Call Date]]</f>
        <v>45223</v>
      </c>
    </row>
    <row r="717" spans="2:14" x14ac:dyDescent="0.25">
      <c r="B717" s="1">
        <v>45223</v>
      </c>
      <c r="C717" t="s">
        <v>10</v>
      </c>
      <c r="D717" t="s">
        <v>61</v>
      </c>
      <c r="E717">
        <v>10</v>
      </c>
      <c r="F717">
        <v>10</v>
      </c>
      <c r="G717">
        <v>10</v>
      </c>
      <c r="H717" s="3">
        <f>(Table1[[#This Row],[Q1]]*0.2+Table1[[#This Row],[Q2]]*0.4+Table1[[#This Row],[Q3]]*0.4)/10</f>
        <v>1</v>
      </c>
      <c r="I717" cm="1">
        <f t="array" ref="I717">_xlfn.IFS(Table1[[#This Row],[Q1]]&gt;8,100,Table1[[#This Row],[Q1]]&gt;6,0,Table1[[#This Row],[Q1]]&lt;7,-100)</f>
        <v>100</v>
      </c>
      <c r="J717">
        <f>IF(Table1[[#This Row],[NPS]]=100,1,0)</f>
        <v>1</v>
      </c>
      <c r="K717">
        <f>IF(Table1[[#This Row],[NPS]]=0,1,0)</f>
        <v>0</v>
      </c>
      <c r="L717">
        <f>IF(Table1[[#This Row],[NPS]]=-100,1,0)</f>
        <v>0</v>
      </c>
      <c r="M717" t="str">
        <f>TEXT(Table1[[#This Row],[Call Date]],"mmmm")</f>
        <v>October</v>
      </c>
      <c r="N717" s="1">
        <f>Table1[[#This Row],[Call Date]]</f>
        <v>45223</v>
      </c>
    </row>
    <row r="718" spans="2:14" x14ac:dyDescent="0.25">
      <c r="B718" s="1">
        <v>45223</v>
      </c>
      <c r="C718" t="s">
        <v>8</v>
      </c>
      <c r="D718" t="s">
        <v>98</v>
      </c>
      <c r="E718">
        <v>9</v>
      </c>
      <c r="F718">
        <v>8</v>
      </c>
      <c r="G718">
        <v>8</v>
      </c>
      <c r="H718" s="3">
        <f>(Table1[[#This Row],[Q1]]*0.2+Table1[[#This Row],[Q2]]*0.4+Table1[[#This Row],[Q3]]*0.4)/10</f>
        <v>0.82</v>
      </c>
      <c r="I718" cm="1">
        <f t="array" ref="I718">_xlfn.IFS(Table1[[#This Row],[Q1]]&gt;8,100,Table1[[#This Row],[Q1]]&gt;6,0,Table1[[#This Row],[Q1]]&lt;7,-100)</f>
        <v>100</v>
      </c>
      <c r="J718">
        <f>IF(Table1[[#This Row],[NPS]]=100,1,0)</f>
        <v>1</v>
      </c>
      <c r="K718">
        <f>IF(Table1[[#This Row],[NPS]]=0,1,0)</f>
        <v>0</v>
      </c>
      <c r="L718">
        <f>IF(Table1[[#This Row],[NPS]]=-100,1,0)</f>
        <v>0</v>
      </c>
      <c r="M718" t="str">
        <f>TEXT(Table1[[#This Row],[Call Date]],"mmmm")</f>
        <v>October</v>
      </c>
      <c r="N718" s="1">
        <f>Table1[[#This Row],[Call Date]]</f>
        <v>45223</v>
      </c>
    </row>
    <row r="719" spans="2:14" x14ac:dyDescent="0.25">
      <c r="B719" s="1">
        <v>45223</v>
      </c>
      <c r="C719" t="s">
        <v>11</v>
      </c>
      <c r="D719" t="s">
        <v>115</v>
      </c>
      <c r="E719">
        <v>10</v>
      </c>
      <c r="F719">
        <v>10</v>
      </c>
      <c r="G719">
        <v>10</v>
      </c>
      <c r="H719" s="3">
        <f>(Table1[[#This Row],[Q1]]*0.2+Table1[[#This Row],[Q2]]*0.4+Table1[[#This Row],[Q3]]*0.4)/10</f>
        <v>1</v>
      </c>
      <c r="I719" cm="1">
        <f t="array" ref="I719">_xlfn.IFS(Table1[[#This Row],[Q1]]&gt;8,100,Table1[[#This Row],[Q1]]&gt;6,0,Table1[[#This Row],[Q1]]&lt;7,-100)</f>
        <v>100</v>
      </c>
      <c r="J719">
        <f>IF(Table1[[#This Row],[NPS]]=100,1,0)</f>
        <v>1</v>
      </c>
      <c r="K719">
        <f>IF(Table1[[#This Row],[NPS]]=0,1,0)</f>
        <v>0</v>
      </c>
      <c r="L719">
        <f>IF(Table1[[#This Row],[NPS]]=-100,1,0)</f>
        <v>0</v>
      </c>
      <c r="M719" t="str">
        <f>TEXT(Table1[[#This Row],[Call Date]],"mmmm")</f>
        <v>October</v>
      </c>
      <c r="N719" s="1">
        <f>Table1[[#This Row],[Call Date]]</f>
        <v>45223</v>
      </c>
    </row>
    <row r="720" spans="2:14" x14ac:dyDescent="0.25">
      <c r="B720" s="1">
        <v>45223</v>
      </c>
      <c r="C720" t="s">
        <v>8</v>
      </c>
      <c r="D720" t="s">
        <v>64</v>
      </c>
      <c r="E720">
        <v>10</v>
      </c>
      <c r="F720">
        <v>10</v>
      </c>
      <c r="G720">
        <v>10</v>
      </c>
      <c r="H720" s="3">
        <f>(Table1[[#This Row],[Q1]]*0.2+Table1[[#This Row],[Q2]]*0.4+Table1[[#This Row],[Q3]]*0.4)/10</f>
        <v>1</v>
      </c>
      <c r="I720" cm="1">
        <f t="array" ref="I720">_xlfn.IFS(Table1[[#This Row],[Q1]]&gt;8,100,Table1[[#This Row],[Q1]]&gt;6,0,Table1[[#This Row],[Q1]]&lt;7,-100)</f>
        <v>100</v>
      </c>
      <c r="J720">
        <f>IF(Table1[[#This Row],[NPS]]=100,1,0)</f>
        <v>1</v>
      </c>
      <c r="K720">
        <f>IF(Table1[[#This Row],[NPS]]=0,1,0)</f>
        <v>0</v>
      </c>
      <c r="L720">
        <f>IF(Table1[[#This Row],[NPS]]=-100,1,0)</f>
        <v>0</v>
      </c>
      <c r="M720" t="str">
        <f>TEXT(Table1[[#This Row],[Call Date]],"mmmm")</f>
        <v>October</v>
      </c>
      <c r="N720" s="1">
        <f>Table1[[#This Row],[Call Date]]</f>
        <v>45223</v>
      </c>
    </row>
    <row r="721" spans="2:14" x14ac:dyDescent="0.25">
      <c r="B721" s="1">
        <v>45223</v>
      </c>
      <c r="C721" t="s">
        <v>10</v>
      </c>
      <c r="D721" t="s">
        <v>81</v>
      </c>
      <c r="E721">
        <v>10</v>
      </c>
      <c r="F721">
        <v>10</v>
      </c>
      <c r="G721">
        <v>10</v>
      </c>
      <c r="H721" s="3">
        <f>(Table1[[#This Row],[Q1]]*0.2+Table1[[#This Row],[Q2]]*0.4+Table1[[#This Row],[Q3]]*0.4)/10</f>
        <v>1</v>
      </c>
      <c r="I721" cm="1">
        <f t="array" ref="I721">_xlfn.IFS(Table1[[#This Row],[Q1]]&gt;8,100,Table1[[#This Row],[Q1]]&gt;6,0,Table1[[#This Row],[Q1]]&lt;7,-100)</f>
        <v>100</v>
      </c>
      <c r="J721">
        <f>IF(Table1[[#This Row],[NPS]]=100,1,0)</f>
        <v>1</v>
      </c>
      <c r="K721">
        <f>IF(Table1[[#This Row],[NPS]]=0,1,0)</f>
        <v>0</v>
      </c>
      <c r="L721">
        <f>IF(Table1[[#This Row],[NPS]]=-100,1,0)</f>
        <v>0</v>
      </c>
      <c r="M721" t="str">
        <f>TEXT(Table1[[#This Row],[Call Date]],"mmmm")</f>
        <v>October</v>
      </c>
      <c r="N721" s="1">
        <f>Table1[[#This Row],[Call Date]]</f>
        <v>45223</v>
      </c>
    </row>
    <row r="722" spans="2:14" x14ac:dyDescent="0.25">
      <c r="B722" s="1">
        <v>45223</v>
      </c>
      <c r="C722" t="s">
        <v>10</v>
      </c>
      <c r="D722" t="s">
        <v>124</v>
      </c>
      <c r="E722">
        <v>2</v>
      </c>
      <c r="F722">
        <v>10</v>
      </c>
      <c r="G722">
        <v>10</v>
      </c>
      <c r="H722" s="3">
        <f>(Table1[[#This Row],[Q1]]*0.2+Table1[[#This Row],[Q2]]*0.4+Table1[[#This Row],[Q3]]*0.4)/10</f>
        <v>0.84000000000000008</v>
      </c>
      <c r="I722" cm="1">
        <f t="array" ref="I722">_xlfn.IFS(Table1[[#This Row],[Q1]]&gt;8,100,Table1[[#This Row],[Q1]]&gt;6,0,Table1[[#This Row],[Q1]]&lt;7,-100)</f>
        <v>-100</v>
      </c>
      <c r="J722">
        <f>IF(Table1[[#This Row],[NPS]]=100,1,0)</f>
        <v>0</v>
      </c>
      <c r="K722">
        <f>IF(Table1[[#This Row],[NPS]]=0,1,0)</f>
        <v>0</v>
      </c>
      <c r="L722">
        <f>IF(Table1[[#This Row],[NPS]]=-100,1,0)</f>
        <v>1</v>
      </c>
      <c r="M722" t="str">
        <f>TEXT(Table1[[#This Row],[Call Date]],"mmmm")</f>
        <v>October</v>
      </c>
      <c r="N722" s="1">
        <f>Table1[[#This Row],[Call Date]]</f>
        <v>45223</v>
      </c>
    </row>
    <row r="723" spans="2:14" x14ac:dyDescent="0.25">
      <c r="B723" s="1">
        <v>45223</v>
      </c>
      <c r="C723" t="s">
        <v>13</v>
      </c>
      <c r="D723" t="s">
        <v>86</v>
      </c>
      <c r="E723">
        <v>10</v>
      </c>
      <c r="F723">
        <v>10</v>
      </c>
      <c r="G723">
        <v>10</v>
      </c>
      <c r="H723" s="3">
        <f>(Table1[[#This Row],[Q1]]*0.2+Table1[[#This Row],[Q2]]*0.4+Table1[[#This Row],[Q3]]*0.4)/10</f>
        <v>1</v>
      </c>
      <c r="I723" cm="1">
        <f t="array" ref="I723">_xlfn.IFS(Table1[[#This Row],[Q1]]&gt;8,100,Table1[[#This Row],[Q1]]&gt;6,0,Table1[[#This Row],[Q1]]&lt;7,-100)</f>
        <v>100</v>
      </c>
      <c r="J723">
        <f>IF(Table1[[#This Row],[NPS]]=100,1,0)</f>
        <v>1</v>
      </c>
      <c r="K723">
        <f>IF(Table1[[#This Row],[NPS]]=0,1,0)</f>
        <v>0</v>
      </c>
      <c r="L723">
        <f>IF(Table1[[#This Row],[NPS]]=-100,1,0)</f>
        <v>0</v>
      </c>
      <c r="M723" t="str">
        <f>TEXT(Table1[[#This Row],[Call Date]],"mmmm")</f>
        <v>October</v>
      </c>
      <c r="N723" s="1">
        <f>Table1[[#This Row],[Call Date]]</f>
        <v>45223</v>
      </c>
    </row>
    <row r="724" spans="2:14" x14ac:dyDescent="0.25">
      <c r="B724" s="1">
        <v>45223</v>
      </c>
      <c r="C724" t="s">
        <v>8</v>
      </c>
      <c r="D724" t="s">
        <v>98</v>
      </c>
      <c r="E724">
        <v>10</v>
      </c>
      <c r="F724">
        <v>8</v>
      </c>
      <c r="G724">
        <v>10</v>
      </c>
      <c r="H724" s="3">
        <f>(Table1[[#This Row],[Q1]]*0.2+Table1[[#This Row],[Q2]]*0.4+Table1[[#This Row],[Q3]]*0.4)/10</f>
        <v>0.91999999999999993</v>
      </c>
      <c r="I724" cm="1">
        <f t="array" ref="I724">_xlfn.IFS(Table1[[#This Row],[Q1]]&gt;8,100,Table1[[#This Row],[Q1]]&gt;6,0,Table1[[#This Row],[Q1]]&lt;7,-100)</f>
        <v>100</v>
      </c>
      <c r="J724">
        <f>IF(Table1[[#This Row],[NPS]]=100,1,0)</f>
        <v>1</v>
      </c>
      <c r="K724">
        <f>IF(Table1[[#This Row],[NPS]]=0,1,0)</f>
        <v>0</v>
      </c>
      <c r="L724">
        <f>IF(Table1[[#This Row],[NPS]]=-100,1,0)</f>
        <v>0</v>
      </c>
      <c r="M724" t="str">
        <f>TEXT(Table1[[#This Row],[Call Date]],"mmmm")</f>
        <v>October</v>
      </c>
      <c r="N724" s="1">
        <f>Table1[[#This Row],[Call Date]]</f>
        <v>45223</v>
      </c>
    </row>
    <row r="725" spans="2:14" x14ac:dyDescent="0.25">
      <c r="B725" s="1">
        <v>45223</v>
      </c>
      <c r="C725" t="s">
        <v>13</v>
      </c>
      <c r="D725" t="s">
        <v>47</v>
      </c>
      <c r="E725">
        <v>10</v>
      </c>
      <c r="F725">
        <v>10</v>
      </c>
      <c r="G725">
        <v>10</v>
      </c>
      <c r="H725" s="3">
        <f>(Table1[[#This Row],[Q1]]*0.2+Table1[[#This Row],[Q2]]*0.4+Table1[[#This Row],[Q3]]*0.4)/10</f>
        <v>1</v>
      </c>
      <c r="I725" cm="1">
        <f t="array" ref="I725">_xlfn.IFS(Table1[[#This Row],[Q1]]&gt;8,100,Table1[[#This Row],[Q1]]&gt;6,0,Table1[[#This Row],[Q1]]&lt;7,-100)</f>
        <v>100</v>
      </c>
      <c r="J725">
        <f>IF(Table1[[#This Row],[NPS]]=100,1,0)</f>
        <v>1</v>
      </c>
      <c r="K725">
        <f>IF(Table1[[#This Row],[NPS]]=0,1,0)</f>
        <v>0</v>
      </c>
      <c r="L725">
        <f>IF(Table1[[#This Row],[NPS]]=-100,1,0)</f>
        <v>0</v>
      </c>
      <c r="M725" t="str">
        <f>TEXT(Table1[[#This Row],[Call Date]],"mmmm")</f>
        <v>October</v>
      </c>
      <c r="N725" s="1">
        <f>Table1[[#This Row],[Call Date]]</f>
        <v>45223</v>
      </c>
    </row>
    <row r="726" spans="2:14" x14ac:dyDescent="0.25">
      <c r="B726" s="1">
        <v>45223</v>
      </c>
      <c r="C726" t="s">
        <v>11</v>
      </c>
      <c r="D726" t="s">
        <v>115</v>
      </c>
      <c r="E726">
        <v>10</v>
      </c>
      <c r="F726">
        <v>10</v>
      </c>
      <c r="G726">
        <v>10</v>
      </c>
      <c r="H726" s="3">
        <f>(Table1[[#This Row],[Q1]]*0.2+Table1[[#This Row],[Q2]]*0.4+Table1[[#This Row],[Q3]]*0.4)/10</f>
        <v>1</v>
      </c>
      <c r="I726" cm="1">
        <f t="array" ref="I726">_xlfn.IFS(Table1[[#This Row],[Q1]]&gt;8,100,Table1[[#This Row],[Q1]]&gt;6,0,Table1[[#This Row],[Q1]]&lt;7,-100)</f>
        <v>100</v>
      </c>
      <c r="J726">
        <f>IF(Table1[[#This Row],[NPS]]=100,1,0)</f>
        <v>1</v>
      </c>
      <c r="K726">
        <f>IF(Table1[[#This Row],[NPS]]=0,1,0)</f>
        <v>0</v>
      </c>
      <c r="L726">
        <f>IF(Table1[[#This Row],[NPS]]=-100,1,0)</f>
        <v>0</v>
      </c>
      <c r="M726" t="str">
        <f>TEXT(Table1[[#This Row],[Call Date]],"mmmm")</f>
        <v>October</v>
      </c>
      <c r="N726" s="1">
        <f>Table1[[#This Row],[Call Date]]</f>
        <v>45223</v>
      </c>
    </row>
    <row r="727" spans="2:14" x14ac:dyDescent="0.25">
      <c r="B727" s="1">
        <v>45223</v>
      </c>
      <c r="C727" t="s">
        <v>7</v>
      </c>
      <c r="D727" t="s">
        <v>90</v>
      </c>
      <c r="E727">
        <v>6</v>
      </c>
      <c r="F727">
        <v>8</v>
      </c>
      <c r="G727">
        <v>0</v>
      </c>
      <c r="H727" s="3">
        <f>(Table1[[#This Row],[Q1]]*0.2+Table1[[#This Row],[Q2]]*0.4+Table1[[#This Row],[Q3]]*0.4)/10</f>
        <v>0.44000000000000006</v>
      </c>
      <c r="I727" cm="1">
        <f t="array" ref="I727">_xlfn.IFS(Table1[[#This Row],[Q1]]&gt;8,100,Table1[[#This Row],[Q1]]&gt;6,0,Table1[[#This Row],[Q1]]&lt;7,-100)</f>
        <v>-100</v>
      </c>
      <c r="J727">
        <f>IF(Table1[[#This Row],[NPS]]=100,1,0)</f>
        <v>0</v>
      </c>
      <c r="K727">
        <f>IF(Table1[[#This Row],[NPS]]=0,1,0)</f>
        <v>0</v>
      </c>
      <c r="L727">
        <f>IF(Table1[[#This Row],[NPS]]=-100,1,0)</f>
        <v>1</v>
      </c>
      <c r="M727" t="str">
        <f>TEXT(Table1[[#This Row],[Call Date]],"mmmm")</f>
        <v>October</v>
      </c>
      <c r="N727" s="1">
        <f>Table1[[#This Row],[Call Date]]</f>
        <v>45223</v>
      </c>
    </row>
    <row r="728" spans="2:14" x14ac:dyDescent="0.25">
      <c r="B728" s="1">
        <v>45223</v>
      </c>
      <c r="C728" t="s">
        <v>10</v>
      </c>
      <c r="D728" t="s">
        <v>87</v>
      </c>
      <c r="E728">
        <v>10</v>
      </c>
      <c r="F728">
        <v>10</v>
      </c>
      <c r="G728">
        <v>10</v>
      </c>
      <c r="H728" s="3">
        <f>(Table1[[#This Row],[Q1]]*0.2+Table1[[#This Row],[Q2]]*0.4+Table1[[#This Row],[Q3]]*0.4)/10</f>
        <v>1</v>
      </c>
      <c r="I728" cm="1">
        <f t="array" ref="I728">_xlfn.IFS(Table1[[#This Row],[Q1]]&gt;8,100,Table1[[#This Row],[Q1]]&gt;6,0,Table1[[#This Row],[Q1]]&lt;7,-100)</f>
        <v>100</v>
      </c>
      <c r="J728">
        <f>IF(Table1[[#This Row],[NPS]]=100,1,0)</f>
        <v>1</v>
      </c>
      <c r="K728">
        <f>IF(Table1[[#This Row],[NPS]]=0,1,0)</f>
        <v>0</v>
      </c>
      <c r="L728">
        <f>IF(Table1[[#This Row],[NPS]]=-100,1,0)</f>
        <v>0</v>
      </c>
      <c r="M728" t="str">
        <f>TEXT(Table1[[#This Row],[Call Date]],"mmmm")</f>
        <v>October</v>
      </c>
      <c r="N728" s="1">
        <f>Table1[[#This Row],[Call Date]]</f>
        <v>45223</v>
      </c>
    </row>
    <row r="729" spans="2:14" x14ac:dyDescent="0.25">
      <c r="B729" s="1">
        <v>45223</v>
      </c>
      <c r="C729" t="s">
        <v>10</v>
      </c>
      <c r="D729" t="s">
        <v>66</v>
      </c>
      <c r="E729">
        <v>10</v>
      </c>
      <c r="F729">
        <v>10</v>
      </c>
      <c r="G729">
        <v>10</v>
      </c>
      <c r="H729" s="3">
        <f>(Table1[[#This Row],[Q1]]*0.2+Table1[[#This Row],[Q2]]*0.4+Table1[[#This Row],[Q3]]*0.4)/10</f>
        <v>1</v>
      </c>
      <c r="I729" cm="1">
        <f t="array" ref="I729">_xlfn.IFS(Table1[[#This Row],[Q1]]&gt;8,100,Table1[[#This Row],[Q1]]&gt;6,0,Table1[[#This Row],[Q1]]&lt;7,-100)</f>
        <v>100</v>
      </c>
      <c r="J729">
        <f>IF(Table1[[#This Row],[NPS]]=100,1,0)</f>
        <v>1</v>
      </c>
      <c r="K729">
        <f>IF(Table1[[#This Row],[NPS]]=0,1,0)</f>
        <v>0</v>
      </c>
      <c r="L729">
        <f>IF(Table1[[#This Row],[NPS]]=-100,1,0)</f>
        <v>0</v>
      </c>
      <c r="M729" t="str">
        <f>TEXT(Table1[[#This Row],[Call Date]],"mmmm")</f>
        <v>October</v>
      </c>
      <c r="N729" s="1">
        <f>Table1[[#This Row],[Call Date]]</f>
        <v>45223</v>
      </c>
    </row>
    <row r="730" spans="2:14" x14ac:dyDescent="0.25">
      <c r="B730" s="1">
        <v>45223</v>
      </c>
      <c r="C730" t="s">
        <v>13</v>
      </c>
      <c r="D730" t="s">
        <v>121</v>
      </c>
      <c r="E730">
        <v>10</v>
      </c>
      <c r="F730">
        <v>10</v>
      </c>
      <c r="G730">
        <v>10</v>
      </c>
      <c r="H730" s="3">
        <f>(Table1[[#This Row],[Q1]]*0.2+Table1[[#This Row],[Q2]]*0.4+Table1[[#This Row],[Q3]]*0.4)/10</f>
        <v>1</v>
      </c>
      <c r="I730" cm="1">
        <f t="array" ref="I730">_xlfn.IFS(Table1[[#This Row],[Q1]]&gt;8,100,Table1[[#This Row],[Q1]]&gt;6,0,Table1[[#This Row],[Q1]]&lt;7,-100)</f>
        <v>100</v>
      </c>
      <c r="J730">
        <f>IF(Table1[[#This Row],[NPS]]=100,1,0)</f>
        <v>1</v>
      </c>
      <c r="K730">
        <f>IF(Table1[[#This Row],[NPS]]=0,1,0)</f>
        <v>0</v>
      </c>
      <c r="L730">
        <f>IF(Table1[[#This Row],[NPS]]=-100,1,0)</f>
        <v>0</v>
      </c>
      <c r="M730" t="str">
        <f>TEXT(Table1[[#This Row],[Call Date]],"mmmm")</f>
        <v>October</v>
      </c>
      <c r="N730" s="1">
        <f>Table1[[#This Row],[Call Date]]</f>
        <v>45223</v>
      </c>
    </row>
    <row r="731" spans="2:14" x14ac:dyDescent="0.25">
      <c r="B731" s="1">
        <v>45223</v>
      </c>
      <c r="C731" t="s">
        <v>10</v>
      </c>
      <c r="D731" t="s">
        <v>87</v>
      </c>
      <c r="E731">
        <v>10</v>
      </c>
      <c r="F731">
        <v>10</v>
      </c>
      <c r="G731">
        <v>10</v>
      </c>
      <c r="H731" s="3">
        <f>(Table1[[#This Row],[Q1]]*0.2+Table1[[#This Row],[Q2]]*0.4+Table1[[#This Row],[Q3]]*0.4)/10</f>
        <v>1</v>
      </c>
      <c r="I731" cm="1">
        <f t="array" ref="I731">_xlfn.IFS(Table1[[#This Row],[Q1]]&gt;8,100,Table1[[#This Row],[Q1]]&gt;6,0,Table1[[#This Row],[Q1]]&lt;7,-100)</f>
        <v>100</v>
      </c>
      <c r="J731">
        <f>IF(Table1[[#This Row],[NPS]]=100,1,0)</f>
        <v>1</v>
      </c>
      <c r="K731">
        <f>IF(Table1[[#This Row],[NPS]]=0,1,0)</f>
        <v>0</v>
      </c>
      <c r="L731">
        <f>IF(Table1[[#This Row],[NPS]]=-100,1,0)</f>
        <v>0</v>
      </c>
      <c r="M731" t="str">
        <f>TEXT(Table1[[#This Row],[Call Date]],"mmmm")</f>
        <v>October</v>
      </c>
      <c r="N731" s="1">
        <f>Table1[[#This Row],[Call Date]]</f>
        <v>45223</v>
      </c>
    </row>
    <row r="732" spans="2:14" x14ac:dyDescent="0.25">
      <c r="B732" s="1">
        <v>45223</v>
      </c>
      <c r="C732" t="s">
        <v>7</v>
      </c>
      <c r="D732" t="s">
        <v>43</v>
      </c>
      <c r="E732">
        <v>10</v>
      </c>
      <c r="F732">
        <v>10</v>
      </c>
      <c r="G732">
        <v>10</v>
      </c>
      <c r="H732" s="3">
        <f>(Table1[[#This Row],[Q1]]*0.2+Table1[[#This Row],[Q2]]*0.4+Table1[[#This Row],[Q3]]*0.4)/10</f>
        <v>1</v>
      </c>
      <c r="I732" cm="1">
        <f t="array" ref="I732">_xlfn.IFS(Table1[[#This Row],[Q1]]&gt;8,100,Table1[[#This Row],[Q1]]&gt;6,0,Table1[[#This Row],[Q1]]&lt;7,-100)</f>
        <v>100</v>
      </c>
      <c r="J732">
        <f>IF(Table1[[#This Row],[NPS]]=100,1,0)</f>
        <v>1</v>
      </c>
      <c r="K732">
        <f>IF(Table1[[#This Row],[NPS]]=0,1,0)</f>
        <v>0</v>
      </c>
      <c r="L732">
        <f>IF(Table1[[#This Row],[NPS]]=-100,1,0)</f>
        <v>0</v>
      </c>
      <c r="M732" t="str">
        <f>TEXT(Table1[[#This Row],[Call Date]],"mmmm")</f>
        <v>October</v>
      </c>
      <c r="N732" s="1">
        <f>Table1[[#This Row],[Call Date]]</f>
        <v>45223</v>
      </c>
    </row>
    <row r="733" spans="2:14" x14ac:dyDescent="0.25">
      <c r="B733" s="1">
        <v>45223</v>
      </c>
      <c r="C733" t="s">
        <v>10</v>
      </c>
      <c r="D733" t="s">
        <v>81</v>
      </c>
      <c r="E733">
        <v>9</v>
      </c>
      <c r="F733">
        <v>10</v>
      </c>
      <c r="G733">
        <v>7</v>
      </c>
      <c r="H733" s="3">
        <f>(Table1[[#This Row],[Q1]]*0.2+Table1[[#This Row],[Q2]]*0.4+Table1[[#This Row],[Q3]]*0.4)/10</f>
        <v>0.86</v>
      </c>
      <c r="I733" cm="1">
        <f t="array" ref="I733">_xlfn.IFS(Table1[[#This Row],[Q1]]&gt;8,100,Table1[[#This Row],[Q1]]&gt;6,0,Table1[[#This Row],[Q1]]&lt;7,-100)</f>
        <v>100</v>
      </c>
      <c r="J733">
        <f>IF(Table1[[#This Row],[NPS]]=100,1,0)</f>
        <v>1</v>
      </c>
      <c r="K733">
        <f>IF(Table1[[#This Row],[NPS]]=0,1,0)</f>
        <v>0</v>
      </c>
      <c r="L733">
        <f>IF(Table1[[#This Row],[NPS]]=-100,1,0)</f>
        <v>0</v>
      </c>
      <c r="M733" t="str">
        <f>TEXT(Table1[[#This Row],[Call Date]],"mmmm")</f>
        <v>October</v>
      </c>
      <c r="N733" s="1">
        <f>Table1[[#This Row],[Call Date]]</f>
        <v>45223</v>
      </c>
    </row>
    <row r="734" spans="2:14" x14ac:dyDescent="0.25">
      <c r="B734" s="1">
        <v>45223</v>
      </c>
      <c r="C734" t="s">
        <v>11</v>
      </c>
      <c r="D734" t="s">
        <v>89</v>
      </c>
      <c r="E734">
        <v>10</v>
      </c>
      <c r="F734">
        <v>10</v>
      </c>
      <c r="G734">
        <v>10</v>
      </c>
      <c r="H734" s="3">
        <f>(Table1[[#This Row],[Q1]]*0.2+Table1[[#This Row],[Q2]]*0.4+Table1[[#This Row],[Q3]]*0.4)/10</f>
        <v>1</v>
      </c>
      <c r="I734" cm="1">
        <f t="array" ref="I734">_xlfn.IFS(Table1[[#This Row],[Q1]]&gt;8,100,Table1[[#This Row],[Q1]]&gt;6,0,Table1[[#This Row],[Q1]]&lt;7,-100)</f>
        <v>100</v>
      </c>
      <c r="J734">
        <f>IF(Table1[[#This Row],[NPS]]=100,1,0)</f>
        <v>1</v>
      </c>
      <c r="K734">
        <f>IF(Table1[[#This Row],[NPS]]=0,1,0)</f>
        <v>0</v>
      </c>
      <c r="L734">
        <f>IF(Table1[[#This Row],[NPS]]=-100,1,0)</f>
        <v>0</v>
      </c>
      <c r="M734" t="str">
        <f>TEXT(Table1[[#This Row],[Call Date]],"mmmm")</f>
        <v>October</v>
      </c>
      <c r="N734" s="1">
        <f>Table1[[#This Row],[Call Date]]</f>
        <v>45223</v>
      </c>
    </row>
    <row r="735" spans="2:14" x14ac:dyDescent="0.25">
      <c r="B735" s="1">
        <v>45223</v>
      </c>
      <c r="C735" t="s">
        <v>7</v>
      </c>
      <c r="D735" t="s">
        <v>75</v>
      </c>
      <c r="E735">
        <v>10</v>
      </c>
      <c r="F735">
        <v>10</v>
      </c>
      <c r="G735">
        <v>10</v>
      </c>
      <c r="H735" s="3">
        <f>(Table1[[#This Row],[Q1]]*0.2+Table1[[#This Row],[Q2]]*0.4+Table1[[#This Row],[Q3]]*0.4)/10</f>
        <v>1</v>
      </c>
      <c r="I735" cm="1">
        <f t="array" ref="I735">_xlfn.IFS(Table1[[#This Row],[Q1]]&gt;8,100,Table1[[#This Row],[Q1]]&gt;6,0,Table1[[#This Row],[Q1]]&lt;7,-100)</f>
        <v>100</v>
      </c>
      <c r="J735">
        <f>IF(Table1[[#This Row],[NPS]]=100,1,0)</f>
        <v>1</v>
      </c>
      <c r="K735">
        <f>IF(Table1[[#This Row],[NPS]]=0,1,0)</f>
        <v>0</v>
      </c>
      <c r="L735">
        <f>IF(Table1[[#This Row],[NPS]]=-100,1,0)</f>
        <v>0</v>
      </c>
      <c r="M735" t="str">
        <f>TEXT(Table1[[#This Row],[Call Date]],"mmmm")</f>
        <v>October</v>
      </c>
      <c r="N735" s="1">
        <f>Table1[[#This Row],[Call Date]]</f>
        <v>45223</v>
      </c>
    </row>
    <row r="736" spans="2:14" x14ac:dyDescent="0.25">
      <c r="B736" s="1">
        <v>45223</v>
      </c>
      <c r="C736" t="s">
        <v>13</v>
      </c>
      <c r="D736" t="s">
        <v>125</v>
      </c>
      <c r="E736">
        <v>10</v>
      </c>
      <c r="F736">
        <v>10</v>
      </c>
      <c r="G736">
        <v>10</v>
      </c>
      <c r="H736" s="3">
        <f>(Table1[[#This Row],[Q1]]*0.2+Table1[[#This Row],[Q2]]*0.4+Table1[[#This Row],[Q3]]*0.4)/10</f>
        <v>1</v>
      </c>
      <c r="I736" cm="1">
        <f t="array" ref="I736">_xlfn.IFS(Table1[[#This Row],[Q1]]&gt;8,100,Table1[[#This Row],[Q1]]&gt;6,0,Table1[[#This Row],[Q1]]&lt;7,-100)</f>
        <v>100</v>
      </c>
      <c r="J736">
        <f>IF(Table1[[#This Row],[NPS]]=100,1,0)</f>
        <v>1</v>
      </c>
      <c r="K736">
        <f>IF(Table1[[#This Row],[NPS]]=0,1,0)</f>
        <v>0</v>
      </c>
      <c r="L736">
        <f>IF(Table1[[#This Row],[NPS]]=-100,1,0)</f>
        <v>0</v>
      </c>
      <c r="M736" t="str">
        <f>TEXT(Table1[[#This Row],[Call Date]],"mmmm")</f>
        <v>October</v>
      </c>
      <c r="N736" s="1">
        <f>Table1[[#This Row],[Call Date]]</f>
        <v>45223</v>
      </c>
    </row>
    <row r="737" spans="2:14" x14ac:dyDescent="0.25">
      <c r="B737" s="1">
        <v>45223</v>
      </c>
      <c r="C737" t="s">
        <v>7</v>
      </c>
      <c r="D737" t="s">
        <v>75</v>
      </c>
      <c r="E737">
        <v>10</v>
      </c>
      <c r="F737">
        <v>10</v>
      </c>
      <c r="G737">
        <v>10</v>
      </c>
      <c r="H737" s="3">
        <f>(Table1[[#This Row],[Q1]]*0.2+Table1[[#This Row],[Q2]]*0.4+Table1[[#This Row],[Q3]]*0.4)/10</f>
        <v>1</v>
      </c>
      <c r="I737" cm="1">
        <f t="array" ref="I737">_xlfn.IFS(Table1[[#This Row],[Q1]]&gt;8,100,Table1[[#This Row],[Q1]]&gt;6,0,Table1[[#This Row],[Q1]]&lt;7,-100)</f>
        <v>100</v>
      </c>
      <c r="J737">
        <f>IF(Table1[[#This Row],[NPS]]=100,1,0)</f>
        <v>1</v>
      </c>
      <c r="K737">
        <f>IF(Table1[[#This Row],[NPS]]=0,1,0)</f>
        <v>0</v>
      </c>
      <c r="L737">
        <f>IF(Table1[[#This Row],[NPS]]=-100,1,0)</f>
        <v>0</v>
      </c>
      <c r="M737" t="str">
        <f>TEXT(Table1[[#This Row],[Call Date]],"mmmm")</f>
        <v>October</v>
      </c>
      <c r="N737" s="1">
        <f>Table1[[#This Row],[Call Date]]</f>
        <v>45223</v>
      </c>
    </row>
    <row r="738" spans="2:14" x14ac:dyDescent="0.25">
      <c r="B738" s="1">
        <v>45223</v>
      </c>
      <c r="C738" t="s">
        <v>13</v>
      </c>
      <c r="D738" t="s">
        <v>118</v>
      </c>
      <c r="E738">
        <v>10</v>
      </c>
      <c r="F738">
        <v>10</v>
      </c>
      <c r="G738">
        <v>10</v>
      </c>
      <c r="H738" s="3">
        <f>(Table1[[#This Row],[Q1]]*0.2+Table1[[#This Row],[Q2]]*0.4+Table1[[#This Row],[Q3]]*0.4)/10</f>
        <v>1</v>
      </c>
      <c r="I738" cm="1">
        <f t="array" ref="I738">_xlfn.IFS(Table1[[#This Row],[Q1]]&gt;8,100,Table1[[#This Row],[Q1]]&gt;6,0,Table1[[#This Row],[Q1]]&lt;7,-100)</f>
        <v>100</v>
      </c>
      <c r="J738">
        <f>IF(Table1[[#This Row],[NPS]]=100,1,0)</f>
        <v>1</v>
      </c>
      <c r="K738">
        <f>IF(Table1[[#This Row],[NPS]]=0,1,0)</f>
        <v>0</v>
      </c>
      <c r="L738">
        <f>IF(Table1[[#This Row],[NPS]]=-100,1,0)</f>
        <v>0</v>
      </c>
      <c r="M738" t="str">
        <f>TEXT(Table1[[#This Row],[Call Date]],"mmmm")</f>
        <v>October</v>
      </c>
      <c r="N738" s="1">
        <f>Table1[[#This Row],[Call Date]]</f>
        <v>45223</v>
      </c>
    </row>
    <row r="739" spans="2:14" x14ac:dyDescent="0.25">
      <c r="B739" s="1">
        <v>45223</v>
      </c>
      <c r="C739" t="s">
        <v>7</v>
      </c>
      <c r="D739" t="s">
        <v>75</v>
      </c>
      <c r="E739">
        <v>10</v>
      </c>
      <c r="F739">
        <v>10</v>
      </c>
      <c r="G739">
        <v>10</v>
      </c>
      <c r="H739" s="3">
        <f>(Table1[[#This Row],[Q1]]*0.2+Table1[[#This Row],[Q2]]*0.4+Table1[[#This Row],[Q3]]*0.4)/10</f>
        <v>1</v>
      </c>
      <c r="I739" cm="1">
        <f t="array" ref="I739">_xlfn.IFS(Table1[[#This Row],[Q1]]&gt;8,100,Table1[[#This Row],[Q1]]&gt;6,0,Table1[[#This Row],[Q1]]&lt;7,-100)</f>
        <v>100</v>
      </c>
      <c r="J739">
        <f>IF(Table1[[#This Row],[NPS]]=100,1,0)</f>
        <v>1</v>
      </c>
      <c r="K739">
        <f>IF(Table1[[#This Row],[NPS]]=0,1,0)</f>
        <v>0</v>
      </c>
      <c r="L739">
        <f>IF(Table1[[#This Row],[NPS]]=-100,1,0)</f>
        <v>0</v>
      </c>
      <c r="M739" t="str">
        <f>TEXT(Table1[[#This Row],[Call Date]],"mmmm")</f>
        <v>October</v>
      </c>
      <c r="N739" s="1">
        <f>Table1[[#This Row],[Call Date]]</f>
        <v>45223</v>
      </c>
    </row>
    <row r="740" spans="2:14" x14ac:dyDescent="0.25">
      <c r="B740" s="1">
        <v>45223</v>
      </c>
      <c r="C740" t="s">
        <v>11</v>
      </c>
      <c r="D740" t="s">
        <v>89</v>
      </c>
      <c r="E740">
        <v>10</v>
      </c>
      <c r="F740">
        <v>10</v>
      </c>
      <c r="G740">
        <v>10</v>
      </c>
      <c r="H740" s="3">
        <f>(Table1[[#This Row],[Q1]]*0.2+Table1[[#This Row],[Q2]]*0.4+Table1[[#This Row],[Q3]]*0.4)/10</f>
        <v>1</v>
      </c>
      <c r="I740" cm="1">
        <f t="array" ref="I740">_xlfn.IFS(Table1[[#This Row],[Q1]]&gt;8,100,Table1[[#This Row],[Q1]]&gt;6,0,Table1[[#This Row],[Q1]]&lt;7,-100)</f>
        <v>100</v>
      </c>
      <c r="J740">
        <f>IF(Table1[[#This Row],[NPS]]=100,1,0)</f>
        <v>1</v>
      </c>
      <c r="K740">
        <f>IF(Table1[[#This Row],[NPS]]=0,1,0)</f>
        <v>0</v>
      </c>
      <c r="L740">
        <f>IF(Table1[[#This Row],[NPS]]=-100,1,0)</f>
        <v>0</v>
      </c>
      <c r="M740" t="str">
        <f>TEXT(Table1[[#This Row],[Call Date]],"mmmm")</f>
        <v>October</v>
      </c>
      <c r="N740" s="1">
        <f>Table1[[#This Row],[Call Date]]</f>
        <v>45223</v>
      </c>
    </row>
    <row r="741" spans="2:14" x14ac:dyDescent="0.25">
      <c r="B741" s="1">
        <v>45223</v>
      </c>
      <c r="C741" t="s">
        <v>11</v>
      </c>
      <c r="D741" t="s">
        <v>133</v>
      </c>
      <c r="E741">
        <v>10</v>
      </c>
      <c r="F741">
        <v>10</v>
      </c>
      <c r="G741">
        <v>10</v>
      </c>
      <c r="H741" s="3">
        <f>(Table1[[#This Row],[Q1]]*0.2+Table1[[#This Row],[Q2]]*0.4+Table1[[#This Row],[Q3]]*0.4)/10</f>
        <v>1</v>
      </c>
      <c r="I741" cm="1">
        <f t="array" ref="I741">_xlfn.IFS(Table1[[#This Row],[Q1]]&gt;8,100,Table1[[#This Row],[Q1]]&gt;6,0,Table1[[#This Row],[Q1]]&lt;7,-100)</f>
        <v>100</v>
      </c>
      <c r="J741">
        <f>IF(Table1[[#This Row],[NPS]]=100,1,0)</f>
        <v>1</v>
      </c>
      <c r="K741">
        <f>IF(Table1[[#This Row],[NPS]]=0,1,0)</f>
        <v>0</v>
      </c>
      <c r="L741">
        <f>IF(Table1[[#This Row],[NPS]]=-100,1,0)</f>
        <v>0</v>
      </c>
      <c r="M741" t="str">
        <f>TEXT(Table1[[#This Row],[Call Date]],"mmmm")</f>
        <v>October</v>
      </c>
      <c r="N741" s="1">
        <f>Table1[[#This Row],[Call Date]]</f>
        <v>45223</v>
      </c>
    </row>
    <row r="742" spans="2:14" x14ac:dyDescent="0.25">
      <c r="B742" s="1">
        <v>45224</v>
      </c>
      <c r="C742" t="s">
        <v>8</v>
      </c>
      <c r="D742" t="s">
        <v>42</v>
      </c>
      <c r="E742">
        <v>10</v>
      </c>
      <c r="F742">
        <v>10</v>
      </c>
      <c r="G742">
        <v>10</v>
      </c>
      <c r="H742" s="3">
        <f>(Table1[[#This Row],[Q1]]*0.2+Table1[[#This Row],[Q2]]*0.4+Table1[[#This Row],[Q3]]*0.4)/10</f>
        <v>1</v>
      </c>
      <c r="I742" cm="1">
        <f t="array" ref="I742">_xlfn.IFS(Table1[[#This Row],[Q1]]&gt;8,100,Table1[[#This Row],[Q1]]&gt;6,0,Table1[[#This Row],[Q1]]&lt;7,-100)</f>
        <v>100</v>
      </c>
      <c r="J742">
        <f>IF(Table1[[#This Row],[NPS]]=100,1,0)</f>
        <v>1</v>
      </c>
      <c r="K742">
        <f>IF(Table1[[#This Row],[NPS]]=0,1,0)</f>
        <v>0</v>
      </c>
      <c r="L742">
        <f>IF(Table1[[#This Row],[NPS]]=-100,1,0)</f>
        <v>0</v>
      </c>
      <c r="M742" t="str">
        <f>TEXT(Table1[[#This Row],[Call Date]],"mmmm")</f>
        <v>October</v>
      </c>
      <c r="N742" s="1">
        <f>Table1[[#This Row],[Call Date]]</f>
        <v>45224</v>
      </c>
    </row>
    <row r="743" spans="2:14" x14ac:dyDescent="0.25">
      <c r="B743" s="1">
        <v>45224</v>
      </c>
      <c r="C743" t="s">
        <v>10</v>
      </c>
      <c r="D743" t="s">
        <v>87</v>
      </c>
      <c r="E743">
        <v>10</v>
      </c>
      <c r="F743">
        <v>10</v>
      </c>
      <c r="G743">
        <v>10</v>
      </c>
      <c r="H743" s="3">
        <f>(Table1[[#This Row],[Q1]]*0.2+Table1[[#This Row],[Q2]]*0.4+Table1[[#This Row],[Q3]]*0.4)/10</f>
        <v>1</v>
      </c>
      <c r="I743" cm="1">
        <f t="array" ref="I743">_xlfn.IFS(Table1[[#This Row],[Q1]]&gt;8,100,Table1[[#This Row],[Q1]]&gt;6,0,Table1[[#This Row],[Q1]]&lt;7,-100)</f>
        <v>100</v>
      </c>
      <c r="J743">
        <f>IF(Table1[[#This Row],[NPS]]=100,1,0)</f>
        <v>1</v>
      </c>
      <c r="K743">
        <f>IF(Table1[[#This Row],[NPS]]=0,1,0)</f>
        <v>0</v>
      </c>
      <c r="L743">
        <f>IF(Table1[[#This Row],[NPS]]=-100,1,0)</f>
        <v>0</v>
      </c>
      <c r="M743" t="str">
        <f>TEXT(Table1[[#This Row],[Call Date]],"mmmm")</f>
        <v>October</v>
      </c>
      <c r="N743" s="1">
        <f>Table1[[#This Row],[Call Date]]</f>
        <v>45224</v>
      </c>
    </row>
    <row r="744" spans="2:14" x14ac:dyDescent="0.25">
      <c r="B744" s="1">
        <v>45224</v>
      </c>
      <c r="C744" t="s">
        <v>10</v>
      </c>
      <c r="D744" t="s">
        <v>76</v>
      </c>
      <c r="E744">
        <v>10</v>
      </c>
      <c r="F744">
        <v>10</v>
      </c>
      <c r="G744">
        <v>10</v>
      </c>
      <c r="H744" s="3">
        <f>(Table1[[#This Row],[Q1]]*0.2+Table1[[#This Row],[Q2]]*0.4+Table1[[#This Row],[Q3]]*0.4)/10</f>
        <v>1</v>
      </c>
      <c r="I744" cm="1">
        <f t="array" ref="I744">_xlfn.IFS(Table1[[#This Row],[Q1]]&gt;8,100,Table1[[#This Row],[Q1]]&gt;6,0,Table1[[#This Row],[Q1]]&lt;7,-100)</f>
        <v>100</v>
      </c>
      <c r="J744">
        <f>IF(Table1[[#This Row],[NPS]]=100,1,0)</f>
        <v>1</v>
      </c>
      <c r="K744">
        <f>IF(Table1[[#This Row],[NPS]]=0,1,0)</f>
        <v>0</v>
      </c>
      <c r="L744">
        <f>IF(Table1[[#This Row],[NPS]]=-100,1,0)</f>
        <v>0</v>
      </c>
      <c r="M744" t="str">
        <f>TEXT(Table1[[#This Row],[Call Date]],"mmmm")</f>
        <v>October</v>
      </c>
      <c r="N744" s="1">
        <f>Table1[[#This Row],[Call Date]]</f>
        <v>45224</v>
      </c>
    </row>
    <row r="745" spans="2:14" x14ac:dyDescent="0.25">
      <c r="B745" s="1">
        <v>45224</v>
      </c>
      <c r="C745" t="s">
        <v>10</v>
      </c>
      <c r="D745" t="s">
        <v>41</v>
      </c>
      <c r="E745">
        <v>10</v>
      </c>
      <c r="F745">
        <v>10</v>
      </c>
      <c r="G745">
        <v>10</v>
      </c>
      <c r="H745" s="3">
        <f>(Table1[[#This Row],[Q1]]*0.2+Table1[[#This Row],[Q2]]*0.4+Table1[[#This Row],[Q3]]*0.4)/10</f>
        <v>1</v>
      </c>
      <c r="I745" cm="1">
        <f t="array" ref="I745">_xlfn.IFS(Table1[[#This Row],[Q1]]&gt;8,100,Table1[[#This Row],[Q1]]&gt;6,0,Table1[[#This Row],[Q1]]&lt;7,-100)</f>
        <v>100</v>
      </c>
      <c r="J745">
        <f>IF(Table1[[#This Row],[NPS]]=100,1,0)</f>
        <v>1</v>
      </c>
      <c r="K745">
        <f>IF(Table1[[#This Row],[NPS]]=0,1,0)</f>
        <v>0</v>
      </c>
      <c r="L745">
        <f>IF(Table1[[#This Row],[NPS]]=-100,1,0)</f>
        <v>0</v>
      </c>
      <c r="M745" t="str">
        <f>TEXT(Table1[[#This Row],[Call Date]],"mmmm")</f>
        <v>October</v>
      </c>
      <c r="N745" s="1">
        <f>Table1[[#This Row],[Call Date]]</f>
        <v>45224</v>
      </c>
    </row>
    <row r="746" spans="2:14" x14ac:dyDescent="0.25">
      <c r="B746" s="1">
        <v>45224</v>
      </c>
      <c r="C746" t="s">
        <v>7</v>
      </c>
      <c r="D746" t="s">
        <v>63</v>
      </c>
      <c r="E746">
        <v>3</v>
      </c>
      <c r="F746">
        <v>10</v>
      </c>
      <c r="G746">
        <v>0</v>
      </c>
      <c r="H746" s="3">
        <f>(Table1[[#This Row],[Q1]]*0.2+Table1[[#This Row],[Q2]]*0.4+Table1[[#This Row],[Q3]]*0.4)/10</f>
        <v>0.45999999999999996</v>
      </c>
      <c r="I746" cm="1">
        <f t="array" ref="I746">_xlfn.IFS(Table1[[#This Row],[Q1]]&gt;8,100,Table1[[#This Row],[Q1]]&gt;6,0,Table1[[#This Row],[Q1]]&lt;7,-100)</f>
        <v>-100</v>
      </c>
      <c r="J746">
        <f>IF(Table1[[#This Row],[NPS]]=100,1,0)</f>
        <v>0</v>
      </c>
      <c r="K746">
        <f>IF(Table1[[#This Row],[NPS]]=0,1,0)</f>
        <v>0</v>
      </c>
      <c r="L746">
        <f>IF(Table1[[#This Row],[NPS]]=-100,1,0)</f>
        <v>1</v>
      </c>
      <c r="M746" t="str">
        <f>TEXT(Table1[[#This Row],[Call Date]],"mmmm")</f>
        <v>October</v>
      </c>
      <c r="N746" s="1">
        <f>Table1[[#This Row],[Call Date]]</f>
        <v>45224</v>
      </c>
    </row>
    <row r="747" spans="2:14" x14ac:dyDescent="0.25">
      <c r="B747" s="1">
        <v>45224</v>
      </c>
      <c r="C747" t="s">
        <v>8</v>
      </c>
      <c r="D747" t="s">
        <v>42</v>
      </c>
      <c r="E747">
        <v>10</v>
      </c>
      <c r="F747">
        <v>10</v>
      </c>
      <c r="G747">
        <v>9</v>
      </c>
      <c r="H747" s="3">
        <f>(Table1[[#This Row],[Q1]]*0.2+Table1[[#This Row],[Q2]]*0.4+Table1[[#This Row],[Q3]]*0.4)/10</f>
        <v>0.96</v>
      </c>
      <c r="I747" cm="1">
        <f t="array" ref="I747">_xlfn.IFS(Table1[[#This Row],[Q1]]&gt;8,100,Table1[[#This Row],[Q1]]&gt;6,0,Table1[[#This Row],[Q1]]&lt;7,-100)</f>
        <v>100</v>
      </c>
      <c r="J747">
        <f>IF(Table1[[#This Row],[NPS]]=100,1,0)</f>
        <v>1</v>
      </c>
      <c r="K747">
        <f>IF(Table1[[#This Row],[NPS]]=0,1,0)</f>
        <v>0</v>
      </c>
      <c r="L747">
        <f>IF(Table1[[#This Row],[NPS]]=-100,1,0)</f>
        <v>0</v>
      </c>
      <c r="M747" t="str">
        <f>TEXT(Table1[[#This Row],[Call Date]],"mmmm")</f>
        <v>October</v>
      </c>
      <c r="N747" s="1">
        <f>Table1[[#This Row],[Call Date]]</f>
        <v>45224</v>
      </c>
    </row>
    <row r="748" spans="2:14" x14ac:dyDescent="0.25">
      <c r="B748" s="1">
        <v>45224</v>
      </c>
      <c r="C748" t="s">
        <v>8</v>
      </c>
      <c r="D748" t="s">
        <v>132</v>
      </c>
      <c r="E748">
        <v>10</v>
      </c>
      <c r="F748">
        <v>10</v>
      </c>
      <c r="G748">
        <v>10</v>
      </c>
      <c r="H748" s="3">
        <f>(Table1[[#This Row],[Q1]]*0.2+Table1[[#This Row],[Q2]]*0.4+Table1[[#This Row],[Q3]]*0.4)/10</f>
        <v>1</v>
      </c>
      <c r="I748" cm="1">
        <f t="array" ref="I748">_xlfn.IFS(Table1[[#This Row],[Q1]]&gt;8,100,Table1[[#This Row],[Q1]]&gt;6,0,Table1[[#This Row],[Q1]]&lt;7,-100)</f>
        <v>100</v>
      </c>
      <c r="J748">
        <f>IF(Table1[[#This Row],[NPS]]=100,1,0)</f>
        <v>1</v>
      </c>
      <c r="K748">
        <f>IF(Table1[[#This Row],[NPS]]=0,1,0)</f>
        <v>0</v>
      </c>
      <c r="L748">
        <f>IF(Table1[[#This Row],[NPS]]=-100,1,0)</f>
        <v>0</v>
      </c>
      <c r="M748" t="str">
        <f>TEXT(Table1[[#This Row],[Call Date]],"mmmm")</f>
        <v>October</v>
      </c>
      <c r="N748" s="1">
        <f>Table1[[#This Row],[Call Date]]</f>
        <v>45224</v>
      </c>
    </row>
    <row r="749" spans="2:14" x14ac:dyDescent="0.25">
      <c r="B749" s="1">
        <v>45224</v>
      </c>
      <c r="C749" t="s">
        <v>13</v>
      </c>
      <c r="D749" t="s">
        <v>47</v>
      </c>
      <c r="E749">
        <v>10</v>
      </c>
      <c r="F749">
        <v>10</v>
      </c>
      <c r="G749">
        <v>10</v>
      </c>
      <c r="H749" s="3">
        <f>(Table1[[#This Row],[Q1]]*0.2+Table1[[#This Row],[Q2]]*0.4+Table1[[#This Row],[Q3]]*0.4)/10</f>
        <v>1</v>
      </c>
      <c r="I749" cm="1">
        <f t="array" ref="I749">_xlfn.IFS(Table1[[#This Row],[Q1]]&gt;8,100,Table1[[#This Row],[Q1]]&gt;6,0,Table1[[#This Row],[Q1]]&lt;7,-100)</f>
        <v>100</v>
      </c>
      <c r="J749">
        <f>IF(Table1[[#This Row],[NPS]]=100,1,0)</f>
        <v>1</v>
      </c>
      <c r="K749">
        <f>IF(Table1[[#This Row],[NPS]]=0,1,0)</f>
        <v>0</v>
      </c>
      <c r="L749">
        <f>IF(Table1[[#This Row],[NPS]]=-100,1,0)</f>
        <v>0</v>
      </c>
      <c r="M749" t="str">
        <f>TEXT(Table1[[#This Row],[Call Date]],"mmmm")</f>
        <v>October</v>
      </c>
      <c r="N749" s="1">
        <f>Table1[[#This Row],[Call Date]]</f>
        <v>45224</v>
      </c>
    </row>
    <row r="750" spans="2:14" x14ac:dyDescent="0.25">
      <c r="B750" s="1">
        <v>45224</v>
      </c>
      <c r="C750" t="s">
        <v>8</v>
      </c>
      <c r="D750" t="s">
        <v>98</v>
      </c>
      <c r="E750">
        <v>10</v>
      </c>
      <c r="F750">
        <v>10</v>
      </c>
      <c r="G750">
        <v>10</v>
      </c>
      <c r="H750" s="3">
        <f>(Table1[[#This Row],[Q1]]*0.2+Table1[[#This Row],[Q2]]*0.4+Table1[[#This Row],[Q3]]*0.4)/10</f>
        <v>1</v>
      </c>
      <c r="I750" cm="1">
        <f t="array" ref="I750">_xlfn.IFS(Table1[[#This Row],[Q1]]&gt;8,100,Table1[[#This Row],[Q1]]&gt;6,0,Table1[[#This Row],[Q1]]&lt;7,-100)</f>
        <v>100</v>
      </c>
      <c r="J750">
        <f>IF(Table1[[#This Row],[NPS]]=100,1,0)</f>
        <v>1</v>
      </c>
      <c r="K750">
        <f>IF(Table1[[#This Row],[NPS]]=0,1,0)</f>
        <v>0</v>
      </c>
      <c r="L750">
        <f>IF(Table1[[#This Row],[NPS]]=-100,1,0)</f>
        <v>0</v>
      </c>
      <c r="M750" t="str">
        <f>TEXT(Table1[[#This Row],[Call Date]],"mmmm")</f>
        <v>October</v>
      </c>
      <c r="N750" s="1">
        <f>Table1[[#This Row],[Call Date]]</f>
        <v>45224</v>
      </c>
    </row>
    <row r="751" spans="2:14" x14ac:dyDescent="0.25">
      <c r="B751" s="1">
        <v>45224</v>
      </c>
      <c r="C751" t="s">
        <v>10</v>
      </c>
      <c r="D751" t="s">
        <v>81</v>
      </c>
      <c r="E751">
        <v>10</v>
      </c>
      <c r="F751">
        <v>10</v>
      </c>
      <c r="G751">
        <v>10</v>
      </c>
      <c r="H751" s="3">
        <f>(Table1[[#This Row],[Q1]]*0.2+Table1[[#This Row],[Q2]]*0.4+Table1[[#This Row],[Q3]]*0.4)/10</f>
        <v>1</v>
      </c>
      <c r="I751" cm="1">
        <f t="array" ref="I751">_xlfn.IFS(Table1[[#This Row],[Q1]]&gt;8,100,Table1[[#This Row],[Q1]]&gt;6,0,Table1[[#This Row],[Q1]]&lt;7,-100)</f>
        <v>100</v>
      </c>
      <c r="J751">
        <f>IF(Table1[[#This Row],[NPS]]=100,1,0)</f>
        <v>1</v>
      </c>
      <c r="K751">
        <f>IF(Table1[[#This Row],[NPS]]=0,1,0)</f>
        <v>0</v>
      </c>
      <c r="L751">
        <f>IF(Table1[[#This Row],[NPS]]=-100,1,0)</f>
        <v>0</v>
      </c>
      <c r="M751" t="str">
        <f>TEXT(Table1[[#This Row],[Call Date]],"mmmm")</f>
        <v>October</v>
      </c>
      <c r="N751" s="1">
        <f>Table1[[#This Row],[Call Date]]</f>
        <v>45224</v>
      </c>
    </row>
    <row r="752" spans="2:14" x14ac:dyDescent="0.25">
      <c r="B752" s="1">
        <v>45224</v>
      </c>
      <c r="C752" t="s">
        <v>11</v>
      </c>
      <c r="D752" t="s">
        <v>106</v>
      </c>
      <c r="E752">
        <v>10</v>
      </c>
      <c r="F752">
        <v>10</v>
      </c>
      <c r="G752">
        <v>10</v>
      </c>
      <c r="H752" s="3">
        <f>(Table1[[#This Row],[Q1]]*0.2+Table1[[#This Row],[Q2]]*0.4+Table1[[#This Row],[Q3]]*0.4)/10</f>
        <v>1</v>
      </c>
      <c r="I752" cm="1">
        <f t="array" ref="I752">_xlfn.IFS(Table1[[#This Row],[Q1]]&gt;8,100,Table1[[#This Row],[Q1]]&gt;6,0,Table1[[#This Row],[Q1]]&lt;7,-100)</f>
        <v>100</v>
      </c>
      <c r="J752">
        <f>IF(Table1[[#This Row],[NPS]]=100,1,0)</f>
        <v>1</v>
      </c>
      <c r="K752">
        <f>IF(Table1[[#This Row],[NPS]]=0,1,0)</f>
        <v>0</v>
      </c>
      <c r="L752">
        <f>IF(Table1[[#This Row],[NPS]]=-100,1,0)</f>
        <v>0</v>
      </c>
      <c r="M752" t="str">
        <f>TEXT(Table1[[#This Row],[Call Date]],"mmmm")</f>
        <v>October</v>
      </c>
      <c r="N752" s="1">
        <f>Table1[[#This Row],[Call Date]]</f>
        <v>45224</v>
      </c>
    </row>
    <row r="753" spans="2:14" x14ac:dyDescent="0.25">
      <c r="B753" s="1">
        <v>45224</v>
      </c>
      <c r="C753" t="s">
        <v>11</v>
      </c>
      <c r="D753" t="s">
        <v>50</v>
      </c>
      <c r="E753">
        <v>10</v>
      </c>
      <c r="F753">
        <v>10</v>
      </c>
      <c r="G753">
        <v>10</v>
      </c>
      <c r="H753" s="3">
        <f>(Table1[[#This Row],[Q1]]*0.2+Table1[[#This Row],[Q2]]*0.4+Table1[[#This Row],[Q3]]*0.4)/10</f>
        <v>1</v>
      </c>
      <c r="I753" cm="1">
        <f t="array" ref="I753">_xlfn.IFS(Table1[[#This Row],[Q1]]&gt;8,100,Table1[[#This Row],[Q1]]&gt;6,0,Table1[[#This Row],[Q1]]&lt;7,-100)</f>
        <v>100</v>
      </c>
      <c r="J753">
        <f>IF(Table1[[#This Row],[NPS]]=100,1,0)</f>
        <v>1</v>
      </c>
      <c r="K753">
        <f>IF(Table1[[#This Row],[NPS]]=0,1,0)</f>
        <v>0</v>
      </c>
      <c r="L753">
        <f>IF(Table1[[#This Row],[NPS]]=-100,1,0)</f>
        <v>0</v>
      </c>
      <c r="M753" t="str">
        <f>TEXT(Table1[[#This Row],[Call Date]],"mmmm")</f>
        <v>October</v>
      </c>
      <c r="N753" s="1">
        <f>Table1[[#This Row],[Call Date]]</f>
        <v>45224</v>
      </c>
    </row>
    <row r="754" spans="2:14" x14ac:dyDescent="0.25">
      <c r="B754" s="1">
        <v>45224</v>
      </c>
      <c r="C754" t="s">
        <v>10</v>
      </c>
      <c r="D754" t="s">
        <v>124</v>
      </c>
      <c r="E754">
        <v>10</v>
      </c>
      <c r="F754">
        <v>10</v>
      </c>
      <c r="G754">
        <v>10</v>
      </c>
      <c r="H754" s="3">
        <f>(Table1[[#This Row],[Q1]]*0.2+Table1[[#This Row],[Q2]]*0.4+Table1[[#This Row],[Q3]]*0.4)/10</f>
        <v>1</v>
      </c>
      <c r="I754" cm="1">
        <f t="array" ref="I754">_xlfn.IFS(Table1[[#This Row],[Q1]]&gt;8,100,Table1[[#This Row],[Q1]]&gt;6,0,Table1[[#This Row],[Q1]]&lt;7,-100)</f>
        <v>100</v>
      </c>
      <c r="J754">
        <f>IF(Table1[[#This Row],[NPS]]=100,1,0)</f>
        <v>1</v>
      </c>
      <c r="K754">
        <f>IF(Table1[[#This Row],[NPS]]=0,1,0)</f>
        <v>0</v>
      </c>
      <c r="L754">
        <f>IF(Table1[[#This Row],[NPS]]=-100,1,0)</f>
        <v>0</v>
      </c>
      <c r="M754" t="str">
        <f>TEXT(Table1[[#This Row],[Call Date]],"mmmm")</f>
        <v>October</v>
      </c>
      <c r="N754" s="1">
        <f>Table1[[#This Row],[Call Date]]</f>
        <v>45224</v>
      </c>
    </row>
    <row r="755" spans="2:14" x14ac:dyDescent="0.25">
      <c r="B755" s="1">
        <v>45224</v>
      </c>
      <c r="C755" t="s">
        <v>7</v>
      </c>
      <c r="D755" t="s">
        <v>78</v>
      </c>
      <c r="E755">
        <v>10</v>
      </c>
      <c r="F755">
        <v>9</v>
      </c>
      <c r="G755">
        <v>10</v>
      </c>
      <c r="H755" s="3">
        <f>(Table1[[#This Row],[Q1]]*0.2+Table1[[#This Row],[Q2]]*0.4+Table1[[#This Row],[Q3]]*0.4)/10</f>
        <v>0.96</v>
      </c>
      <c r="I755" cm="1">
        <f t="array" ref="I755">_xlfn.IFS(Table1[[#This Row],[Q1]]&gt;8,100,Table1[[#This Row],[Q1]]&gt;6,0,Table1[[#This Row],[Q1]]&lt;7,-100)</f>
        <v>100</v>
      </c>
      <c r="J755">
        <f>IF(Table1[[#This Row],[NPS]]=100,1,0)</f>
        <v>1</v>
      </c>
      <c r="K755">
        <f>IF(Table1[[#This Row],[NPS]]=0,1,0)</f>
        <v>0</v>
      </c>
      <c r="L755">
        <f>IF(Table1[[#This Row],[NPS]]=-100,1,0)</f>
        <v>0</v>
      </c>
      <c r="M755" t="str">
        <f>TEXT(Table1[[#This Row],[Call Date]],"mmmm")</f>
        <v>October</v>
      </c>
      <c r="N755" s="1">
        <f>Table1[[#This Row],[Call Date]]</f>
        <v>45224</v>
      </c>
    </row>
    <row r="756" spans="2:14" x14ac:dyDescent="0.25">
      <c r="B756" s="1">
        <v>45224</v>
      </c>
      <c r="C756" t="s">
        <v>8</v>
      </c>
      <c r="D756" t="s">
        <v>45</v>
      </c>
      <c r="E756">
        <v>10</v>
      </c>
      <c r="F756">
        <v>10</v>
      </c>
      <c r="G756">
        <v>10</v>
      </c>
      <c r="H756" s="3">
        <f>(Table1[[#This Row],[Q1]]*0.2+Table1[[#This Row],[Q2]]*0.4+Table1[[#This Row],[Q3]]*0.4)/10</f>
        <v>1</v>
      </c>
      <c r="I756" cm="1">
        <f t="array" ref="I756">_xlfn.IFS(Table1[[#This Row],[Q1]]&gt;8,100,Table1[[#This Row],[Q1]]&gt;6,0,Table1[[#This Row],[Q1]]&lt;7,-100)</f>
        <v>100</v>
      </c>
      <c r="J756">
        <f>IF(Table1[[#This Row],[NPS]]=100,1,0)</f>
        <v>1</v>
      </c>
      <c r="K756">
        <f>IF(Table1[[#This Row],[NPS]]=0,1,0)</f>
        <v>0</v>
      </c>
      <c r="L756">
        <f>IF(Table1[[#This Row],[NPS]]=-100,1,0)</f>
        <v>0</v>
      </c>
      <c r="M756" t="str">
        <f>TEXT(Table1[[#This Row],[Call Date]],"mmmm")</f>
        <v>October</v>
      </c>
      <c r="N756" s="1">
        <f>Table1[[#This Row],[Call Date]]</f>
        <v>45224</v>
      </c>
    </row>
    <row r="757" spans="2:14" x14ac:dyDescent="0.25">
      <c r="B757" s="1">
        <v>45224</v>
      </c>
      <c r="C757" t="s">
        <v>10</v>
      </c>
      <c r="D757" t="s">
        <v>87</v>
      </c>
      <c r="E757">
        <v>9</v>
      </c>
      <c r="F757">
        <v>8</v>
      </c>
      <c r="G757">
        <v>10</v>
      </c>
      <c r="H757" s="3">
        <f>(Table1[[#This Row],[Q1]]*0.2+Table1[[#This Row],[Q2]]*0.4+Table1[[#This Row],[Q3]]*0.4)/10</f>
        <v>0.9</v>
      </c>
      <c r="I757" cm="1">
        <f t="array" ref="I757">_xlfn.IFS(Table1[[#This Row],[Q1]]&gt;8,100,Table1[[#This Row],[Q1]]&gt;6,0,Table1[[#This Row],[Q1]]&lt;7,-100)</f>
        <v>100</v>
      </c>
      <c r="J757">
        <f>IF(Table1[[#This Row],[NPS]]=100,1,0)</f>
        <v>1</v>
      </c>
      <c r="K757">
        <f>IF(Table1[[#This Row],[NPS]]=0,1,0)</f>
        <v>0</v>
      </c>
      <c r="L757">
        <f>IF(Table1[[#This Row],[NPS]]=-100,1,0)</f>
        <v>0</v>
      </c>
      <c r="M757" t="str">
        <f>TEXT(Table1[[#This Row],[Call Date]],"mmmm")</f>
        <v>October</v>
      </c>
      <c r="N757" s="1">
        <f>Table1[[#This Row],[Call Date]]</f>
        <v>45224</v>
      </c>
    </row>
    <row r="758" spans="2:14" x14ac:dyDescent="0.25">
      <c r="B758" s="1">
        <v>45224</v>
      </c>
      <c r="C758" t="s">
        <v>13</v>
      </c>
      <c r="D758" t="s">
        <v>125</v>
      </c>
      <c r="E758">
        <v>7</v>
      </c>
      <c r="F758">
        <v>9</v>
      </c>
      <c r="G758">
        <v>9</v>
      </c>
      <c r="H758" s="3">
        <f>(Table1[[#This Row],[Q1]]*0.2+Table1[[#This Row],[Q2]]*0.4+Table1[[#This Row],[Q3]]*0.4)/10</f>
        <v>0.86</v>
      </c>
      <c r="I758" cm="1">
        <f t="array" ref="I758">_xlfn.IFS(Table1[[#This Row],[Q1]]&gt;8,100,Table1[[#This Row],[Q1]]&gt;6,0,Table1[[#This Row],[Q1]]&lt;7,-100)</f>
        <v>0</v>
      </c>
      <c r="J758">
        <f>IF(Table1[[#This Row],[NPS]]=100,1,0)</f>
        <v>0</v>
      </c>
      <c r="K758">
        <f>IF(Table1[[#This Row],[NPS]]=0,1,0)</f>
        <v>1</v>
      </c>
      <c r="L758">
        <f>IF(Table1[[#This Row],[NPS]]=-100,1,0)</f>
        <v>0</v>
      </c>
      <c r="M758" t="str">
        <f>TEXT(Table1[[#This Row],[Call Date]],"mmmm")</f>
        <v>October</v>
      </c>
      <c r="N758" s="1">
        <f>Table1[[#This Row],[Call Date]]</f>
        <v>45224</v>
      </c>
    </row>
    <row r="759" spans="2:14" x14ac:dyDescent="0.25">
      <c r="B759" s="1">
        <v>45224</v>
      </c>
      <c r="C759" t="s">
        <v>11</v>
      </c>
      <c r="D759" t="s">
        <v>69</v>
      </c>
      <c r="E759">
        <v>10</v>
      </c>
      <c r="F759">
        <v>10</v>
      </c>
      <c r="G759">
        <v>10</v>
      </c>
      <c r="H759" s="3">
        <f>(Table1[[#This Row],[Q1]]*0.2+Table1[[#This Row],[Q2]]*0.4+Table1[[#This Row],[Q3]]*0.4)/10</f>
        <v>1</v>
      </c>
      <c r="I759" cm="1">
        <f t="array" ref="I759">_xlfn.IFS(Table1[[#This Row],[Q1]]&gt;8,100,Table1[[#This Row],[Q1]]&gt;6,0,Table1[[#This Row],[Q1]]&lt;7,-100)</f>
        <v>100</v>
      </c>
      <c r="J759">
        <f>IF(Table1[[#This Row],[NPS]]=100,1,0)</f>
        <v>1</v>
      </c>
      <c r="K759">
        <f>IF(Table1[[#This Row],[NPS]]=0,1,0)</f>
        <v>0</v>
      </c>
      <c r="L759">
        <f>IF(Table1[[#This Row],[NPS]]=-100,1,0)</f>
        <v>0</v>
      </c>
      <c r="M759" t="str">
        <f>TEXT(Table1[[#This Row],[Call Date]],"mmmm")</f>
        <v>October</v>
      </c>
      <c r="N759" s="1">
        <f>Table1[[#This Row],[Call Date]]</f>
        <v>45224</v>
      </c>
    </row>
    <row r="760" spans="2:14" x14ac:dyDescent="0.25">
      <c r="B760" s="1">
        <v>45224</v>
      </c>
      <c r="C760" t="s">
        <v>13</v>
      </c>
      <c r="D760" t="s">
        <v>110</v>
      </c>
      <c r="E760">
        <v>5</v>
      </c>
      <c r="F760">
        <v>5</v>
      </c>
      <c r="G760">
        <v>5</v>
      </c>
      <c r="H760" s="3">
        <f>(Table1[[#This Row],[Q1]]*0.2+Table1[[#This Row],[Q2]]*0.4+Table1[[#This Row],[Q3]]*0.4)/10</f>
        <v>0.5</v>
      </c>
      <c r="I760" cm="1">
        <f t="array" ref="I760">_xlfn.IFS(Table1[[#This Row],[Q1]]&gt;8,100,Table1[[#This Row],[Q1]]&gt;6,0,Table1[[#This Row],[Q1]]&lt;7,-100)</f>
        <v>-100</v>
      </c>
      <c r="J760">
        <f>IF(Table1[[#This Row],[NPS]]=100,1,0)</f>
        <v>0</v>
      </c>
      <c r="K760">
        <f>IF(Table1[[#This Row],[NPS]]=0,1,0)</f>
        <v>0</v>
      </c>
      <c r="L760">
        <f>IF(Table1[[#This Row],[NPS]]=-100,1,0)</f>
        <v>1</v>
      </c>
      <c r="M760" t="str">
        <f>TEXT(Table1[[#This Row],[Call Date]],"mmmm")</f>
        <v>October</v>
      </c>
      <c r="N760" s="1">
        <f>Table1[[#This Row],[Call Date]]</f>
        <v>45224</v>
      </c>
    </row>
    <row r="761" spans="2:14" x14ac:dyDescent="0.25">
      <c r="B761" s="1">
        <v>45224</v>
      </c>
      <c r="C761" t="s">
        <v>10</v>
      </c>
      <c r="D761" t="s">
        <v>87</v>
      </c>
      <c r="E761">
        <v>10</v>
      </c>
      <c r="F761">
        <v>10</v>
      </c>
      <c r="G761">
        <v>10</v>
      </c>
      <c r="H761" s="3">
        <f>(Table1[[#This Row],[Q1]]*0.2+Table1[[#This Row],[Q2]]*0.4+Table1[[#This Row],[Q3]]*0.4)/10</f>
        <v>1</v>
      </c>
      <c r="I761" cm="1">
        <f t="array" ref="I761">_xlfn.IFS(Table1[[#This Row],[Q1]]&gt;8,100,Table1[[#This Row],[Q1]]&gt;6,0,Table1[[#This Row],[Q1]]&lt;7,-100)</f>
        <v>100</v>
      </c>
      <c r="J761">
        <f>IF(Table1[[#This Row],[NPS]]=100,1,0)</f>
        <v>1</v>
      </c>
      <c r="K761">
        <f>IF(Table1[[#This Row],[NPS]]=0,1,0)</f>
        <v>0</v>
      </c>
      <c r="L761">
        <f>IF(Table1[[#This Row],[NPS]]=-100,1,0)</f>
        <v>0</v>
      </c>
      <c r="M761" t="str">
        <f>TEXT(Table1[[#This Row],[Call Date]],"mmmm")</f>
        <v>October</v>
      </c>
      <c r="N761" s="1">
        <f>Table1[[#This Row],[Call Date]]</f>
        <v>45224</v>
      </c>
    </row>
    <row r="762" spans="2:14" x14ac:dyDescent="0.25">
      <c r="B762" s="1">
        <v>45224</v>
      </c>
      <c r="C762" t="s">
        <v>11</v>
      </c>
      <c r="D762" t="s">
        <v>112</v>
      </c>
      <c r="E762">
        <v>10</v>
      </c>
      <c r="F762">
        <v>10</v>
      </c>
      <c r="G762">
        <v>10</v>
      </c>
      <c r="H762" s="3">
        <f>(Table1[[#This Row],[Q1]]*0.2+Table1[[#This Row],[Q2]]*0.4+Table1[[#This Row],[Q3]]*0.4)/10</f>
        <v>1</v>
      </c>
      <c r="I762" cm="1">
        <f t="array" ref="I762">_xlfn.IFS(Table1[[#This Row],[Q1]]&gt;8,100,Table1[[#This Row],[Q1]]&gt;6,0,Table1[[#This Row],[Q1]]&lt;7,-100)</f>
        <v>100</v>
      </c>
      <c r="J762">
        <f>IF(Table1[[#This Row],[NPS]]=100,1,0)</f>
        <v>1</v>
      </c>
      <c r="K762">
        <f>IF(Table1[[#This Row],[NPS]]=0,1,0)</f>
        <v>0</v>
      </c>
      <c r="L762">
        <f>IF(Table1[[#This Row],[NPS]]=-100,1,0)</f>
        <v>0</v>
      </c>
      <c r="M762" t="str">
        <f>TEXT(Table1[[#This Row],[Call Date]],"mmmm")</f>
        <v>October</v>
      </c>
      <c r="N762" s="1">
        <f>Table1[[#This Row],[Call Date]]</f>
        <v>45224</v>
      </c>
    </row>
    <row r="763" spans="2:14" x14ac:dyDescent="0.25">
      <c r="B763" s="1">
        <v>45224</v>
      </c>
      <c r="C763" t="s">
        <v>8</v>
      </c>
      <c r="D763" t="s">
        <v>71</v>
      </c>
      <c r="E763">
        <v>10</v>
      </c>
      <c r="F763">
        <v>10</v>
      </c>
      <c r="G763">
        <v>10</v>
      </c>
      <c r="H763" s="3">
        <f>(Table1[[#This Row],[Q1]]*0.2+Table1[[#This Row],[Q2]]*0.4+Table1[[#This Row],[Q3]]*0.4)/10</f>
        <v>1</v>
      </c>
      <c r="I763" cm="1">
        <f t="array" ref="I763">_xlfn.IFS(Table1[[#This Row],[Q1]]&gt;8,100,Table1[[#This Row],[Q1]]&gt;6,0,Table1[[#This Row],[Q1]]&lt;7,-100)</f>
        <v>100</v>
      </c>
      <c r="J763">
        <f>IF(Table1[[#This Row],[NPS]]=100,1,0)</f>
        <v>1</v>
      </c>
      <c r="K763">
        <f>IF(Table1[[#This Row],[NPS]]=0,1,0)</f>
        <v>0</v>
      </c>
      <c r="L763">
        <f>IF(Table1[[#This Row],[NPS]]=-100,1,0)</f>
        <v>0</v>
      </c>
      <c r="M763" t="str">
        <f>TEXT(Table1[[#This Row],[Call Date]],"mmmm")</f>
        <v>October</v>
      </c>
      <c r="N763" s="1">
        <f>Table1[[#This Row],[Call Date]]</f>
        <v>45224</v>
      </c>
    </row>
    <row r="764" spans="2:14" x14ac:dyDescent="0.25">
      <c r="B764" s="1">
        <v>45224</v>
      </c>
      <c r="C764" t="s">
        <v>7</v>
      </c>
      <c r="D764" t="s">
        <v>130</v>
      </c>
      <c r="E764">
        <v>10</v>
      </c>
      <c r="F764">
        <v>10</v>
      </c>
      <c r="G764">
        <v>10</v>
      </c>
      <c r="H764" s="3">
        <f>(Table1[[#This Row],[Q1]]*0.2+Table1[[#This Row],[Q2]]*0.4+Table1[[#This Row],[Q3]]*0.4)/10</f>
        <v>1</v>
      </c>
      <c r="I764" cm="1">
        <f t="array" ref="I764">_xlfn.IFS(Table1[[#This Row],[Q1]]&gt;8,100,Table1[[#This Row],[Q1]]&gt;6,0,Table1[[#This Row],[Q1]]&lt;7,-100)</f>
        <v>100</v>
      </c>
      <c r="J764">
        <f>IF(Table1[[#This Row],[NPS]]=100,1,0)</f>
        <v>1</v>
      </c>
      <c r="K764">
        <f>IF(Table1[[#This Row],[NPS]]=0,1,0)</f>
        <v>0</v>
      </c>
      <c r="L764">
        <f>IF(Table1[[#This Row],[NPS]]=-100,1,0)</f>
        <v>0</v>
      </c>
      <c r="M764" t="str">
        <f>TEXT(Table1[[#This Row],[Call Date]],"mmmm")</f>
        <v>October</v>
      </c>
      <c r="N764" s="1">
        <f>Table1[[#This Row],[Call Date]]</f>
        <v>45224</v>
      </c>
    </row>
    <row r="765" spans="2:14" x14ac:dyDescent="0.25">
      <c r="B765" s="1">
        <v>45224</v>
      </c>
      <c r="C765" t="s">
        <v>11</v>
      </c>
      <c r="D765" t="s">
        <v>123</v>
      </c>
      <c r="E765">
        <v>10</v>
      </c>
      <c r="F765">
        <v>10</v>
      </c>
      <c r="G765">
        <v>10</v>
      </c>
      <c r="H765" s="3">
        <f>(Table1[[#This Row],[Q1]]*0.2+Table1[[#This Row],[Q2]]*0.4+Table1[[#This Row],[Q3]]*0.4)/10</f>
        <v>1</v>
      </c>
      <c r="I765" cm="1">
        <f t="array" ref="I765">_xlfn.IFS(Table1[[#This Row],[Q1]]&gt;8,100,Table1[[#This Row],[Q1]]&gt;6,0,Table1[[#This Row],[Q1]]&lt;7,-100)</f>
        <v>100</v>
      </c>
      <c r="J765">
        <f>IF(Table1[[#This Row],[NPS]]=100,1,0)</f>
        <v>1</v>
      </c>
      <c r="K765">
        <f>IF(Table1[[#This Row],[NPS]]=0,1,0)</f>
        <v>0</v>
      </c>
      <c r="L765">
        <f>IF(Table1[[#This Row],[NPS]]=-100,1,0)</f>
        <v>0</v>
      </c>
      <c r="M765" t="str">
        <f>TEXT(Table1[[#This Row],[Call Date]],"mmmm")</f>
        <v>October</v>
      </c>
      <c r="N765" s="1">
        <f>Table1[[#This Row],[Call Date]]</f>
        <v>45224</v>
      </c>
    </row>
    <row r="766" spans="2:14" x14ac:dyDescent="0.25">
      <c r="B766" s="1">
        <v>45224</v>
      </c>
      <c r="C766" t="s">
        <v>11</v>
      </c>
      <c r="D766" t="s">
        <v>62</v>
      </c>
      <c r="E766">
        <v>10</v>
      </c>
      <c r="F766">
        <v>10</v>
      </c>
      <c r="G766">
        <v>10</v>
      </c>
      <c r="H766" s="3">
        <f>(Table1[[#This Row],[Q1]]*0.2+Table1[[#This Row],[Q2]]*0.4+Table1[[#This Row],[Q3]]*0.4)/10</f>
        <v>1</v>
      </c>
      <c r="I766" cm="1">
        <f t="array" ref="I766">_xlfn.IFS(Table1[[#This Row],[Q1]]&gt;8,100,Table1[[#This Row],[Q1]]&gt;6,0,Table1[[#This Row],[Q1]]&lt;7,-100)</f>
        <v>100</v>
      </c>
      <c r="J766">
        <f>IF(Table1[[#This Row],[NPS]]=100,1,0)</f>
        <v>1</v>
      </c>
      <c r="K766">
        <f>IF(Table1[[#This Row],[NPS]]=0,1,0)</f>
        <v>0</v>
      </c>
      <c r="L766">
        <f>IF(Table1[[#This Row],[NPS]]=-100,1,0)</f>
        <v>0</v>
      </c>
      <c r="M766" t="str">
        <f>TEXT(Table1[[#This Row],[Call Date]],"mmmm")</f>
        <v>October</v>
      </c>
      <c r="N766" s="1">
        <f>Table1[[#This Row],[Call Date]]</f>
        <v>45224</v>
      </c>
    </row>
    <row r="767" spans="2:14" x14ac:dyDescent="0.25">
      <c r="B767" s="1">
        <v>45224</v>
      </c>
      <c r="C767" t="s">
        <v>8</v>
      </c>
      <c r="D767" t="s">
        <v>98</v>
      </c>
      <c r="E767">
        <v>10</v>
      </c>
      <c r="F767">
        <v>10</v>
      </c>
      <c r="G767">
        <v>10</v>
      </c>
      <c r="H767" s="3">
        <f>(Table1[[#This Row],[Q1]]*0.2+Table1[[#This Row],[Q2]]*0.4+Table1[[#This Row],[Q3]]*0.4)/10</f>
        <v>1</v>
      </c>
      <c r="I767" cm="1">
        <f t="array" ref="I767">_xlfn.IFS(Table1[[#This Row],[Q1]]&gt;8,100,Table1[[#This Row],[Q1]]&gt;6,0,Table1[[#This Row],[Q1]]&lt;7,-100)</f>
        <v>100</v>
      </c>
      <c r="J767">
        <f>IF(Table1[[#This Row],[NPS]]=100,1,0)</f>
        <v>1</v>
      </c>
      <c r="K767">
        <f>IF(Table1[[#This Row],[NPS]]=0,1,0)</f>
        <v>0</v>
      </c>
      <c r="L767">
        <f>IF(Table1[[#This Row],[NPS]]=-100,1,0)</f>
        <v>0</v>
      </c>
      <c r="M767" t="str">
        <f>TEXT(Table1[[#This Row],[Call Date]],"mmmm")</f>
        <v>October</v>
      </c>
      <c r="N767" s="1">
        <f>Table1[[#This Row],[Call Date]]</f>
        <v>45224</v>
      </c>
    </row>
    <row r="768" spans="2:14" x14ac:dyDescent="0.25">
      <c r="B768" s="1">
        <v>45224</v>
      </c>
      <c r="C768" t="s">
        <v>7</v>
      </c>
      <c r="D768" t="s">
        <v>103</v>
      </c>
      <c r="E768">
        <v>10</v>
      </c>
      <c r="F768">
        <v>10</v>
      </c>
      <c r="G768">
        <v>10</v>
      </c>
      <c r="H768" s="3">
        <f>(Table1[[#This Row],[Q1]]*0.2+Table1[[#This Row],[Q2]]*0.4+Table1[[#This Row],[Q3]]*0.4)/10</f>
        <v>1</v>
      </c>
      <c r="I768" cm="1">
        <f t="array" ref="I768">_xlfn.IFS(Table1[[#This Row],[Q1]]&gt;8,100,Table1[[#This Row],[Q1]]&gt;6,0,Table1[[#This Row],[Q1]]&lt;7,-100)</f>
        <v>100</v>
      </c>
      <c r="J768">
        <f>IF(Table1[[#This Row],[NPS]]=100,1,0)</f>
        <v>1</v>
      </c>
      <c r="K768">
        <f>IF(Table1[[#This Row],[NPS]]=0,1,0)</f>
        <v>0</v>
      </c>
      <c r="L768">
        <f>IF(Table1[[#This Row],[NPS]]=-100,1,0)</f>
        <v>0</v>
      </c>
      <c r="M768" t="str">
        <f>TEXT(Table1[[#This Row],[Call Date]],"mmmm")</f>
        <v>October</v>
      </c>
      <c r="N768" s="1">
        <f>Table1[[#This Row],[Call Date]]</f>
        <v>45224</v>
      </c>
    </row>
    <row r="769" spans="2:14" x14ac:dyDescent="0.25">
      <c r="B769" s="1">
        <v>45224</v>
      </c>
      <c r="C769" t="s">
        <v>8</v>
      </c>
      <c r="D769" t="s">
        <v>85</v>
      </c>
      <c r="E769">
        <v>10</v>
      </c>
      <c r="F769">
        <v>10</v>
      </c>
      <c r="G769">
        <v>10</v>
      </c>
      <c r="H769" s="3">
        <f>(Table1[[#This Row],[Q1]]*0.2+Table1[[#This Row],[Q2]]*0.4+Table1[[#This Row],[Q3]]*0.4)/10</f>
        <v>1</v>
      </c>
      <c r="I769" cm="1">
        <f t="array" ref="I769">_xlfn.IFS(Table1[[#This Row],[Q1]]&gt;8,100,Table1[[#This Row],[Q1]]&gt;6,0,Table1[[#This Row],[Q1]]&lt;7,-100)</f>
        <v>100</v>
      </c>
      <c r="J769">
        <f>IF(Table1[[#This Row],[NPS]]=100,1,0)</f>
        <v>1</v>
      </c>
      <c r="K769">
        <f>IF(Table1[[#This Row],[NPS]]=0,1,0)</f>
        <v>0</v>
      </c>
      <c r="L769">
        <f>IF(Table1[[#This Row],[NPS]]=-100,1,0)</f>
        <v>0</v>
      </c>
      <c r="M769" t="str">
        <f>TEXT(Table1[[#This Row],[Call Date]],"mmmm")</f>
        <v>October</v>
      </c>
      <c r="N769" s="1">
        <f>Table1[[#This Row],[Call Date]]</f>
        <v>45224</v>
      </c>
    </row>
    <row r="770" spans="2:14" x14ac:dyDescent="0.25">
      <c r="B770" s="1">
        <v>45224</v>
      </c>
      <c r="C770" t="s">
        <v>11</v>
      </c>
      <c r="D770" t="s">
        <v>106</v>
      </c>
      <c r="E770">
        <v>10</v>
      </c>
      <c r="F770">
        <v>10</v>
      </c>
      <c r="G770">
        <v>10</v>
      </c>
      <c r="H770" s="3">
        <f>(Table1[[#This Row],[Q1]]*0.2+Table1[[#This Row],[Q2]]*0.4+Table1[[#This Row],[Q3]]*0.4)/10</f>
        <v>1</v>
      </c>
      <c r="I770" cm="1">
        <f t="array" ref="I770">_xlfn.IFS(Table1[[#This Row],[Q1]]&gt;8,100,Table1[[#This Row],[Q1]]&gt;6,0,Table1[[#This Row],[Q1]]&lt;7,-100)</f>
        <v>100</v>
      </c>
      <c r="J770">
        <f>IF(Table1[[#This Row],[NPS]]=100,1,0)</f>
        <v>1</v>
      </c>
      <c r="K770">
        <f>IF(Table1[[#This Row],[NPS]]=0,1,0)</f>
        <v>0</v>
      </c>
      <c r="L770">
        <f>IF(Table1[[#This Row],[NPS]]=-100,1,0)</f>
        <v>0</v>
      </c>
      <c r="M770" t="str">
        <f>TEXT(Table1[[#This Row],[Call Date]],"mmmm")</f>
        <v>October</v>
      </c>
      <c r="N770" s="1">
        <f>Table1[[#This Row],[Call Date]]</f>
        <v>45224</v>
      </c>
    </row>
    <row r="771" spans="2:14" x14ac:dyDescent="0.25">
      <c r="B771" s="1">
        <v>45224</v>
      </c>
      <c r="C771" t="s">
        <v>8</v>
      </c>
      <c r="D771" t="s">
        <v>132</v>
      </c>
      <c r="E771">
        <v>10</v>
      </c>
      <c r="F771">
        <v>10</v>
      </c>
      <c r="G771">
        <v>10</v>
      </c>
      <c r="H771" s="3">
        <f>(Table1[[#This Row],[Q1]]*0.2+Table1[[#This Row],[Q2]]*0.4+Table1[[#This Row],[Q3]]*0.4)/10</f>
        <v>1</v>
      </c>
      <c r="I771" cm="1">
        <f t="array" ref="I771">_xlfn.IFS(Table1[[#This Row],[Q1]]&gt;8,100,Table1[[#This Row],[Q1]]&gt;6,0,Table1[[#This Row],[Q1]]&lt;7,-100)</f>
        <v>100</v>
      </c>
      <c r="J771">
        <f>IF(Table1[[#This Row],[NPS]]=100,1,0)</f>
        <v>1</v>
      </c>
      <c r="K771">
        <f>IF(Table1[[#This Row],[NPS]]=0,1,0)</f>
        <v>0</v>
      </c>
      <c r="L771">
        <f>IF(Table1[[#This Row],[NPS]]=-100,1,0)</f>
        <v>0</v>
      </c>
      <c r="M771" t="str">
        <f>TEXT(Table1[[#This Row],[Call Date]],"mmmm")</f>
        <v>October</v>
      </c>
      <c r="N771" s="1">
        <f>Table1[[#This Row],[Call Date]]</f>
        <v>45224</v>
      </c>
    </row>
    <row r="772" spans="2:14" x14ac:dyDescent="0.25">
      <c r="B772" s="1">
        <v>45224</v>
      </c>
      <c r="C772" t="s">
        <v>8</v>
      </c>
      <c r="D772" t="s">
        <v>85</v>
      </c>
      <c r="E772">
        <v>9</v>
      </c>
      <c r="F772">
        <v>0</v>
      </c>
      <c r="G772">
        <v>0</v>
      </c>
      <c r="H772" s="3">
        <f>(Table1[[#This Row],[Q1]]*0.2+Table1[[#This Row],[Q2]]*0.4+Table1[[#This Row],[Q3]]*0.4)/10</f>
        <v>0.18</v>
      </c>
      <c r="I772" cm="1">
        <f t="array" ref="I772">_xlfn.IFS(Table1[[#This Row],[Q1]]&gt;8,100,Table1[[#This Row],[Q1]]&gt;6,0,Table1[[#This Row],[Q1]]&lt;7,-100)</f>
        <v>100</v>
      </c>
      <c r="J772">
        <f>IF(Table1[[#This Row],[NPS]]=100,1,0)</f>
        <v>1</v>
      </c>
      <c r="K772">
        <f>IF(Table1[[#This Row],[NPS]]=0,1,0)</f>
        <v>0</v>
      </c>
      <c r="L772">
        <f>IF(Table1[[#This Row],[NPS]]=-100,1,0)</f>
        <v>0</v>
      </c>
      <c r="M772" t="str">
        <f>TEXT(Table1[[#This Row],[Call Date]],"mmmm")</f>
        <v>October</v>
      </c>
      <c r="N772" s="1">
        <f>Table1[[#This Row],[Call Date]]</f>
        <v>45224</v>
      </c>
    </row>
    <row r="773" spans="2:14" x14ac:dyDescent="0.25">
      <c r="B773" s="1">
        <v>45224</v>
      </c>
      <c r="C773" t="s">
        <v>10</v>
      </c>
      <c r="D773" t="s">
        <v>83</v>
      </c>
      <c r="E773">
        <v>10</v>
      </c>
      <c r="F773">
        <v>10</v>
      </c>
      <c r="G773">
        <v>10</v>
      </c>
      <c r="H773" s="3">
        <f>(Table1[[#This Row],[Q1]]*0.2+Table1[[#This Row],[Q2]]*0.4+Table1[[#This Row],[Q3]]*0.4)/10</f>
        <v>1</v>
      </c>
      <c r="I773" cm="1">
        <f t="array" ref="I773">_xlfn.IFS(Table1[[#This Row],[Q1]]&gt;8,100,Table1[[#This Row],[Q1]]&gt;6,0,Table1[[#This Row],[Q1]]&lt;7,-100)</f>
        <v>100</v>
      </c>
      <c r="J773">
        <f>IF(Table1[[#This Row],[NPS]]=100,1,0)</f>
        <v>1</v>
      </c>
      <c r="K773">
        <f>IF(Table1[[#This Row],[NPS]]=0,1,0)</f>
        <v>0</v>
      </c>
      <c r="L773">
        <f>IF(Table1[[#This Row],[NPS]]=-100,1,0)</f>
        <v>0</v>
      </c>
      <c r="M773" t="str">
        <f>TEXT(Table1[[#This Row],[Call Date]],"mmmm")</f>
        <v>October</v>
      </c>
      <c r="N773" s="1">
        <f>Table1[[#This Row],[Call Date]]</f>
        <v>45224</v>
      </c>
    </row>
    <row r="774" spans="2:14" x14ac:dyDescent="0.25">
      <c r="B774" s="1">
        <v>45224</v>
      </c>
      <c r="C774" t="s">
        <v>7</v>
      </c>
      <c r="D774" t="s">
        <v>90</v>
      </c>
      <c r="E774">
        <v>10</v>
      </c>
      <c r="F774">
        <v>0</v>
      </c>
      <c r="G774">
        <v>0</v>
      </c>
      <c r="H774" s="3">
        <f>(Table1[[#This Row],[Q1]]*0.2+Table1[[#This Row],[Q2]]*0.4+Table1[[#This Row],[Q3]]*0.4)/10</f>
        <v>0.2</v>
      </c>
      <c r="I774" cm="1">
        <f t="array" ref="I774">_xlfn.IFS(Table1[[#This Row],[Q1]]&gt;8,100,Table1[[#This Row],[Q1]]&gt;6,0,Table1[[#This Row],[Q1]]&lt;7,-100)</f>
        <v>100</v>
      </c>
      <c r="J774">
        <f>IF(Table1[[#This Row],[NPS]]=100,1,0)</f>
        <v>1</v>
      </c>
      <c r="K774">
        <f>IF(Table1[[#This Row],[NPS]]=0,1,0)</f>
        <v>0</v>
      </c>
      <c r="L774">
        <f>IF(Table1[[#This Row],[NPS]]=-100,1,0)</f>
        <v>0</v>
      </c>
      <c r="M774" t="str">
        <f>TEXT(Table1[[#This Row],[Call Date]],"mmmm")</f>
        <v>October</v>
      </c>
      <c r="N774" s="1">
        <f>Table1[[#This Row],[Call Date]]</f>
        <v>45224</v>
      </c>
    </row>
    <row r="775" spans="2:14" x14ac:dyDescent="0.25">
      <c r="B775" s="1">
        <v>45224</v>
      </c>
      <c r="C775" t="s">
        <v>10</v>
      </c>
      <c r="D775" t="s">
        <v>76</v>
      </c>
      <c r="E775">
        <v>10</v>
      </c>
      <c r="F775">
        <v>10</v>
      </c>
      <c r="G775">
        <v>10</v>
      </c>
      <c r="H775" s="3">
        <f>(Table1[[#This Row],[Q1]]*0.2+Table1[[#This Row],[Q2]]*0.4+Table1[[#This Row],[Q3]]*0.4)/10</f>
        <v>1</v>
      </c>
      <c r="I775" cm="1">
        <f t="array" ref="I775">_xlfn.IFS(Table1[[#This Row],[Q1]]&gt;8,100,Table1[[#This Row],[Q1]]&gt;6,0,Table1[[#This Row],[Q1]]&lt;7,-100)</f>
        <v>100</v>
      </c>
      <c r="J775">
        <f>IF(Table1[[#This Row],[NPS]]=100,1,0)</f>
        <v>1</v>
      </c>
      <c r="K775">
        <f>IF(Table1[[#This Row],[NPS]]=0,1,0)</f>
        <v>0</v>
      </c>
      <c r="L775">
        <f>IF(Table1[[#This Row],[NPS]]=-100,1,0)</f>
        <v>0</v>
      </c>
      <c r="M775" t="str">
        <f>TEXT(Table1[[#This Row],[Call Date]],"mmmm")</f>
        <v>October</v>
      </c>
      <c r="N775" s="1">
        <f>Table1[[#This Row],[Call Date]]</f>
        <v>45224</v>
      </c>
    </row>
    <row r="776" spans="2:14" x14ac:dyDescent="0.25">
      <c r="B776" s="1">
        <v>45224</v>
      </c>
      <c r="C776" t="s">
        <v>10</v>
      </c>
      <c r="D776" t="s">
        <v>66</v>
      </c>
      <c r="E776">
        <v>10</v>
      </c>
      <c r="F776">
        <v>10</v>
      </c>
      <c r="G776">
        <v>10</v>
      </c>
      <c r="H776" s="3">
        <f>(Table1[[#This Row],[Q1]]*0.2+Table1[[#This Row],[Q2]]*0.4+Table1[[#This Row],[Q3]]*0.4)/10</f>
        <v>1</v>
      </c>
      <c r="I776" cm="1">
        <f t="array" ref="I776">_xlfn.IFS(Table1[[#This Row],[Q1]]&gt;8,100,Table1[[#This Row],[Q1]]&gt;6,0,Table1[[#This Row],[Q1]]&lt;7,-100)</f>
        <v>100</v>
      </c>
      <c r="J776">
        <f>IF(Table1[[#This Row],[NPS]]=100,1,0)</f>
        <v>1</v>
      </c>
      <c r="K776">
        <f>IF(Table1[[#This Row],[NPS]]=0,1,0)</f>
        <v>0</v>
      </c>
      <c r="L776">
        <f>IF(Table1[[#This Row],[NPS]]=-100,1,0)</f>
        <v>0</v>
      </c>
      <c r="M776" t="str">
        <f>TEXT(Table1[[#This Row],[Call Date]],"mmmm")</f>
        <v>October</v>
      </c>
      <c r="N776" s="1">
        <f>Table1[[#This Row],[Call Date]]</f>
        <v>45224</v>
      </c>
    </row>
    <row r="777" spans="2:14" x14ac:dyDescent="0.25">
      <c r="B777" s="1">
        <v>45224</v>
      </c>
      <c r="C777" t="s">
        <v>13</v>
      </c>
      <c r="D777" t="s">
        <v>59</v>
      </c>
      <c r="E777">
        <v>10</v>
      </c>
      <c r="F777">
        <v>10</v>
      </c>
      <c r="G777">
        <v>10</v>
      </c>
      <c r="H777" s="3">
        <f>(Table1[[#This Row],[Q1]]*0.2+Table1[[#This Row],[Q2]]*0.4+Table1[[#This Row],[Q3]]*0.4)/10</f>
        <v>1</v>
      </c>
      <c r="I777" cm="1">
        <f t="array" ref="I777">_xlfn.IFS(Table1[[#This Row],[Q1]]&gt;8,100,Table1[[#This Row],[Q1]]&gt;6,0,Table1[[#This Row],[Q1]]&lt;7,-100)</f>
        <v>100</v>
      </c>
      <c r="J777">
        <f>IF(Table1[[#This Row],[NPS]]=100,1,0)</f>
        <v>1</v>
      </c>
      <c r="K777">
        <f>IF(Table1[[#This Row],[NPS]]=0,1,0)</f>
        <v>0</v>
      </c>
      <c r="L777">
        <f>IF(Table1[[#This Row],[NPS]]=-100,1,0)</f>
        <v>0</v>
      </c>
      <c r="M777" t="str">
        <f>TEXT(Table1[[#This Row],[Call Date]],"mmmm")</f>
        <v>October</v>
      </c>
      <c r="N777" s="1">
        <f>Table1[[#This Row],[Call Date]]</f>
        <v>45224</v>
      </c>
    </row>
    <row r="778" spans="2:14" x14ac:dyDescent="0.25">
      <c r="B778" s="1">
        <v>45224</v>
      </c>
      <c r="C778" t="s">
        <v>8</v>
      </c>
      <c r="D778" t="s">
        <v>132</v>
      </c>
      <c r="E778">
        <v>10</v>
      </c>
      <c r="F778">
        <v>10</v>
      </c>
      <c r="G778">
        <v>10</v>
      </c>
      <c r="H778" s="3">
        <f>(Table1[[#This Row],[Q1]]*0.2+Table1[[#This Row],[Q2]]*0.4+Table1[[#This Row],[Q3]]*0.4)/10</f>
        <v>1</v>
      </c>
      <c r="I778" cm="1">
        <f t="array" ref="I778">_xlfn.IFS(Table1[[#This Row],[Q1]]&gt;8,100,Table1[[#This Row],[Q1]]&gt;6,0,Table1[[#This Row],[Q1]]&lt;7,-100)</f>
        <v>100</v>
      </c>
      <c r="J778">
        <f>IF(Table1[[#This Row],[NPS]]=100,1,0)</f>
        <v>1</v>
      </c>
      <c r="K778">
        <f>IF(Table1[[#This Row],[NPS]]=0,1,0)</f>
        <v>0</v>
      </c>
      <c r="L778">
        <f>IF(Table1[[#This Row],[NPS]]=-100,1,0)</f>
        <v>0</v>
      </c>
      <c r="M778" t="str">
        <f>TEXT(Table1[[#This Row],[Call Date]],"mmmm")</f>
        <v>October</v>
      </c>
      <c r="N778" s="1">
        <f>Table1[[#This Row],[Call Date]]</f>
        <v>45224</v>
      </c>
    </row>
    <row r="779" spans="2:14" x14ac:dyDescent="0.25">
      <c r="B779" s="1">
        <v>45224</v>
      </c>
      <c r="C779" t="s">
        <v>13</v>
      </c>
      <c r="D779" t="s">
        <v>59</v>
      </c>
      <c r="E779">
        <v>10</v>
      </c>
      <c r="F779">
        <v>10</v>
      </c>
      <c r="G779">
        <v>10</v>
      </c>
      <c r="H779" s="3">
        <f>(Table1[[#This Row],[Q1]]*0.2+Table1[[#This Row],[Q2]]*0.4+Table1[[#This Row],[Q3]]*0.4)/10</f>
        <v>1</v>
      </c>
      <c r="I779" cm="1">
        <f t="array" ref="I779">_xlfn.IFS(Table1[[#This Row],[Q1]]&gt;8,100,Table1[[#This Row],[Q1]]&gt;6,0,Table1[[#This Row],[Q1]]&lt;7,-100)</f>
        <v>100</v>
      </c>
      <c r="J779">
        <f>IF(Table1[[#This Row],[NPS]]=100,1,0)</f>
        <v>1</v>
      </c>
      <c r="K779">
        <f>IF(Table1[[#This Row],[NPS]]=0,1,0)</f>
        <v>0</v>
      </c>
      <c r="L779">
        <f>IF(Table1[[#This Row],[NPS]]=-100,1,0)</f>
        <v>0</v>
      </c>
      <c r="M779" t="str">
        <f>TEXT(Table1[[#This Row],[Call Date]],"mmmm")</f>
        <v>October</v>
      </c>
      <c r="N779" s="1">
        <f>Table1[[#This Row],[Call Date]]</f>
        <v>45224</v>
      </c>
    </row>
    <row r="780" spans="2:14" x14ac:dyDescent="0.25">
      <c r="B780" s="1">
        <v>45224</v>
      </c>
      <c r="C780" t="s">
        <v>13</v>
      </c>
      <c r="D780" t="s">
        <v>120</v>
      </c>
      <c r="E780">
        <v>10</v>
      </c>
      <c r="F780">
        <v>9</v>
      </c>
      <c r="G780">
        <v>7</v>
      </c>
      <c r="H780" s="3">
        <f>(Table1[[#This Row],[Q1]]*0.2+Table1[[#This Row],[Q2]]*0.4+Table1[[#This Row],[Q3]]*0.4)/10</f>
        <v>0.84000000000000008</v>
      </c>
      <c r="I780" cm="1">
        <f t="array" ref="I780">_xlfn.IFS(Table1[[#This Row],[Q1]]&gt;8,100,Table1[[#This Row],[Q1]]&gt;6,0,Table1[[#This Row],[Q1]]&lt;7,-100)</f>
        <v>100</v>
      </c>
      <c r="J780">
        <f>IF(Table1[[#This Row],[NPS]]=100,1,0)</f>
        <v>1</v>
      </c>
      <c r="K780">
        <f>IF(Table1[[#This Row],[NPS]]=0,1,0)</f>
        <v>0</v>
      </c>
      <c r="L780">
        <f>IF(Table1[[#This Row],[NPS]]=-100,1,0)</f>
        <v>0</v>
      </c>
      <c r="M780" t="str">
        <f>TEXT(Table1[[#This Row],[Call Date]],"mmmm")</f>
        <v>October</v>
      </c>
      <c r="N780" s="1">
        <f>Table1[[#This Row],[Call Date]]</f>
        <v>45224</v>
      </c>
    </row>
    <row r="781" spans="2:14" x14ac:dyDescent="0.25">
      <c r="B781" s="1">
        <v>45224</v>
      </c>
      <c r="C781" t="s">
        <v>8</v>
      </c>
      <c r="D781" t="s">
        <v>98</v>
      </c>
      <c r="E781">
        <v>10</v>
      </c>
      <c r="F781">
        <v>10</v>
      </c>
      <c r="G781">
        <v>10</v>
      </c>
      <c r="H781" s="3">
        <f>(Table1[[#This Row],[Q1]]*0.2+Table1[[#This Row],[Q2]]*0.4+Table1[[#This Row],[Q3]]*0.4)/10</f>
        <v>1</v>
      </c>
      <c r="I781" cm="1">
        <f t="array" ref="I781">_xlfn.IFS(Table1[[#This Row],[Q1]]&gt;8,100,Table1[[#This Row],[Q1]]&gt;6,0,Table1[[#This Row],[Q1]]&lt;7,-100)</f>
        <v>100</v>
      </c>
      <c r="J781">
        <f>IF(Table1[[#This Row],[NPS]]=100,1,0)</f>
        <v>1</v>
      </c>
      <c r="K781">
        <f>IF(Table1[[#This Row],[NPS]]=0,1,0)</f>
        <v>0</v>
      </c>
      <c r="L781">
        <f>IF(Table1[[#This Row],[NPS]]=-100,1,0)</f>
        <v>0</v>
      </c>
      <c r="M781" t="str">
        <f>TEXT(Table1[[#This Row],[Call Date]],"mmmm")</f>
        <v>October</v>
      </c>
      <c r="N781" s="1">
        <f>Table1[[#This Row],[Call Date]]</f>
        <v>45224</v>
      </c>
    </row>
    <row r="782" spans="2:14" x14ac:dyDescent="0.25">
      <c r="B782" s="1">
        <v>45224</v>
      </c>
      <c r="C782" t="s">
        <v>10</v>
      </c>
      <c r="D782" t="s">
        <v>97</v>
      </c>
      <c r="E782">
        <v>10</v>
      </c>
      <c r="F782">
        <v>8</v>
      </c>
      <c r="G782">
        <v>8</v>
      </c>
      <c r="H782" s="3">
        <f>(Table1[[#This Row],[Q1]]*0.2+Table1[[#This Row],[Q2]]*0.4+Table1[[#This Row],[Q3]]*0.4)/10</f>
        <v>0.84000000000000008</v>
      </c>
      <c r="I782" cm="1">
        <f t="array" ref="I782">_xlfn.IFS(Table1[[#This Row],[Q1]]&gt;8,100,Table1[[#This Row],[Q1]]&gt;6,0,Table1[[#This Row],[Q1]]&lt;7,-100)</f>
        <v>100</v>
      </c>
      <c r="J782">
        <f>IF(Table1[[#This Row],[NPS]]=100,1,0)</f>
        <v>1</v>
      </c>
      <c r="K782">
        <f>IF(Table1[[#This Row],[NPS]]=0,1,0)</f>
        <v>0</v>
      </c>
      <c r="L782">
        <f>IF(Table1[[#This Row],[NPS]]=-100,1,0)</f>
        <v>0</v>
      </c>
      <c r="M782" t="str">
        <f>TEXT(Table1[[#This Row],[Call Date]],"mmmm")</f>
        <v>October</v>
      </c>
      <c r="N782" s="1">
        <f>Table1[[#This Row],[Call Date]]</f>
        <v>45224</v>
      </c>
    </row>
    <row r="783" spans="2:14" x14ac:dyDescent="0.25">
      <c r="B783" s="1">
        <v>45224</v>
      </c>
      <c r="C783" t="s">
        <v>8</v>
      </c>
      <c r="D783" t="s">
        <v>99</v>
      </c>
      <c r="E783">
        <v>10</v>
      </c>
      <c r="F783">
        <v>10</v>
      </c>
      <c r="G783">
        <v>10</v>
      </c>
      <c r="H783" s="3">
        <f>(Table1[[#This Row],[Q1]]*0.2+Table1[[#This Row],[Q2]]*0.4+Table1[[#This Row],[Q3]]*0.4)/10</f>
        <v>1</v>
      </c>
      <c r="I783" cm="1">
        <f t="array" ref="I783">_xlfn.IFS(Table1[[#This Row],[Q1]]&gt;8,100,Table1[[#This Row],[Q1]]&gt;6,0,Table1[[#This Row],[Q1]]&lt;7,-100)</f>
        <v>100</v>
      </c>
      <c r="J783">
        <f>IF(Table1[[#This Row],[NPS]]=100,1,0)</f>
        <v>1</v>
      </c>
      <c r="K783">
        <f>IF(Table1[[#This Row],[NPS]]=0,1,0)</f>
        <v>0</v>
      </c>
      <c r="L783">
        <f>IF(Table1[[#This Row],[NPS]]=-100,1,0)</f>
        <v>0</v>
      </c>
      <c r="M783" t="str">
        <f>TEXT(Table1[[#This Row],[Call Date]],"mmmm")</f>
        <v>October</v>
      </c>
      <c r="N783" s="1">
        <f>Table1[[#This Row],[Call Date]]</f>
        <v>45224</v>
      </c>
    </row>
    <row r="784" spans="2:14" x14ac:dyDescent="0.25">
      <c r="B784" s="1">
        <v>45224</v>
      </c>
      <c r="C784" t="s">
        <v>10</v>
      </c>
      <c r="D784" t="s">
        <v>81</v>
      </c>
      <c r="E784">
        <v>10</v>
      </c>
      <c r="F784">
        <v>10</v>
      </c>
      <c r="G784">
        <v>10</v>
      </c>
      <c r="H784" s="3">
        <f>(Table1[[#This Row],[Q1]]*0.2+Table1[[#This Row],[Q2]]*0.4+Table1[[#This Row],[Q3]]*0.4)/10</f>
        <v>1</v>
      </c>
      <c r="I784" cm="1">
        <f t="array" ref="I784">_xlfn.IFS(Table1[[#This Row],[Q1]]&gt;8,100,Table1[[#This Row],[Q1]]&gt;6,0,Table1[[#This Row],[Q1]]&lt;7,-100)</f>
        <v>100</v>
      </c>
      <c r="J784">
        <f>IF(Table1[[#This Row],[NPS]]=100,1,0)</f>
        <v>1</v>
      </c>
      <c r="K784">
        <f>IF(Table1[[#This Row],[NPS]]=0,1,0)</f>
        <v>0</v>
      </c>
      <c r="L784">
        <f>IF(Table1[[#This Row],[NPS]]=-100,1,0)</f>
        <v>0</v>
      </c>
      <c r="M784" t="str">
        <f>TEXT(Table1[[#This Row],[Call Date]],"mmmm")</f>
        <v>October</v>
      </c>
      <c r="N784" s="1">
        <f>Table1[[#This Row],[Call Date]]</f>
        <v>45224</v>
      </c>
    </row>
    <row r="785" spans="2:14" x14ac:dyDescent="0.25">
      <c r="B785" s="1">
        <v>45224</v>
      </c>
      <c r="C785" t="s">
        <v>13</v>
      </c>
      <c r="D785" t="s">
        <v>101</v>
      </c>
      <c r="E785">
        <v>10</v>
      </c>
      <c r="F785">
        <v>10</v>
      </c>
      <c r="G785">
        <v>10</v>
      </c>
      <c r="H785" s="3">
        <f>(Table1[[#This Row],[Q1]]*0.2+Table1[[#This Row],[Q2]]*0.4+Table1[[#This Row],[Q3]]*0.4)/10</f>
        <v>1</v>
      </c>
      <c r="I785" cm="1">
        <f t="array" ref="I785">_xlfn.IFS(Table1[[#This Row],[Q1]]&gt;8,100,Table1[[#This Row],[Q1]]&gt;6,0,Table1[[#This Row],[Q1]]&lt;7,-100)</f>
        <v>100</v>
      </c>
      <c r="J785">
        <f>IF(Table1[[#This Row],[NPS]]=100,1,0)</f>
        <v>1</v>
      </c>
      <c r="K785">
        <f>IF(Table1[[#This Row],[NPS]]=0,1,0)</f>
        <v>0</v>
      </c>
      <c r="L785">
        <f>IF(Table1[[#This Row],[NPS]]=-100,1,0)</f>
        <v>0</v>
      </c>
      <c r="M785" t="str">
        <f>TEXT(Table1[[#This Row],[Call Date]],"mmmm")</f>
        <v>October</v>
      </c>
      <c r="N785" s="1">
        <f>Table1[[#This Row],[Call Date]]</f>
        <v>45224</v>
      </c>
    </row>
    <row r="786" spans="2:14" x14ac:dyDescent="0.25">
      <c r="B786" s="1">
        <v>45224</v>
      </c>
      <c r="C786" t="s">
        <v>13</v>
      </c>
      <c r="D786" t="s">
        <v>67</v>
      </c>
      <c r="E786">
        <v>10</v>
      </c>
      <c r="F786">
        <v>10</v>
      </c>
      <c r="G786">
        <v>10</v>
      </c>
      <c r="H786" s="3">
        <f>(Table1[[#This Row],[Q1]]*0.2+Table1[[#This Row],[Q2]]*0.4+Table1[[#This Row],[Q3]]*0.4)/10</f>
        <v>1</v>
      </c>
      <c r="I786" cm="1">
        <f t="array" ref="I786">_xlfn.IFS(Table1[[#This Row],[Q1]]&gt;8,100,Table1[[#This Row],[Q1]]&gt;6,0,Table1[[#This Row],[Q1]]&lt;7,-100)</f>
        <v>100</v>
      </c>
      <c r="J786">
        <f>IF(Table1[[#This Row],[NPS]]=100,1,0)</f>
        <v>1</v>
      </c>
      <c r="K786">
        <f>IF(Table1[[#This Row],[NPS]]=0,1,0)</f>
        <v>0</v>
      </c>
      <c r="L786">
        <f>IF(Table1[[#This Row],[NPS]]=-100,1,0)</f>
        <v>0</v>
      </c>
      <c r="M786" t="str">
        <f>TEXT(Table1[[#This Row],[Call Date]],"mmmm")</f>
        <v>October</v>
      </c>
      <c r="N786" s="1">
        <f>Table1[[#This Row],[Call Date]]</f>
        <v>45224</v>
      </c>
    </row>
    <row r="787" spans="2:14" x14ac:dyDescent="0.25">
      <c r="B787" s="1">
        <v>45224</v>
      </c>
      <c r="C787" t="s">
        <v>10</v>
      </c>
      <c r="D787" t="s">
        <v>124</v>
      </c>
      <c r="E787">
        <v>10</v>
      </c>
      <c r="F787">
        <v>10</v>
      </c>
      <c r="G787">
        <v>10</v>
      </c>
      <c r="H787" s="3">
        <f>(Table1[[#This Row],[Q1]]*0.2+Table1[[#This Row],[Q2]]*0.4+Table1[[#This Row],[Q3]]*0.4)/10</f>
        <v>1</v>
      </c>
      <c r="I787" cm="1">
        <f t="array" ref="I787">_xlfn.IFS(Table1[[#This Row],[Q1]]&gt;8,100,Table1[[#This Row],[Q1]]&gt;6,0,Table1[[#This Row],[Q1]]&lt;7,-100)</f>
        <v>100</v>
      </c>
      <c r="J787">
        <f>IF(Table1[[#This Row],[NPS]]=100,1,0)</f>
        <v>1</v>
      </c>
      <c r="K787">
        <f>IF(Table1[[#This Row],[NPS]]=0,1,0)</f>
        <v>0</v>
      </c>
      <c r="L787">
        <f>IF(Table1[[#This Row],[NPS]]=-100,1,0)</f>
        <v>0</v>
      </c>
      <c r="M787" t="str">
        <f>TEXT(Table1[[#This Row],[Call Date]],"mmmm")</f>
        <v>October</v>
      </c>
      <c r="N787" s="1">
        <f>Table1[[#This Row],[Call Date]]</f>
        <v>45224</v>
      </c>
    </row>
    <row r="788" spans="2:14" x14ac:dyDescent="0.25">
      <c r="B788" s="1">
        <v>45224</v>
      </c>
      <c r="C788" t="s">
        <v>8</v>
      </c>
      <c r="D788" t="s">
        <v>93</v>
      </c>
      <c r="E788">
        <v>10</v>
      </c>
      <c r="F788">
        <v>10</v>
      </c>
      <c r="G788">
        <v>10</v>
      </c>
      <c r="H788" s="3">
        <f>(Table1[[#This Row],[Q1]]*0.2+Table1[[#This Row],[Q2]]*0.4+Table1[[#This Row],[Q3]]*0.4)/10</f>
        <v>1</v>
      </c>
      <c r="I788" cm="1">
        <f t="array" ref="I788">_xlfn.IFS(Table1[[#This Row],[Q1]]&gt;8,100,Table1[[#This Row],[Q1]]&gt;6,0,Table1[[#This Row],[Q1]]&lt;7,-100)</f>
        <v>100</v>
      </c>
      <c r="J788">
        <f>IF(Table1[[#This Row],[NPS]]=100,1,0)</f>
        <v>1</v>
      </c>
      <c r="K788">
        <f>IF(Table1[[#This Row],[NPS]]=0,1,0)</f>
        <v>0</v>
      </c>
      <c r="L788">
        <f>IF(Table1[[#This Row],[NPS]]=-100,1,0)</f>
        <v>0</v>
      </c>
      <c r="M788" t="str">
        <f>TEXT(Table1[[#This Row],[Call Date]],"mmmm")</f>
        <v>October</v>
      </c>
      <c r="N788" s="1">
        <f>Table1[[#This Row],[Call Date]]</f>
        <v>45224</v>
      </c>
    </row>
    <row r="789" spans="2:14" x14ac:dyDescent="0.25">
      <c r="B789" s="1">
        <v>45224</v>
      </c>
      <c r="C789" t="s">
        <v>11</v>
      </c>
      <c r="D789" t="s">
        <v>112</v>
      </c>
      <c r="E789">
        <v>10</v>
      </c>
      <c r="F789">
        <v>10</v>
      </c>
      <c r="G789">
        <v>10</v>
      </c>
      <c r="H789" s="3">
        <f>(Table1[[#This Row],[Q1]]*0.2+Table1[[#This Row],[Q2]]*0.4+Table1[[#This Row],[Q3]]*0.4)/10</f>
        <v>1</v>
      </c>
      <c r="I789" cm="1">
        <f t="array" ref="I789">_xlfn.IFS(Table1[[#This Row],[Q1]]&gt;8,100,Table1[[#This Row],[Q1]]&gt;6,0,Table1[[#This Row],[Q1]]&lt;7,-100)</f>
        <v>100</v>
      </c>
      <c r="J789">
        <f>IF(Table1[[#This Row],[NPS]]=100,1,0)</f>
        <v>1</v>
      </c>
      <c r="K789">
        <f>IF(Table1[[#This Row],[NPS]]=0,1,0)</f>
        <v>0</v>
      </c>
      <c r="L789">
        <f>IF(Table1[[#This Row],[NPS]]=-100,1,0)</f>
        <v>0</v>
      </c>
      <c r="M789" t="str">
        <f>TEXT(Table1[[#This Row],[Call Date]],"mmmm")</f>
        <v>October</v>
      </c>
      <c r="N789" s="1">
        <f>Table1[[#This Row],[Call Date]]</f>
        <v>45224</v>
      </c>
    </row>
    <row r="790" spans="2:14" x14ac:dyDescent="0.25">
      <c r="B790" s="1">
        <v>45224</v>
      </c>
      <c r="C790" t="s">
        <v>8</v>
      </c>
      <c r="D790" t="s">
        <v>129</v>
      </c>
      <c r="E790">
        <v>9</v>
      </c>
      <c r="F790">
        <v>9</v>
      </c>
      <c r="G790">
        <v>9</v>
      </c>
      <c r="H790" s="3">
        <f>(Table1[[#This Row],[Q1]]*0.2+Table1[[#This Row],[Q2]]*0.4+Table1[[#This Row],[Q3]]*0.4)/10</f>
        <v>0.9</v>
      </c>
      <c r="I790" cm="1">
        <f t="array" ref="I790">_xlfn.IFS(Table1[[#This Row],[Q1]]&gt;8,100,Table1[[#This Row],[Q1]]&gt;6,0,Table1[[#This Row],[Q1]]&lt;7,-100)</f>
        <v>100</v>
      </c>
      <c r="J790">
        <f>IF(Table1[[#This Row],[NPS]]=100,1,0)</f>
        <v>1</v>
      </c>
      <c r="K790">
        <f>IF(Table1[[#This Row],[NPS]]=0,1,0)</f>
        <v>0</v>
      </c>
      <c r="L790">
        <f>IF(Table1[[#This Row],[NPS]]=-100,1,0)</f>
        <v>0</v>
      </c>
      <c r="M790" t="str">
        <f>TEXT(Table1[[#This Row],[Call Date]],"mmmm")</f>
        <v>October</v>
      </c>
      <c r="N790" s="1">
        <f>Table1[[#This Row],[Call Date]]</f>
        <v>45224</v>
      </c>
    </row>
    <row r="791" spans="2:14" x14ac:dyDescent="0.25">
      <c r="B791" s="1">
        <v>45224</v>
      </c>
      <c r="C791" t="s">
        <v>10</v>
      </c>
      <c r="D791" t="s">
        <v>76</v>
      </c>
      <c r="E791">
        <v>10</v>
      </c>
      <c r="F791">
        <v>10</v>
      </c>
      <c r="G791">
        <v>10</v>
      </c>
      <c r="H791" s="3">
        <f>(Table1[[#This Row],[Q1]]*0.2+Table1[[#This Row],[Q2]]*0.4+Table1[[#This Row],[Q3]]*0.4)/10</f>
        <v>1</v>
      </c>
      <c r="I791" cm="1">
        <f t="array" ref="I791">_xlfn.IFS(Table1[[#This Row],[Q1]]&gt;8,100,Table1[[#This Row],[Q1]]&gt;6,0,Table1[[#This Row],[Q1]]&lt;7,-100)</f>
        <v>100</v>
      </c>
      <c r="J791">
        <f>IF(Table1[[#This Row],[NPS]]=100,1,0)</f>
        <v>1</v>
      </c>
      <c r="K791">
        <f>IF(Table1[[#This Row],[NPS]]=0,1,0)</f>
        <v>0</v>
      </c>
      <c r="L791">
        <f>IF(Table1[[#This Row],[NPS]]=-100,1,0)</f>
        <v>0</v>
      </c>
      <c r="M791" t="str">
        <f>TEXT(Table1[[#This Row],[Call Date]],"mmmm")</f>
        <v>October</v>
      </c>
      <c r="N791" s="1">
        <f>Table1[[#This Row],[Call Date]]</f>
        <v>45224</v>
      </c>
    </row>
    <row r="792" spans="2:14" x14ac:dyDescent="0.25">
      <c r="B792" s="1">
        <v>45224</v>
      </c>
      <c r="C792" t="s">
        <v>11</v>
      </c>
      <c r="D792" t="s">
        <v>50</v>
      </c>
      <c r="E792">
        <v>10</v>
      </c>
      <c r="F792">
        <v>10</v>
      </c>
      <c r="G792">
        <v>10</v>
      </c>
      <c r="H792" s="3">
        <f>(Table1[[#This Row],[Q1]]*0.2+Table1[[#This Row],[Q2]]*0.4+Table1[[#This Row],[Q3]]*0.4)/10</f>
        <v>1</v>
      </c>
      <c r="I792" cm="1">
        <f t="array" ref="I792">_xlfn.IFS(Table1[[#This Row],[Q1]]&gt;8,100,Table1[[#This Row],[Q1]]&gt;6,0,Table1[[#This Row],[Q1]]&lt;7,-100)</f>
        <v>100</v>
      </c>
      <c r="J792">
        <f>IF(Table1[[#This Row],[NPS]]=100,1,0)</f>
        <v>1</v>
      </c>
      <c r="K792">
        <f>IF(Table1[[#This Row],[NPS]]=0,1,0)</f>
        <v>0</v>
      </c>
      <c r="L792">
        <f>IF(Table1[[#This Row],[NPS]]=-100,1,0)</f>
        <v>0</v>
      </c>
      <c r="M792" t="str">
        <f>TEXT(Table1[[#This Row],[Call Date]],"mmmm")</f>
        <v>October</v>
      </c>
      <c r="N792" s="1">
        <f>Table1[[#This Row],[Call Date]]</f>
        <v>45224</v>
      </c>
    </row>
    <row r="793" spans="2:14" x14ac:dyDescent="0.25">
      <c r="B793" s="1">
        <v>45224</v>
      </c>
      <c r="C793" t="s">
        <v>8</v>
      </c>
      <c r="D793" t="s">
        <v>132</v>
      </c>
      <c r="E793">
        <v>10</v>
      </c>
      <c r="F793">
        <v>10</v>
      </c>
      <c r="G793">
        <v>10</v>
      </c>
      <c r="H793" s="3">
        <f>(Table1[[#This Row],[Q1]]*0.2+Table1[[#This Row],[Q2]]*0.4+Table1[[#This Row],[Q3]]*0.4)/10</f>
        <v>1</v>
      </c>
      <c r="I793" cm="1">
        <f t="array" ref="I793">_xlfn.IFS(Table1[[#This Row],[Q1]]&gt;8,100,Table1[[#This Row],[Q1]]&gt;6,0,Table1[[#This Row],[Q1]]&lt;7,-100)</f>
        <v>100</v>
      </c>
      <c r="J793">
        <f>IF(Table1[[#This Row],[NPS]]=100,1,0)</f>
        <v>1</v>
      </c>
      <c r="K793">
        <f>IF(Table1[[#This Row],[NPS]]=0,1,0)</f>
        <v>0</v>
      </c>
      <c r="L793">
        <f>IF(Table1[[#This Row],[NPS]]=-100,1,0)</f>
        <v>0</v>
      </c>
      <c r="M793" t="str">
        <f>TEXT(Table1[[#This Row],[Call Date]],"mmmm")</f>
        <v>October</v>
      </c>
      <c r="N793" s="1">
        <f>Table1[[#This Row],[Call Date]]</f>
        <v>45224</v>
      </c>
    </row>
    <row r="794" spans="2:14" x14ac:dyDescent="0.25">
      <c r="B794" s="1">
        <v>45224</v>
      </c>
      <c r="C794" t="s">
        <v>7</v>
      </c>
      <c r="D794" t="s">
        <v>49</v>
      </c>
      <c r="E794">
        <v>10</v>
      </c>
      <c r="F794">
        <v>10</v>
      </c>
      <c r="G794">
        <v>10</v>
      </c>
      <c r="H794" s="3">
        <f>(Table1[[#This Row],[Q1]]*0.2+Table1[[#This Row],[Q2]]*0.4+Table1[[#This Row],[Q3]]*0.4)/10</f>
        <v>1</v>
      </c>
      <c r="I794" cm="1">
        <f t="array" ref="I794">_xlfn.IFS(Table1[[#This Row],[Q1]]&gt;8,100,Table1[[#This Row],[Q1]]&gt;6,0,Table1[[#This Row],[Q1]]&lt;7,-100)</f>
        <v>100</v>
      </c>
      <c r="J794">
        <f>IF(Table1[[#This Row],[NPS]]=100,1,0)</f>
        <v>1</v>
      </c>
      <c r="K794">
        <f>IF(Table1[[#This Row],[NPS]]=0,1,0)</f>
        <v>0</v>
      </c>
      <c r="L794">
        <f>IF(Table1[[#This Row],[NPS]]=-100,1,0)</f>
        <v>0</v>
      </c>
      <c r="M794" t="str">
        <f>TEXT(Table1[[#This Row],[Call Date]],"mmmm")</f>
        <v>October</v>
      </c>
      <c r="N794" s="1">
        <f>Table1[[#This Row],[Call Date]]</f>
        <v>45224</v>
      </c>
    </row>
    <row r="795" spans="2:14" x14ac:dyDescent="0.25">
      <c r="B795" s="1">
        <v>45224</v>
      </c>
      <c r="C795" t="s">
        <v>13</v>
      </c>
      <c r="D795" t="s">
        <v>47</v>
      </c>
      <c r="E795">
        <v>10</v>
      </c>
      <c r="F795">
        <v>3</v>
      </c>
      <c r="G795">
        <v>10</v>
      </c>
      <c r="H795" s="3">
        <f>(Table1[[#This Row],[Q1]]*0.2+Table1[[#This Row],[Q2]]*0.4+Table1[[#This Row],[Q3]]*0.4)/10</f>
        <v>0.72</v>
      </c>
      <c r="I795" cm="1">
        <f t="array" ref="I795">_xlfn.IFS(Table1[[#This Row],[Q1]]&gt;8,100,Table1[[#This Row],[Q1]]&gt;6,0,Table1[[#This Row],[Q1]]&lt;7,-100)</f>
        <v>100</v>
      </c>
      <c r="J795">
        <f>IF(Table1[[#This Row],[NPS]]=100,1,0)</f>
        <v>1</v>
      </c>
      <c r="K795">
        <f>IF(Table1[[#This Row],[NPS]]=0,1,0)</f>
        <v>0</v>
      </c>
      <c r="L795">
        <f>IF(Table1[[#This Row],[NPS]]=-100,1,0)</f>
        <v>0</v>
      </c>
      <c r="M795" t="str">
        <f>TEXT(Table1[[#This Row],[Call Date]],"mmmm")</f>
        <v>October</v>
      </c>
      <c r="N795" s="1">
        <f>Table1[[#This Row],[Call Date]]</f>
        <v>45224</v>
      </c>
    </row>
    <row r="796" spans="2:14" x14ac:dyDescent="0.25">
      <c r="B796" s="1">
        <v>45224</v>
      </c>
      <c r="C796" t="s">
        <v>12</v>
      </c>
      <c r="D796" t="s">
        <v>48</v>
      </c>
      <c r="E796">
        <v>10</v>
      </c>
      <c r="F796">
        <v>10</v>
      </c>
      <c r="G796">
        <v>10</v>
      </c>
      <c r="H796" s="3">
        <f>(Table1[[#This Row],[Q1]]*0.2+Table1[[#This Row],[Q2]]*0.4+Table1[[#This Row],[Q3]]*0.4)/10</f>
        <v>1</v>
      </c>
      <c r="I796" cm="1">
        <f t="array" ref="I796">_xlfn.IFS(Table1[[#This Row],[Q1]]&gt;8,100,Table1[[#This Row],[Q1]]&gt;6,0,Table1[[#This Row],[Q1]]&lt;7,-100)</f>
        <v>100</v>
      </c>
      <c r="J796">
        <f>IF(Table1[[#This Row],[NPS]]=100,1,0)</f>
        <v>1</v>
      </c>
      <c r="K796">
        <f>IF(Table1[[#This Row],[NPS]]=0,1,0)</f>
        <v>0</v>
      </c>
      <c r="L796">
        <f>IF(Table1[[#This Row],[NPS]]=-100,1,0)</f>
        <v>0</v>
      </c>
      <c r="M796" t="str">
        <f>TEXT(Table1[[#This Row],[Call Date]],"mmmm")</f>
        <v>October</v>
      </c>
      <c r="N796" s="1">
        <f>Table1[[#This Row],[Call Date]]</f>
        <v>45224</v>
      </c>
    </row>
    <row r="797" spans="2:14" x14ac:dyDescent="0.25">
      <c r="B797" s="1">
        <v>45224</v>
      </c>
      <c r="C797" t="s">
        <v>13</v>
      </c>
      <c r="D797" t="s">
        <v>86</v>
      </c>
      <c r="E797">
        <v>9</v>
      </c>
      <c r="F797">
        <v>9</v>
      </c>
      <c r="G797">
        <v>9</v>
      </c>
      <c r="H797" s="3">
        <f>(Table1[[#This Row],[Q1]]*0.2+Table1[[#This Row],[Q2]]*0.4+Table1[[#This Row],[Q3]]*0.4)/10</f>
        <v>0.9</v>
      </c>
      <c r="I797" cm="1">
        <f t="array" ref="I797">_xlfn.IFS(Table1[[#This Row],[Q1]]&gt;8,100,Table1[[#This Row],[Q1]]&gt;6,0,Table1[[#This Row],[Q1]]&lt;7,-100)</f>
        <v>100</v>
      </c>
      <c r="J797">
        <f>IF(Table1[[#This Row],[NPS]]=100,1,0)</f>
        <v>1</v>
      </c>
      <c r="K797">
        <f>IF(Table1[[#This Row],[NPS]]=0,1,0)</f>
        <v>0</v>
      </c>
      <c r="L797">
        <f>IF(Table1[[#This Row],[NPS]]=-100,1,0)</f>
        <v>0</v>
      </c>
      <c r="M797" t="str">
        <f>TEXT(Table1[[#This Row],[Call Date]],"mmmm")</f>
        <v>October</v>
      </c>
      <c r="N797" s="1">
        <f>Table1[[#This Row],[Call Date]]</f>
        <v>45224</v>
      </c>
    </row>
    <row r="798" spans="2:14" x14ac:dyDescent="0.25">
      <c r="B798" s="1">
        <v>45224</v>
      </c>
      <c r="C798" t="s">
        <v>8</v>
      </c>
      <c r="D798" t="s">
        <v>45</v>
      </c>
      <c r="E798">
        <v>10</v>
      </c>
      <c r="F798">
        <v>10</v>
      </c>
      <c r="G798">
        <v>10</v>
      </c>
      <c r="H798" s="3">
        <f>(Table1[[#This Row],[Q1]]*0.2+Table1[[#This Row],[Q2]]*0.4+Table1[[#This Row],[Q3]]*0.4)/10</f>
        <v>1</v>
      </c>
      <c r="I798" cm="1">
        <f t="array" ref="I798">_xlfn.IFS(Table1[[#This Row],[Q1]]&gt;8,100,Table1[[#This Row],[Q1]]&gt;6,0,Table1[[#This Row],[Q1]]&lt;7,-100)</f>
        <v>100</v>
      </c>
      <c r="J798">
        <f>IF(Table1[[#This Row],[NPS]]=100,1,0)</f>
        <v>1</v>
      </c>
      <c r="K798">
        <f>IF(Table1[[#This Row],[NPS]]=0,1,0)</f>
        <v>0</v>
      </c>
      <c r="L798">
        <f>IF(Table1[[#This Row],[NPS]]=-100,1,0)</f>
        <v>0</v>
      </c>
      <c r="M798" t="str">
        <f>TEXT(Table1[[#This Row],[Call Date]],"mmmm")</f>
        <v>October</v>
      </c>
      <c r="N798" s="1">
        <f>Table1[[#This Row],[Call Date]]</f>
        <v>45224</v>
      </c>
    </row>
    <row r="799" spans="2:14" x14ac:dyDescent="0.25">
      <c r="B799" s="1">
        <v>45224</v>
      </c>
      <c r="C799" t="s">
        <v>10</v>
      </c>
      <c r="D799" t="s">
        <v>97</v>
      </c>
      <c r="E799">
        <v>10</v>
      </c>
      <c r="F799">
        <v>10</v>
      </c>
      <c r="G799">
        <v>10</v>
      </c>
      <c r="H799" s="3">
        <f>(Table1[[#This Row],[Q1]]*0.2+Table1[[#This Row],[Q2]]*0.4+Table1[[#This Row],[Q3]]*0.4)/10</f>
        <v>1</v>
      </c>
      <c r="I799" cm="1">
        <f t="array" ref="I799">_xlfn.IFS(Table1[[#This Row],[Q1]]&gt;8,100,Table1[[#This Row],[Q1]]&gt;6,0,Table1[[#This Row],[Q1]]&lt;7,-100)</f>
        <v>100</v>
      </c>
      <c r="J799">
        <f>IF(Table1[[#This Row],[NPS]]=100,1,0)</f>
        <v>1</v>
      </c>
      <c r="K799">
        <f>IF(Table1[[#This Row],[NPS]]=0,1,0)</f>
        <v>0</v>
      </c>
      <c r="L799">
        <f>IF(Table1[[#This Row],[NPS]]=-100,1,0)</f>
        <v>0</v>
      </c>
      <c r="M799" t="str">
        <f>TEXT(Table1[[#This Row],[Call Date]],"mmmm")</f>
        <v>October</v>
      </c>
      <c r="N799" s="1">
        <f>Table1[[#This Row],[Call Date]]</f>
        <v>45224</v>
      </c>
    </row>
    <row r="800" spans="2:14" x14ac:dyDescent="0.25">
      <c r="B800" s="1">
        <v>45224</v>
      </c>
      <c r="C800" t="s">
        <v>11</v>
      </c>
      <c r="D800" t="s">
        <v>133</v>
      </c>
      <c r="E800">
        <v>9</v>
      </c>
      <c r="F800">
        <v>9</v>
      </c>
      <c r="G800">
        <v>9</v>
      </c>
      <c r="H800" s="3">
        <f>(Table1[[#This Row],[Q1]]*0.2+Table1[[#This Row],[Q2]]*0.4+Table1[[#This Row],[Q3]]*0.4)/10</f>
        <v>0.9</v>
      </c>
      <c r="I800" cm="1">
        <f t="array" ref="I800">_xlfn.IFS(Table1[[#This Row],[Q1]]&gt;8,100,Table1[[#This Row],[Q1]]&gt;6,0,Table1[[#This Row],[Q1]]&lt;7,-100)</f>
        <v>100</v>
      </c>
      <c r="J800">
        <f>IF(Table1[[#This Row],[NPS]]=100,1,0)</f>
        <v>1</v>
      </c>
      <c r="K800">
        <f>IF(Table1[[#This Row],[NPS]]=0,1,0)</f>
        <v>0</v>
      </c>
      <c r="L800">
        <f>IF(Table1[[#This Row],[NPS]]=-100,1,0)</f>
        <v>0</v>
      </c>
      <c r="M800" t="str">
        <f>TEXT(Table1[[#This Row],[Call Date]],"mmmm")</f>
        <v>October</v>
      </c>
      <c r="N800" s="1">
        <f>Table1[[#This Row],[Call Date]]</f>
        <v>45224</v>
      </c>
    </row>
    <row r="801" spans="2:14" x14ac:dyDescent="0.25">
      <c r="B801" s="1">
        <v>45224</v>
      </c>
      <c r="C801" t="s">
        <v>10</v>
      </c>
      <c r="D801" t="s">
        <v>124</v>
      </c>
      <c r="E801">
        <v>10</v>
      </c>
      <c r="F801">
        <v>10</v>
      </c>
      <c r="G801">
        <v>9</v>
      </c>
      <c r="H801" s="3">
        <f>(Table1[[#This Row],[Q1]]*0.2+Table1[[#This Row],[Q2]]*0.4+Table1[[#This Row],[Q3]]*0.4)/10</f>
        <v>0.96</v>
      </c>
      <c r="I801" cm="1">
        <f t="array" ref="I801">_xlfn.IFS(Table1[[#This Row],[Q1]]&gt;8,100,Table1[[#This Row],[Q1]]&gt;6,0,Table1[[#This Row],[Q1]]&lt;7,-100)</f>
        <v>100</v>
      </c>
      <c r="J801">
        <f>IF(Table1[[#This Row],[NPS]]=100,1,0)</f>
        <v>1</v>
      </c>
      <c r="K801">
        <f>IF(Table1[[#This Row],[NPS]]=0,1,0)</f>
        <v>0</v>
      </c>
      <c r="L801">
        <f>IF(Table1[[#This Row],[NPS]]=-100,1,0)</f>
        <v>0</v>
      </c>
      <c r="M801" t="str">
        <f>TEXT(Table1[[#This Row],[Call Date]],"mmmm")</f>
        <v>October</v>
      </c>
      <c r="N801" s="1">
        <f>Table1[[#This Row],[Call Date]]</f>
        <v>45224</v>
      </c>
    </row>
    <row r="802" spans="2:14" x14ac:dyDescent="0.25">
      <c r="B802" s="1">
        <v>45224</v>
      </c>
      <c r="C802" t="s">
        <v>10</v>
      </c>
      <c r="D802" t="s">
        <v>41</v>
      </c>
      <c r="E802">
        <v>10</v>
      </c>
      <c r="F802">
        <v>10</v>
      </c>
      <c r="G802">
        <v>10</v>
      </c>
      <c r="H802" s="3">
        <f>(Table1[[#This Row],[Q1]]*0.2+Table1[[#This Row],[Q2]]*0.4+Table1[[#This Row],[Q3]]*0.4)/10</f>
        <v>1</v>
      </c>
      <c r="I802" cm="1">
        <f t="array" ref="I802">_xlfn.IFS(Table1[[#This Row],[Q1]]&gt;8,100,Table1[[#This Row],[Q1]]&gt;6,0,Table1[[#This Row],[Q1]]&lt;7,-100)</f>
        <v>100</v>
      </c>
      <c r="J802">
        <f>IF(Table1[[#This Row],[NPS]]=100,1,0)</f>
        <v>1</v>
      </c>
      <c r="K802">
        <f>IF(Table1[[#This Row],[NPS]]=0,1,0)</f>
        <v>0</v>
      </c>
      <c r="L802">
        <f>IF(Table1[[#This Row],[NPS]]=-100,1,0)</f>
        <v>0</v>
      </c>
      <c r="M802" t="str">
        <f>TEXT(Table1[[#This Row],[Call Date]],"mmmm")</f>
        <v>October</v>
      </c>
      <c r="N802" s="1">
        <f>Table1[[#This Row],[Call Date]]</f>
        <v>45224</v>
      </c>
    </row>
    <row r="803" spans="2:14" x14ac:dyDescent="0.25">
      <c r="B803" s="1">
        <v>45224</v>
      </c>
      <c r="C803" t="s">
        <v>10</v>
      </c>
      <c r="D803" t="s">
        <v>66</v>
      </c>
      <c r="E803">
        <v>10</v>
      </c>
      <c r="F803">
        <v>10</v>
      </c>
      <c r="G803">
        <v>10</v>
      </c>
      <c r="H803" s="3">
        <f>(Table1[[#This Row],[Q1]]*0.2+Table1[[#This Row],[Q2]]*0.4+Table1[[#This Row],[Q3]]*0.4)/10</f>
        <v>1</v>
      </c>
      <c r="I803" cm="1">
        <f t="array" ref="I803">_xlfn.IFS(Table1[[#This Row],[Q1]]&gt;8,100,Table1[[#This Row],[Q1]]&gt;6,0,Table1[[#This Row],[Q1]]&lt;7,-100)</f>
        <v>100</v>
      </c>
      <c r="J803">
        <f>IF(Table1[[#This Row],[NPS]]=100,1,0)</f>
        <v>1</v>
      </c>
      <c r="K803">
        <f>IF(Table1[[#This Row],[NPS]]=0,1,0)</f>
        <v>0</v>
      </c>
      <c r="L803">
        <f>IF(Table1[[#This Row],[NPS]]=-100,1,0)</f>
        <v>0</v>
      </c>
      <c r="M803" t="str">
        <f>TEXT(Table1[[#This Row],[Call Date]],"mmmm")</f>
        <v>October</v>
      </c>
      <c r="N803" s="1">
        <f>Table1[[#This Row],[Call Date]]</f>
        <v>45224</v>
      </c>
    </row>
    <row r="804" spans="2:14" x14ac:dyDescent="0.25">
      <c r="B804" s="1">
        <v>45224</v>
      </c>
      <c r="C804" t="s">
        <v>13</v>
      </c>
      <c r="D804" t="s">
        <v>120</v>
      </c>
      <c r="E804">
        <v>10</v>
      </c>
      <c r="F804">
        <v>10</v>
      </c>
      <c r="G804">
        <v>10</v>
      </c>
      <c r="H804" s="3">
        <f>(Table1[[#This Row],[Q1]]*0.2+Table1[[#This Row],[Q2]]*0.4+Table1[[#This Row],[Q3]]*0.4)/10</f>
        <v>1</v>
      </c>
      <c r="I804" cm="1">
        <f t="array" ref="I804">_xlfn.IFS(Table1[[#This Row],[Q1]]&gt;8,100,Table1[[#This Row],[Q1]]&gt;6,0,Table1[[#This Row],[Q1]]&lt;7,-100)</f>
        <v>100</v>
      </c>
      <c r="J804">
        <f>IF(Table1[[#This Row],[NPS]]=100,1,0)</f>
        <v>1</v>
      </c>
      <c r="K804">
        <f>IF(Table1[[#This Row],[NPS]]=0,1,0)</f>
        <v>0</v>
      </c>
      <c r="L804">
        <f>IF(Table1[[#This Row],[NPS]]=-100,1,0)</f>
        <v>0</v>
      </c>
      <c r="M804" t="str">
        <f>TEXT(Table1[[#This Row],[Call Date]],"mmmm")</f>
        <v>October</v>
      </c>
      <c r="N804" s="1">
        <f>Table1[[#This Row],[Call Date]]</f>
        <v>45224</v>
      </c>
    </row>
    <row r="805" spans="2:14" x14ac:dyDescent="0.25">
      <c r="B805" s="1">
        <v>45224</v>
      </c>
      <c r="C805" t="s">
        <v>7</v>
      </c>
      <c r="D805" t="s">
        <v>117</v>
      </c>
      <c r="E805">
        <v>10</v>
      </c>
      <c r="F805">
        <v>10</v>
      </c>
      <c r="G805">
        <v>10</v>
      </c>
      <c r="H805" s="3">
        <f>(Table1[[#This Row],[Q1]]*0.2+Table1[[#This Row],[Q2]]*0.4+Table1[[#This Row],[Q3]]*0.4)/10</f>
        <v>1</v>
      </c>
      <c r="I805" cm="1">
        <f t="array" ref="I805">_xlfn.IFS(Table1[[#This Row],[Q1]]&gt;8,100,Table1[[#This Row],[Q1]]&gt;6,0,Table1[[#This Row],[Q1]]&lt;7,-100)</f>
        <v>100</v>
      </c>
      <c r="J805">
        <f>IF(Table1[[#This Row],[NPS]]=100,1,0)</f>
        <v>1</v>
      </c>
      <c r="K805">
        <f>IF(Table1[[#This Row],[NPS]]=0,1,0)</f>
        <v>0</v>
      </c>
      <c r="L805">
        <f>IF(Table1[[#This Row],[NPS]]=-100,1,0)</f>
        <v>0</v>
      </c>
      <c r="M805" t="str">
        <f>TEXT(Table1[[#This Row],[Call Date]],"mmmm")</f>
        <v>October</v>
      </c>
      <c r="N805" s="1">
        <f>Table1[[#This Row],[Call Date]]</f>
        <v>45224</v>
      </c>
    </row>
    <row r="806" spans="2:14" x14ac:dyDescent="0.25">
      <c r="B806" s="1">
        <v>45224</v>
      </c>
      <c r="C806" t="s">
        <v>10</v>
      </c>
      <c r="D806" t="s">
        <v>100</v>
      </c>
      <c r="E806">
        <v>10</v>
      </c>
      <c r="F806">
        <v>10</v>
      </c>
      <c r="G806">
        <v>10</v>
      </c>
      <c r="H806" s="3">
        <f>(Table1[[#This Row],[Q1]]*0.2+Table1[[#This Row],[Q2]]*0.4+Table1[[#This Row],[Q3]]*0.4)/10</f>
        <v>1</v>
      </c>
      <c r="I806" cm="1">
        <f t="array" ref="I806">_xlfn.IFS(Table1[[#This Row],[Q1]]&gt;8,100,Table1[[#This Row],[Q1]]&gt;6,0,Table1[[#This Row],[Q1]]&lt;7,-100)</f>
        <v>100</v>
      </c>
      <c r="J806">
        <f>IF(Table1[[#This Row],[NPS]]=100,1,0)</f>
        <v>1</v>
      </c>
      <c r="K806">
        <f>IF(Table1[[#This Row],[NPS]]=0,1,0)</f>
        <v>0</v>
      </c>
      <c r="L806">
        <f>IF(Table1[[#This Row],[NPS]]=-100,1,0)</f>
        <v>0</v>
      </c>
      <c r="M806" t="str">
        <f>TEXT(Table1[[#This Row],[Call Date]],"mmmm")</f>
        <v>October</v>
      </c>
      <c r="N806" s="1">
        <f>Table1[[#This Row],[Call Date]]</f>
        <v>45224</v>
      </c>
    </row>
    <row r="807" spans="2:14" x14ac:dyDescent="0.25">
      <c r="B807" s="1">
        <v>45224</v>
      </c>
      <c r="C807" t="s">
        <v>7</v>
      </c>
      <c r="D807" t="s">
        <v>130</v>
      </c>
      <c r="E807">
        <v>10</v>
      </c>
      <c r="F807">
        <v>10</v>
      </c>
      <c r="G807">
        <v>10</v>
      </c>
      <c r="H807" s="3">
        <f>(Table1[[#This Row],[Q1]]*0.2+Table1[[#This Row],[Q2]]*0.4+Table1[[#This Row],[Q3]]*0.4)/10</f>
        <v>1</v>
      </c>
      <c r="I807" cm="1">
        <f t="array" ref="I807">_xlfn.IFS(Table1[[#This Row],[Q1]]&gt;8,100,Table1[[#This Row],[Q1]]&gt;6,0,Table1[[#This Row],[Q1]]&lt;7,-100)</f>
        <v>100</v>
      </c>
      <c r="J807">
        <f>IF(Table1[[#This Row],[NPS]]=100,1,0)</f>
        <v>1</v>
      </c>
      <c r="K807">
        <f>IF(Table1[[#This Row],[NPS]]=0,1,0)</f>
        <v>0</v>
      </c>
      <c r="L807">
        <f>IF(Table1[[#This Row],[NPS]]=-100,1,0)</f>
        <v>0</v>
      </c>
      <c r="M807" t="str">
        <f>TEXT(Table1[[#This Row],[Call Date]],"mmmm")</f>
        <v>October</v>
      </c>
      <c r="N807" s="1">
        <f>Table1[[#This Row],[Call Date]]</f>
        <v>45224</v>
      </c>
    </row>
    <row r="808" spans="2:14" x14ac:dyDescent="0.25">
      <c r="B808" s="1">
        <v>45224</v>
      </c>
      <c r="C808" t="s">
        <v>13</v>
      </c>
      <c r="D808" t="s">
        <v>67</v>
      </c>
      <c r="E808">
        <v>10</v>
      </c>
      <c r="F808">
        <v>10</v>
      </c>
      <c r="G808">
        <v>10</v>
      </c>
      <c r="H808" s="3">
        <f>(Table1[[#This Row],[Q1]]*0.2+Table1[[#This Row],[Q2]]*0.4+Table1[[#This Row],[Q3]]*0.4)/10</f>
        <v>1</v>
      </c>
      <c r="I808" cm="1">
        <f t="array" ref="I808">_xlfn.IFS(Table1[[#This Row],[Q1]]&gt;8,100,Table1[[#This Row],[Q1]]&gt;6,0,Table1[[#This Row],[Q1]]&lt;7,-100)</f>
        <v>100</v>
      </c>
      <c r="J808">
        <f>IF(Table1[[#This Row],[NPS]]=100,1,0)</f>
        <v>1</v>
      </c>
      <c r="K808">
        <f>IF(Table1[[#This Row],[NPS]]=0,1,0)</f>
        <v>0</v>
      </c>
      <c r="L808">
        <f>IF(Table1[[#This Row],[NPS]]=-100,1,0)</f>
        <v>0</v>
      </c>
      <c r="M808" t="str">
        <f>TEXT(Table1[[#This Row],[Call Date]],"mmmm")</f>
        <v>October</v>
      </c>
      <c r="N808" s="1">
        <f>Table1[[#This Row],[Call Date]]</f>
        <v>45224</v>
      </c>
    </row>
    <row r="809" spans="2:14" x14ac:dyDescent="0.25">
      <c r="B809" s="1">
        <v>45224</v>
      </c>
      <c r="C809" t="s">
        <v>10</v>
      </c>
      <c r="D809" t="s">
        <v>114</v>
      </c>
      <c r="E809">
        <v>0</v>
      </c>
      <c r="F809">
        <v>0</v>
      </c>
      <c r="G809">
        <v>0</v>
      </c>
      <c r="H809" s="3">
        <f>(Table1[[#This Row],[Q1]]*0.2+Table1[[#This Row],[Q2]]*0.4+Table1[[#This Row],[Q3]]*0.4)/10</f>
        <v>0</v>
      </c>
      <c r="I809" cm="1">
        <f t="array" ref="I809">_xlfn.IFS(Table1[[#This Row],[Q1]]&gt;8,100,Table1[[#This Row],[Q1]]&gt;6,0,Table1[[#This Row],[Q1]]&lt;7,-100)</f>
        <v>-100</v>
      </c>
      <c r="J809">
        <f>IF(Table1[[#This Row],[NPS]]=100,1,0)</f>
        <v>0</v>
      </c>
      <c r="K809">
        <f>IF(Table1[[#This Row],[NPS]]=0,1,0)</f>
        <v>0</v>
      </c>
      <c r="L809">
        <f>IF(Table1[[#This Row],[NPS]]=-100,1,0)</f>
        <v>1</v>
      </c>
      <c r="M809" t="str">
        <f>TEXT(Table1[[#This Row],[Call Date]],"mmmm")</f>
        <v>October</v>
      </c>
      <c r="N809" s="1">
        <f>Table1[[#This Row],[Call Date]]</f>
        <v>45224</v>
      </c>
    </row>
    <row r="810" spans="2:14" x14ac:dyDescent="0.25">
      <c r="B810" s="1">
        <v>45224</v>
      </c>
      <c r="C810" t="s">
        <v>11</v>
      </c>
      <c r="D810" t="s">
        <v>62</v>
      </c>
      <c r="E810">
        <v>10</v>
      </c>
      <c r="F810">
        <v>10</v>
      </c>
      <c r="G810">
        <v>10</v>
      </c>
      <c r="H810" s="3">
        <f>(Table1[[#This Row],[Q1]]*0.2+Table1[[#This Row],[Q2]]*0.4+Table1[[#This Row],[Q3]]*0.4)/10</f>
        <v>1</v>
      </c>
      <c r="I810" cm="1">
        <f t="array" ref="I810">_xlfn.IFS(Table1[[#This Row],[Q1]]&gt;8,100,Table1[[#This Row],[Q1]]&gt;6,0,Table1[[#This Row],[Q1]]&lt;7,-100)</f>
        <v>100</v>
      </c>
      <c r="J810">
        <f>IF(Table1[[#This Row],[NPS]]=100,1,0)</f>
        <v>1</v>
      </c>
      <c r="K810">
        <f>IF(Table1[[#This Row],[NPS]]=0,1,0)</f>
        <v>0</v>
      </c>
      <c r="L810">
        <f>IF(Table1[[#This Row],[NPS]]=-100,1,0)</f>
        <v>0</v>
      </c>
      <c r="M810" t="str">
        <f>TEXT(Table1[[#This Row],[Call Date]],"mmmm")</f>
        <v>October</v>
      </c>
      <c r="N810" s="1">
        <f>Table1[[#This Row],[Call Date]]</f>
        <v>45224</v>
      </c>
    </row>
    <row r="811" spans="2:14" x14ac:dyDescent="0.25">
      <c r="B811" s="1">
        <v>45224</v>
      </c>
      <c r="C811" t="s">
        <v>10</v>
      </c>
      <c r="D811" t="s">
        <v>114</v>
      </c>
      <c r="E811">
        <v>10</v>
      </c>
      <c r="F811">
        <v>10</v>
      </c>
      <c r="G811">
        <v>10</v>
      </c>
      <c r="H811" s="3">
        <f>(Table1[[#This Row],[Q1]]*0.2+Table1[[#This Row],[Q2]]*0.4+Table1[[#This Row],[Q3]]*0.4)/10</f>
        <v>1</v>
      </c>
      <c r="I811" cm="1">
        <f t="array" ref="I811">_xlfn.IFS(Table1[[#This Row],[Q1]]&gt;8,100,Table1[[#This Row],[Q1]]&gt;6,0,Table1[[#This Row],[Q1]]&lt;7,-100)</f>
        <v>100</v>
      </c>
      <c r="J811">
        <f>IF(Table1[[#This Row],[NPS]]=100,1,0)</f>
        <v>1</v>
      </c>
      <c r="K811">
        <f>IF(Table1[[#This Row],[NPS]]=0,1,0)</f>
        <v>0</v>
      </c>
      <c r="L811">
        <f>IF(Table1[[#This Row],[NPS]]=-100,1,0)</f>
        <v>0</v>
      </c>
      <c r="M811" t="str">
        <f>TEXT(Table1[[#This Row],[Call Date]],"mmmm")</f>
        <v>October</v>
      </c>
      <c r="N811" s="1">
        <f>Table1[[#This Row],[Call Date]]</f>
        <v>45224</v>
      </c>
    </row>
    <row r="812" spans="2:14" x14ac:dyDescent="0.25">
      <c r="B812" s="1">
        <v>45224</v>
      </c>
      <c r="C812" t="s">
        <v>13</v>
      </c>
      <c r="D812" t="s">
        <v>110</v>
      </c>
      <c r="E812">
        <v>10</v>
      </c>
      <c r="F812">
        <v>10</v>
      </c>
      <c r="G812">
        <v>10</v>
      </c>
      <c r="H812" s="3">
        <f>(Table1[[#This Row],[Q1]]*0.2+Table1[[#This Row],[Q2]]*0.4+Table1[[#This Row],[Q3]]*0.4)/10</f>
        <v>1</v>
      </c>
      <c r="I812" cm="1">
        <f t="array" ref="I812">_xlfn.IFS(Table1[[#This Row],[Q1]]&gt;8,100,Table1[[#This Row],[Q1]]&gt;6,0,Table1[[#This Row],[Q1]]&lt;7,-100)</f>
        <v>100</v>
      </c>
      <c r="J812">
        <f>IF(Table1[[#This Row],[NPS]]=100,1,0)</f>
        <v>1</v>
      </c>
      <c r="K812">
        <f>IF(Table1[[#This Row],[NPS]]=0,1,0)</f>
        <v>0</v>
      </c>
      <c r="L812">
        <f>IF(Table1[[#This Row],[NPS]]=-100,1,0)</f>
        <v>0</v>
      </c>
      <c r="M812" t="str">
        <f>TEXT(Table1[[#This Row],[Call Date]],"mmmm")</f>
        <v>October</v>
      </c>
      <c r="N812" s="1">
        <f>Table1[[#This Row],[Call Date]]</f>
        <v>45224</v>
      </c>
    </row>
    <row r="813" spans="2:14" x14ac:dyDescent="0.25">
      <c r="B813" s="1">
        <v>45224</v>
      </c>
      <c r="C813" t="s">
        <v>7</v>
      </c>
      <c r="D813" t="s">
        <v>103</v>
      </c>
      <c r="E813">
        <v>0</v>
      </c>
      <c r="F813">
        <v>0</v>
      </c>
      <c r="G813">
        <v>0</v>
      </c>
      <c r="H813" s="3">
        <f>(Table1[[#This Row],[Q1]]*0.2+Table1[[#This Row],[Q2]]*0.4+Table1[[#This Row],[Q3]]*0.4)/10</f>
        <v>0</v>
      </c>
      <c r="I813" cm="1">
        <f t="array" ref="I813">_xlfn.IFS(Table1[[#This Row],[Q1]]&gt;8,100,Table1[[#This Row],[Q1]]&gt;6,0,Table1[[#This Row],[Q1]]&lt;7,-100)</f>
        <v>-100</v>
      </c>
      <c r="J813">
        <f>IF(Table1[[#This Row],[NPS]]=100,1,0)</f>
        <v>0</v>
      </c>
      <c r="K813">
        <f>IF(Table1[[#This Row],[NPS]]=0,1,0)</f>
        <v>0</v>
      </c>
      <c r="L813">
        <f>IF(Table1[[#This Row],[NPS]]=-100,1,0)</f>
        <v>1</v>
      </c>
      <c r="M813" t="str">
        <f>TEXT(Table1[[#This Row],[Call Date]],"mmmm")</f>
        <v>October</v>
      </c>
      <c r="N813" s="1">
        <f>Table1[[#This Row],[Call Date]]</f>
        <v>45224</v>
      </c>
    </row>
    <row r="814" spans="2:14" x14ac:dyDescent="0.25">
      <c r="B814" s="1">
        <v>45224</v>
      </c>
      <c r="C814" t="s">
        <v>13</v>
      </c>
      <c r="D814" t="s">
        <v>58</v>
      </c>
      <c r="E814">
        <v>9</v>
      </c>
      <c r="F814">
        <v>9</v>
      </c>
      <c r="G814">
        <v>9</v>
      </c>
      <c r="H814" s="3">
        <f>(Table1[[#This Row],[Q1]]*0.2+Table1[[#This Row],[Q2]]*0.4+Table1[[#This Row],[Q3]]*0.4)/10</f>
        <v>0.9</v>
      </c>
      <c r="I814" cm="1">
        <f t="array" ref="I814">_xlfn.IFS(Table1[[#This Row],[Q1]]&gt;8,100,Table1[[#This Row],[Q1]]&gt;6,0,Table1[[#This Row],[Q1]]&lt;7,-100)</f>
        <v>100</v>
      </c>
      <c r="J814">
        <f>IF(Table1[[#This Row],[NPS]]=100,1,0)</f>
        <v>1</v>
      </c>
      <c r="K814">
        <f>IF(Table1[[#This Row],[NPS]]=0,1,0)</f>
        <v>0</v>
      </c>
      <c r="L814">
        <f>IF(Table1[[#This Row],[NPS]]=-100,1,0)</f>
        <v>0</v>
      </c>
      <c r="M814" t="str">
        <f>TEXT(Table1[[#This Row],[Call Date]],"mmmm")</f>
        <v>October</v>
      </c>
      <c r="N814" s="1">
        <f>Table1[[#This Row],[Call Date]]</f>
        <v>45224</v>
      </c>
    </row>
    <row r="815" spans="2:14" x14ac:dyDescent="0.25">
      <c r="B815" s="1">
        <v>45224</v>
      </c>
      <c r="C815" t="s">
        <v>7</v>
      </c>
      <c r="D815" t="s">
        <v>130</v>
      </c>
      <c r="E815">
        <v>10</v>
      </c>
      <c r="F815">
        <v>10</v>
      </c>
      <c r="G815">
        <v>10</v>
      </c>
      <c r="H815" s="3">
        <f>(Table1[[#This Row],[Q1]]*0.2+Table1[[#This Row],[Q2]]*0.4+Table1[[#This Row],[Q3]]*0.4)/10</f>
        <v>1</v>
      </c>
      <c r="I815" cm="1">
        <f t="array" ref="I815">_xlfn.IFS(Table1[[#This Row],[Q1]]&gt;8,100,Table1[[#This Row],[Q1]]&gt;6,0,Table1[[#This Row],[Q1]]&lt;7,-100)</f>
        <v>100</v>
      </c>
      <c r="J815">
        <f>IF(Table1[[#This Row],[NPS]]=100,1,0)</f>
        <v>1</v>
      </c>
      <c r="K815">
        <f>IF(Table1[[#This Row],[NPS]]=0,1,0)</f>
        <v>0</v>
      </c>
      <c r="L815">
        <f>IF(Table1[[#This Row],[NPS]]=-100,1,0)</f>
        <v>0</v>
      </c>
      <c r="M815" t="str">
        <f>TEXT(Table1[[#This Row],[Call Date]],"mmmm")</f>
        <v>October</v>
      </c>
      <c r="N815" s="1">
        <f>Table1[[#This Row],[Call Date]]</f>
        <v>45224</v>
      </c>
    </row>
    <row r="816" spans="2:14" x14ac:dyDescent="0.25">
      <c r="B816" s="1">
        <v>45224</v>
      </c>
      <c r="C816" t="s">
        <v>11</v>
      </c>
      <c r="D816" t="s">
        <v>123</v>
      </c>
      <c r="E816">
        <v>10</v>
      </c>
      <c r="F816">
        <v>10</v>
      </c>
      <c r="G816">
        <v>10</v>
      </c>
      <c r="H816" s="3">
        <f>(Table1[[#This Row],[Q1]]*0.2+Table1[[#This Row],[Q2]]*0.4+Table1[[#This Row],[Q3]]*0.4)/10</f>
        <v>1</v>
      </c>
      <c r="I816" cm="1">
        <f t="array" ref="I816">_xlfn.IFS(Table1[[#This Row],[Q1]]&gt;8,100,Table1[[#This Row],[Q1]]&gt;6,0,Table1[[#This Row],[Q1]]&lt;7,-100)</f>
        <v>100</v>
      </c>
      <c r="J816">
        <f>IF(Table1[[#This Row],[NPS]]=100,1,0)</f>
        <v>1</v>
      </c>
      <c r="K816">
        <f>IF(Table1[[#This Row],[NPS]]=0,1,0)</f>
        <v>0</v>
      </c>
      <c r="L816">
        <f>IF(Table1[[#This Row],[NPS]]=-100,1,0)</f>
        <v>0</v>
      </c>
      <c r="M816" t="str">
        <f>TEXT(Table1[[#This Row],[Call Date]],"mmmm")</f>
        <v>October</v>
      </c>
      <c r="N816" s="1">
        <f>Table1[[#This Row],[Call Date]]</f>
        <v>45224</v>
      </c>
    </row>
    <row r="817" spans="2:14" x14ac:dyDescent="0.25">
      <c r="B817" s="1">
        <v>45224</v>
      </c>
      <c r="C817" t="s">
        <v>13</v>
      </c>
      <c r="D817" t="s">
        <v>82</v>
      </c>
      <c r="E817">
        <v>10</v>
      </c>
      <c r="F817">
        <v>10</v>
      </c>
      <c r="G817">
        <v>10</v>
      </c>
      <c r="H817" s="3">
        <f>(Table1[[#This Row],[Q1]]*0.2+Table1[[#This Row],[Q2]]*0.4+Table1[[#This Row],[Q3]]*0.4)/10</f>
        <v>1</v>
      </c>
      <c r="I817" cm="1">
        <f t="array" ref="I817">_xlfn.IFS(Table1[[#This Row],[Q1]]&gt;8,100,Table1[[#This Row],[Q1]]&gt;6,0,Table1[[#This Row],[Q1]]&lt;7,-100)</f>
        <v>100</v>
      </c>
      <c r="J817">
        <f>IF(Table1[[#This Row],[NPS]]=100,1,0)</f>
        <v>1</v>
      </c>
      <c r="K817">
        <f>IF(Table1[[#This Row],[NPS]]=0,1,0)</f>
        <v>0</v>
      </c>
      <c r="L817">
        <f>IF(Table1[[#This Row],[NPS]]=-100,1,0)</f>
        <v>0</v>
      </c>
      <c r="M817" t="str">
        <f>TEXT(Table1[[#This Row],[Call Date]],"mmmm")</f>
        <v>October</v>
      </c>
      <c r="N817" s="1">
        <f>Table1[[#This Row],[Call Date]]</f>
        <v>45224</v>
      </c>
    </row>
    <row r="818" spans="2:14" x14ac:dyDescent="0.25">
      <c r="B818" s="1">
        <v>45224</v>
      </c>
      <c r="C818" t="s">
        <v>7</v>
      </c>
      <c r="D818" t="s">
        <v>91</v>
      </c>
      <c r="E818">
        <v>10</v>
      </c>
      <c r="F818">
        <v>10</v>
      </c>
      <c r="G818">
        <v>10</v>
      </c>
      <c r="H818" s="3">
        <f>(Table1[[#This Row],[Q1]]*0.2+Table1[[#This Row],[Q2]]*0.4+Table1[[#This Row],[Q3]]*0.4)/10</f>
        <v>1</v>
      </c>
      <c r="I818" cm="1">
        <f t="array" ref="I818">_xlfn.IFS(Table1[[#This Row],[Q1]]&gt;8,100,Table1[[#This Row],[Q1]]&gt;6,0,Table1[[#This Row],[Q1]]&lt;7,-100)</f>
        <v>100</v>
      </c>
      <c r="J818">
        <f>IF(Table1[[#This Row],[NPS]]=100,1,0)</f>
        <v>1</v>
      </c>
      <c r="K818">
        <f>IF(Table1[[#This Row],[NPS]]=0,1,0)</f>
        <v>0</v>
      </c>
      <c r="L818">
        <f>IF(Table1[[#This Row],[NPS]]=-100,1,0)</f>
        <v>0</v>
      </c>
      <c r="M818" t="str">
        <f>TEXT(Table1[[#This Row],[Call Date]],"mmmm")</f>
        <v>October</v>
      </c>
      <c r="N818" s="1">
        <f>Table1[[#This Row],[Call Date]]</f>
        <v>45224</v>
      </c>
    </row>
    <row r="819" spans="2:14" x14ac:dyDescent="0.25">
      <c r="B819" s="1">
        <v>45224</v>
      </c>
      <c r="C819" t="s">
        <v>10</v>
      </c>
      <c r="D819" t="s">
        <v>83</v>
      </c>
      <c r="E819">
        <v>10</v>
      </c>
      <c r="F819">
        <v>10</v>
      </c>
      <c r="G819">
        <v>10</v>
      </c>
      <c r="H819" s="3">
        <f>(Table1[[#This Row],[Q1]]*0.2+Table1[[#This Row],[Q2]]*0.4+Table1[[#This Row],[Q3]]*0.4)/10</f>
        <v>1</v>
      </c>
      <c r="I819" cm="1">
        <f t="array" ref="I819">_xlfn.IFS(Table1[[#This Row],[Q1]]&gt;8,100,Table1[[#This Row],[Q1]]&gt;6,0,Table1[[#This Row],[Q1]]&lt;7,-100)</f>
        <v>100</v>
      </c>
      <c r="J819">
        <f>IF(Table1[[#This Row],[NPS]]=100,1,0)</f>
        <v>1</v>
      </c>
      <c r="K819">
        <f>IF(Table1[[#This Row],[NPS]]=0,1,0)</f>
        <v>0</v>
      </c>
      <c r="L819">
        <f>IF(Table1[[#This Row],[NPS]]=-100,1,0)</f>
        <v>0</v>
      </c>
      <c r="M819" t="str">
        <f>TEXT(Table1[[#This Row],[Call Date]],"mmmm")</f>
        <v>October</v>
      </c>
      <c r="N819" s="1">
        <f>Table1[[#This Row],[Call Date]]</f>
        <v>45224</v>
      </c>
    </row>
    <row r="820" spans="2:14" x14ac:dyDescent="0.25">
      <c r="B820" s="1">
        <v>45224</v>
      </c>
      <c r="C820" t="s">
        <v>7</v>
      </c>
      <c r="D820" t="s">
        <v>130</v>
      </c>
      <c r="E820">
        <v>10</v>
      </c>
      <c r="F820">
        <v>10</v>
      </c>
      <c r="G820">
        <v>10</v>
      </c>
      <c r="H820" s="3">
        <f>(Table1[[#This Row],[Q1]]*0.2+Table1[[#This Row],[Q2]]*0.4+Table1[[#This Row],[Q3]]*0.4)/10</f>
        <v>1</v>
      </c>
      <c r="I820" cm="1">
        <f t="array" ref="I820">_xlfn.IFS(Table1[[#This Row],[Q1]]&gt;8,100,Table1[[#This Row],[Q1]]&gt;6,0,Table1[[#This Row],[Q1]]&lt;7,-100)</f>
        <v>100</v>
      </c>
      <c r="J820">
        <f>IF(Table1[[#This Row],[NPS]]=100,1,0)</f>
        <v>1</v>
      </c>
      <c r="K820">
        <f>IF(Table1[[#This Row],[NPS]]=0,1,0)</f>
        <v>0</v>
      </c>
      <c r="L820">
        <f>IF(Table1[[#This Row],[NPS]]=-100,1,0)</f>
        <v>0</v>
      </c>
      <c r="M820" t="str">
        <f>TEXT(Table1[[#This Row],[Call Date]],"mmmm")</f>
        <v>October</v>
      </c>
      <c r="N820" s="1">
        <f>Table1[[#This Row],[Call Date]]</f>
        <v>45224</v>
      </c>
    </row>
    <row r="821" spans="2:14" x14ac:dyDescent="0.25">
      <c r="B821" s="1">
        <v>45224</v>
      </c>
      <c r="C821" t="s">
        <v>10</v>
      </c>
      <c r="D821" t="s">
        <v>61</v>
      </c>
      <c r="E821">
        <v>10</v>
      </c>
      <c r="F821">
        <v>10</v>
      </c>
      <c r="G821">
        <v>10</v>
      </c>
      <c r="H821" s="3">
        <f>(Table1[[#This Row],[Q1]]*0.2+Table1[[#This Row],[Q2]]*0.4+Table1[[#This Row],[Q3]]*0.4)/10</f>
        <v>1</v>
      </c>
      <c r="I821" cm="1">
        <f t="array" ref="I821">_xlfn.IFS(Table1[[#This Row],[Q1]]&gt;8,100,Table1[[#This Row],[Q1]]&gt;6,0,Table1[[#This Row],[Q1]]&lt;7,-100)</f>
        <v>100</v>
      </c>
      <c r="J821">
        <f>IF(Table1[[#This Row],[NPS]]=100,1,0)</f>
        <v>1</v>
      </c>
      <c r="K821">
        <f>IF(Table1[[#This Row],[NPS]]=0,1,0)</f>
        <v>0</v>
      </c>
      <c r="L821">
        <f>IF(Table1[[#This Row],[NPS]]=-100,1,0)</f>
        <v>0</v>
      </c>
      <c r="M821" t="str">
        <f>TEXT(Table1[[#This Row],[Call Date]],"mmmm")</f>
        <v>October</v>
      </c>
      <c r="N821" s="1">
        <f>Table1[[#This Row],[Call Date]]</f>
        <v>45224</v>
      </c>
    </row>
    <row r="822" spans="2:14" x14ac:dyDescent="0.25">
      <c r="B822" s="1">
        <v>45224</v>
      </c>
      <c r="C822" t="s">
        <v>7</v>
      </c>
      <c r="D822" t="s">
        <v>49</v>
      </c>
      <c r="E822">
        <v>10</v>
      </c>
      <c r="F822">
        <v>10</v>
      </c>
      <c r="G822">
        <v>10</v>
      </c>
      <c r="H822" s="3">
        <f>(Table1[[#This Row],[Q1]]*0.2+Table1[[#This Row],[Q2]]*0.4+Table1[[#This Row],[Q3]]*0.4)/10</f>
        <v>1</v>
      </c>
      <c r="I822" cm="1">
        <f t="array" ref="I822">_xlfn.IFS(Table1[[#This Row],[Q1]]&gt;8,100,Table1[[#This Row],[Q1]]&gt;6,0,Table1[[#This Row],[Q1]]&lt;7,-100)</f>
        <v>100</v>
      </c>
      <c r="J822">
        <f>IF(Table1[[#This Row],[NPS]]=100,1,0)</f>
        <v>1</v>
      </c>
      <c r="K822">
        <f>IF(Table1[[#This Row],[NPS]]=0,1,0)</f>
        <v>0</v>
      </c>
      <c r="L822">
        <f>IF(Table1[[#This Row],[NPS]]=-100,1,0)</f>
        <v>0</v>
      </c>
      <c r="M822" t="str">
        <f>TEXT(Table1[[#This Row],[Call Date]],"mmmm")</f>
        <v>October</v>
      </c>
      <c r="N822" s="1">
        <f>Table1[[#This Row],[Call Date]]</f>
        <v>45224</v>
      </c>
    </row>
    <row r="823" spans="2:14" x14ac:dyDescent="0.25">
      <c r="B823" s="1">
        <v>45224</v>
      </c>
      <c r="C823" t="s">
        <v>13</v>
      </c>
      <c r="D823" t="s">
        <v>118</v>
      </c>
      <c r="E823">
        <v>10</v>
      </c>
      <c r="F823">
        <v>5</v>
      </c>
      <c r="G823">
        <v>2</v>
      </c>
      <c r="H823" s="3">
        <f>(Table1[[#This Row],[Q1]]*0.2+Table1[[#This Row],[Q2]]*0.4+Table1[[#This Row],[Q3]]*0.4)/10</f>
        <v>0.48</v>
      </c>
      <c r="I823" cm="1">
        <f t="array" ref="I823">_xlfn.IFS(Table1[[#This Row],[Q1]]&gt;8,100,Table1[[#This Row],[Q1]]&gt;6,0,Table1[[#This Row],[Q1]]&lt;7,-100)</f>
        <v>100</v>
      </c>
      <c r="J823">
        <f>IF(Table1[[#This Row],[NPS]]=100,1,0)</f>
        <v>1</v>
      </c>
      <c r="K823">
        <f>IF(Table1[[#This Row],[NPS]]=0,1,0)</f>
        <v>0</v>
      </c>
      <c r="L823">
        <f>IF(Table1[[#This Row],[NPS]]=-100,1,0)</f>
        <v>0</v>
      </c>
      <c r="M823" t="str">
        <f>TEXT(Table1[[#This Row],[Call Date]],"mmmm")</f>
        <v>October</v>
      </c>
      <c r="N823" s="1">
        <f>Table1[[#This Row],[Call Date]]</f>
        <v>45224</v>
      </c>
    </row>
    <row r="824" spans="2:14" x14ac:dyDescent="0.25">
      <c r="B824" s="1">
        <v>45224</v>
      </c>
      <c r="C824" t="s">
        <v>7</v>
      </c>
      <c r="D824" t="s">
        <v>130</v>
      </c>
      <c r="E824">
        <v>10</v>
      </c>
      <c r="F824">
        <v>10</v>
      </c>
      <c r="G824">
        <v>10</v>
      </c>
      <c r="H824" s="3">
        <f>(Table1[[#This Row],[Q1]]*0.2+Table1[[#This Row],[Q2]]*0.4+Table1[[#This Row],[Q3]]*0.4)/10</f>
        <v>1</v>
      </c>
      <c r="I824" cm="1">
        <f t="array" ref="I824">_xlfn.IFS(Table1[[#This Row],[Q1]]&gt;8,100,Table1[[#This Row],[Q1]]&gt;6,0,Table1[[#This Row],[Q1]]&lt;7,-100)</f>
        <v>100</v>
      </c>
      <c r="J824">
        <f>IF(Table1[[#This Row],[NPS]]=100,1,0)</f>
        <v>1</v>
      </c>
      <c r="K824">
        <f>IF(Table1[[#This Row],[NPS]]=0,1,0)</f>
        <v>0</v>
      </c>
      <c r="L824">
        <f>IF(Table1[[#This Row],[NPS]]=-100,1,0)</f>
        <v>0</v>
      </c>
      <c r="M824" t="str">
        <f>TEXT(Table1[[#This Row],[Call Date]],"mmmm")</f>
        <v>October</v>
      </c>
      <c r="N824" s="1">
        <f>Table1[[#This Row],[Call Date]]</f>
        <v>45224</v>
      </c>
    </row>
    <row r="825" spans="2:14" x14ac:dyDescent="0.25">
      <c r="B825" s="1">
        <v>45224</v>
      </c>
      <c r="C825" t="s">
        <v>11</v>
      </c>
      <c r="D825" t="s">
        <v>133</v>
      </c>
      <c r="E825">
        <v>10</v>
      </c>
      <c r="F825">
        <v>10</v>
      </c>
      <c r="G825">
        <v>10</v>
      </c>
      <c r="H825" s="3">
        <f>(Table1[[#This Row],[Q1]]*0.2+Table1[[#This Row],[Q2]]*0.4+Table1[[#This Row],[Q3]]*0.4)/10</f>
        <v>1</v>
      </c>
      <c r="I825" cm="1">
        <f t="array" ref="I825">_xlfn.IFS(Table1[[#This Row],[Q1]]&gt;8,100,Table1[[#This Row],[Q1]]&gt;6,0,Table1[[#This Row],[Q1]]&lt;7,-100)</f>
        <v>100</v>
      </c>
      <c r="J825">
        <f>IF(Table1[[#This Row],[NPS]]=100,1,0)</f>
        <v>1</v>
      </c>
      <c r="K825">
        <f>IF(Table1[[#This Row],[NPS]]=0,1,0)</f>
        <v>0</v>
      </c>
      <c r="L825">
        <f>IF(Table1[[#This Row],[NPS]]=-100,1,0)</f>
        <v>0</v>
      </c>
      <c r="M825" t="str">
        <f>TEXT(Table1[[#This Row],[Call Date]],"mmmm")</f>
        <v>October</v>
      </c>
      <c r="N825" s="1">
        <f>Table1[[#This Row],[Call Date]]</f>
        <v>45224</v>
      </c>
    </row>
    <row r="826" spans="2:14" x14ac:dyDescent="0.25">
      <c r="B826" s="1">
        <v>45224</v>
      </c>
      <c r="C826" t="s">
        <v>11</v>
      </c>
      <c r="D826" t="s">
        <v>69</v>
      </c>
      <c r="E826">
        <v>10</v>
      </c>
      <c r="F826">
        <v>10</v>
      </c>
      <c r="G826">
        <v>10</v>
      </c>
      <c r="H826" s="3">
        <f>(Table1[[#This Row],[Q1]]*0.2+Table1[[#This Row],[Q2]]*0.4+Table1[[#This Row],[Q3]]*0.4)/10</f>
        <v>1</v>
      </c>
      <c r="I826" cm="1">
        <f t="array" ref="I826">_xlfn.IFS(Table1[[#This Row],[Q1]]&gt;8,100,Table1[[#This Row],[Q1]]&gt;6,0,Table1[[#This Row],[Q1]]&lt;7,-100)</f>
        <v>100</v>
      </c>
      <c r="J826">
        <f>IF(Table1[[#This Row],[NPS]]=100,1,0)</f>
        <v>1</v>
      </c>
      <c r="K826">
        <f>IF(Table1[[#This Row],[NPS]]=0,1,0)</f>
        <v>0</v>
      </c>
      <c r="L826">
        <f>IF(Table1[[#This Row],[NPS]]=-100,1,0)</f>
        <v>0</v>
      </c>
      <c r="M826" t="str">
        <f>TEXT(Table1[[#This Row],[Call Date]],"mmmm")</f>
        <v>October</v>
      </c>
      <c r="N826" s="1">
        <f>Table1[[#This Row],[Call Date]]</f>
        <v>45224</v>
      </c>
    </row>
    <row r="827" spans="2:14" x14ac:dyDescent="0.25">
      <c r="B827" s="1">
        <v>45224</v>
      </c>
      <c r="C827" t="s">
        <v>7</v>
      </c>
      <c r="D827" t="s">
        <v>130</v>
      </c>
      <c r="E827">
        <v>9</v>
      </c>
      <c r="F827">
        <v>9</v>
      </c>
      <c r="G827">
        <v>9</v>
      </c>
      <c r="H827" s="3">
        <f>(Table1[[#This Row],[Q1]]*0.2+Table1[[#This Row],[Q2]]*0.4+Table1[[#This Row],[Q3]]*0.4)/10</f>
        <v>0.9</v>
      </c>
      <c r="I827" cm="1">
        <f t="array" ref="I827">_xlfn.IFS(Table1[[#This Row],[Q1]]&gt;8,100,Table1[[#This Row],[Q1]]&gt;6,0,Table1[[#This Row],[Q1]]&lt;7,-100)</f>
        <v>100</v>
      </c>
      <c r="J827">
        <f>IF(Table1[[#This Row],[NPS]]=100,1,0)</f>
        <v>1</v>
      </c>
      <c r="K827">
        <f>IF(Table1[[#This Row],[NPS]]=0,1,0)</f>
        <v>0</v>
      </c>
      <c r="L827">
        <f>IF(Table1[[#This Row],[NPS]]=-100,1,0)</f>
        <v>0</v>
      </c>
      <c r="M827" t="str">
        <f>TEXT(Table1[[#This Row],[Call Date]],"mmmm")</f>
        <v>October</v>
      </c>
      <c r="N827" s="1">
        <f>Table1[[#This Row],[Call Date]]</f>
        <v>45224</v>
      </c>
    </row>
    <row r="828" spans="2:14" x14ac:dyDescent="0.25">
      <c r="B828" s="1">
        <v>45224</v>
      </c>
      <c r="C828" t="s">
        <v>11</v>
      </c>
      <c r="D828" t="s">
        <v>69</v>
      </c>
      <c r="E828">
        <v>10</v>
      </c>
      <c r="F828">
        <v>10</v>
      </c>
      <c r="G828">
        <v>10</v>
      </c>
      <c r="H828" s="3">
        <f>(Table1[[#This Row],[Q1]]*0.2+Table1[[#This Row],[Q2]]*0.4+Table1[[#This Row],[Q3]]*0.4)/10</f>
        <v>1</v>
      </c>
      <c r="I828" cm="1">
        <f t="array" ref="I828">_xlfn.IFS(Table1[[#This Row],[Q1]]&gt;8,100,Table1[[#This Row],[Q1]]&gt;6,0,Table1[[#This Row],[Q1]]&lt;7,-100)</f>
        <v>100</v>
      </c>
      <c r="J828">
        <f>IF(Table1[[#This Row],[NPS]]=100,1,0)</f>
        <v>1</v>
      </c>
      <c r="K828">
        <f>IF(Table1[[#This Row],[NPS]]=0,1,0)</f>
        <v>0</v>
      </c>
      <c r="L828">
        <f>IF(Table1[[#This Row],[NPS]]=-100,1,0)</f>
        <v>0</v>
      </c>
      <c r="M828" t="str">
        <f>TEXT(Table1[[#This Row],[Call Date]],"mmmm")</f>
        <v>October</v>
      </c>
      <c r="N828" s="1">
        <f>Table1[[#This Row],[Call Date]]</f>
        <v>45224</v>
      </c>
    </row>
    <row r="829" spans="2:14" x14ac:dyDescent="0.25">
      <c r="B829" s="1">
        <v>45224</v>
      </c>
      <c r="C829" t="s">
        <v>7</v>
      </c>
      <c r="D829" t="s">
        <v>43</v>
      </c>
      <c r="E829">
        <v>10</v>
      </c>
      <c r="F829">
        <v>10</v>
      </c>
      <c r="G829">
        <v>10</v>
      </c>
      <c r="H829" s="3">
        <f>(Table1[[#This Row],[Q1]]*0.2+Table1[[#This Row],[Q2]]*0.4+Table1[[#This Row],[Q3]]*0.4)/10</f>
        <v>1</v>
      </c>
      <c r="I829" cm="1">
        <f t="array" ref="I829">_xlfn.IFS(Table1[[#This Row],[Q1]]&gt;8,100,Table1[[#This Row],[Q1]]&gt;6,0,Table1[[#This Row],[Q1]]&lt;7,-100)</f>
        <v>100</v>
      </c>
      <c r="J829">
        <f>IF(Table1[[#This Row],[NPS]]=100,1,0)</f>
        <v>1</v>
      </c>
      <c r="K829">
        <f>IF(Table1[[#This Row],[NPS]]=0,1,0)</f>
        <v>0</v>
      </c>
      <c r="L829">
        <f>IF(Table1[[#This Row],[NPS]]=-100,1,0)</f>
        <v>0</v>
      </c>
      <c r="M829" t="str">
        <f>TEXT(Table1[[#This Row],[Call Date]],"mmmm")</f>
        <v>October</v>
      </c>
      <c r="N829" s="1">
        <f>Table1[[#This Row],[Call Date]]</f>
        <v>45224</v>
      </c>
    </row>
    <row r="830" spans="2:14" x14ac:dyDescent="0.25">
      <c r="B830" s="1">
        <v>45224</v>
      </c>
      <c r="C830" t="s">
        <v>7</v>
      </c>
      <c r="D830" t="s">
        <v>95</v>
      </c>
      <c r="E830">
        <v>10</v>
      </c>
      <c r="F830">
        <v>10</v>
      </c>
      <c r="G830">
        <v>10</v>
      </c>
      <c r="H830" s="3">
        <f>(Table1[[#This Row],[Q1]]*0.2+Table1[[#This Row],[Q2]]*0.4+Table1[[#This Row],[Q3]]*0.4)/10</f>
        <v>1</v>
      </c>
      <c r="I830" cm="1">
        <f t="array" ref="I830">_xlfn.IFS(Table1[[#This Row],[Q1]]&gt;8,100,Table1[[#This Row],[Q1]]&gt;6,0,Table1[[#This Row],[Q1]]&lt;7,-100)</f>
        <v>100</v>
      </c>
      <c r="J830">
        <f>IF(Table1[[#This Row],[NPS]]=100,1,0)</f>
        <v>1</v>
      </c>
      <c r="K830">
        <f>IF(Table1[[#This Row],[NPS]]=0,1,0)</f>
        <v>0</v>
      </c>
      <c r="L830">
        <f>IF(Table1[[#This Row],[NPS]]=-100,1,0)</f>
        <v>0</v>
      </c>
      <c r="M830" t="str">
        <f>TEXT(Table1[[#This Row],[Call Date]],"mmmm")</f>
        <v>October</v>
      </c>
      <c r="N830" s="1">
        <f>Table1[[#This Row],[Call Date]]</f>
        <v>45224</v>
      </c>
    </row>
    <row r="831" spans="2:14" x14ac:dyDescent="0.25">
      <c r="B831" s="1">
        <v>45224</v>
      </c>
      <c r="C831" t="s">
        <v>13</v>
      </c>
      <c r="D831" t="s">
        <v>125</v>
      </c>
      <c r="E831">
        <v>10</v>
      </c>
      <c r="F831">
        <v>10</v>
      </c>
      <c r="G831">
        <v>10</v>
      </c>
      <c r="H831" s="3">
        <f>(Table1[[#This Row],[Q1]]*0.2+Table1[[#This Row],[Q2]]*0.4+Table1[[#This Row],[Q3]]*0.4)/10</f>
        <v>1</v>
      </c>
      <c r="I831" cm="1">
        <f t="array" ref="I831">_xlfn.IFS(Table1[[#This Row],[Q1]]&gt;8,100,Table1[[#This Row],[Q1]]&gt;6,0,Table1[[#This Row],[Q1]]&lt;7,-100)</f>
        <v>100</v>
      </c>
      <c r="J831">
        <f>IF(Table1[[#This Row],[NPS]]=100,1,0)</f>
        <v>1</v>
      </c>
      <c r="K831">
        <f>IF(Table1[[#This Row],[NPS]]=0,1,0)</f>
        <v>0</v>
      </c>
      <c r="L831">
        <f>IF(Table1[[#This Row],[NPS]]=-100,1,0)</f>
        <v>0</v>
      </c>
      <c r="M831" t="str">
        <f>TEXT(Table1[[#This Row],[Call Date]],"mmmm")</f>
        <v>October</v>
      </c>
      <c r="N831" s="1">
        <f>Table1[[#This Row],[Call Date]]</f>
        <v>45224</v>
      </c>
    </row>
    <row r="832" spans="2:14" x14ac:dyDescent="0.25">
      <c r="B832" s="1">
        <v>45224</v>
      </c>
      <c r="C832" t="s">
        <v>7</v>
      </c>
      <c r="D832" t="s">
        <v>43</v>
      </c>
      <c r="E832">
        <v>10</v>
      </c>
      <c r="F832">
        <v>10</v>
      </c>
      <c r="G832">
        <v>10</v>
      </c>
      <c r="H832" s="3">
        <f>(Table1[[#This Row],[Q1]]*0.2+Table1[[#This Row],[Q2]]*0.4+Table1[[#This Row],[Q3]]*0.4)/10</f>
        <v>1</v>
      </c>
      <c r="I832" cm="1">
        <f t="array" ref="I832">_xlfn.IFS(Table1[[#This Row],[Q1]]&gt;8,100,Table1[[#This Row],[Q1]]&gt;6,0,Table1[[#This Row],[Q1]]&lt;7,-100)</f>
        <v>100</v>
      </c>
      <c r="J832">
        <f>IF(Table1[[#This Row],[NPS]]=100,1,0)</f>
        <v>1</v>
      </c>
      <c r="K832">
        <f>IF(Table1[[#This Row],[NPS]]=0,1,0)</f>
        <v>0</v>
      </c>
      <c r="L832">
        <f>IF(Table1[[#This Row],[NPS]]=-100,1,0)</f>
        <v>0</v>
      </c>
      <c r="M832" t="str">
        <f>TEXT(Table1[[#This Row],[Call Date]],"mmmm")</f>
        <v>October</v>
      </c>
      <c r="N832" s="1">
        <f>Table1[[#This Row],[Call Date]]</f>
        <v>45224</v>
      </c>
    </row>
    <row r="833" spans="2:14" x14ac:dyDescent="0.25">
      <c r="B833" s="1">
        <v>45224</v>
      </c>
      <c r="C833" t="s">
        <v>7</v>
      </c>
      <c r="D833" t="s">
        <v>103</v>
      </c>
      <c r="E833">
        <v>10</v>
      </c>
      <c r="F833">
        <v>10</v>
      </c>
      <c r="G833">
        <v>10</v>
      </c>
      <c r="H833" s="3">
        <f>(Table1[[#This Row],[Q1]]*0.2+Table1[[#This Row],[Q2]]*0.4+Table1[[#This Row],[Q3]]*0.4)/10</f>
        <v>1</v>
      </c>
      <c r="I833" cm="1">
        <f t="array" ref="I833">_xlfn.IFS(Table1[[#This Row],[Q1]]&gt;8,100,Table1[[#This Row],[Q1]]&gt;6,0,Table1[[#This Row],[Q1]]&lt;7,-100)</f>
        <v>100</v>
      </c>
      <c r="J833">
        <f>IF(Table1[[#This Row],[NPS]]=100,1,0)</f>
        <v>1</v>
      </c>
      <c r="K833">
        <f>IF(Table1[[#This Row],[NPS]]=0,1,0)</f>
        <v>0</v>
      </c>
      <c r="L833">
        <f>IF(Table1[[#This Row],[NPS]]=-100,1,0)</f>
        <v>0</v>
      </c>
      <c r="M833" t="str">
        <f>TEXT(Table1[[#This Row],[Call Date]],"mmmm")</f>
        <v>October</v>
      </c>
      <c r="N833" s="1">
        <f>Table1[[#This Row],[Call Date]]</f>
        <v>45224</v>
      </c>
    </row>
    <row r="834" spans="2:14" x14ac:dyDescent="0.25">
      <c r="B834" s="1">
        <v>45224</v>
      </c>
      <c r="C834" t="s">
        <v>11</v>
      </c>
      <c r="D834" t="s">
        <v>112</v>
      </c>
      <c r="E834">
        <v>9</v>
      </c>
      <c r="F834">
        <v>9</v>
      </c>
      <c r="G834">
        <v>10</v>
      </c>
      <c r="H834" s="3">
        <f>(Table1[[#This Row],[Q1]]*0.2+Table1[[#This Row],[Q2]]*0.4+Table1[[#This Row],[Q3]]*0.4)/10</f>
        <v>0.94000000000000006</v>
      </c>
      <c r="I834" cm="1">
        <f t="array" ref="I834">_xlfn.IFS(Table1[[#This Row],[Q1]]&gt;8,100,Table1[[#This Row],[Q1]]&gt;6,0,Table1[[#This Row],[Q1]]&lt;7,-100)</f>
        <v>100</v>
      </c>
      <c r="J834">
        <f>IF(Table1[[#This Row],[NPS]]=100,1,0)</f>
        <v>1</v>
      </c>
      <c r="K834">
        <f>IF(Table1[[#This Row],[NPS]]=0,1,0)</f>
        <v>0</v>
      </c>
      <c r="L834">
        <f>IF(Table1[[#This Row],[NPS]]=-100,1,0)</f>
        <v>0</v>
      </c>
      <c r="M834" t="str">
        <f>TEXT(Table1[[#This Row],[Call Date]],"mmmm")</f>
        <v>October</v>
      </c>
      <c r="N834" s="1">
        <f>Table1[[#This Row],[Call Date]]</f>
        <v>45224</v>
      </c>
    </row>
    <row r="835" spans="2:14" x14ac:dyDescent="0.25">
      <c r="B835" s="1">
        <v>45224</v>
      </c>
      <c r="C835" t="s">
        <v>13</v>
      </c>
      <c r="D835" t="s">
        <v>82</v>
      </c>
      <c r="E835">
        <v>10</v>
      </c>
      <c r="F835">
        <v>10</v>
      </c>
      <c r="G835">
        <v>10</v>
      </c>
      <c r="H835" s="3">
        <f>(Table1[[#This Row],[Q1]]*0.2+Table1[[#This Row],[Q2]]*0.4+Table1[[#This Row],[Q3]]*0.4)/10</f>
        <v>1</v>
      </c>
      <c r="I835" cm="1">
        <f t="array" ref="I835">_xlfn.IFS(Table1[[#This Row],[Q1]]&gt;8,100,Table1[[#This Row],[Q1]]&gt;6,0,Table1[[#This Row],[Q1]]&lt;7,-100)</f>
        <v>100</v>
      </c>
      <c r="J835">
        <f>IF(Table1[[#This Row],[NPS]]=100,1,0)</f>
        <v>1</v>
      </c>
      <c r="K835">
        <f>IF(Table1[[#This Row],[NPS]]=0,1,0)</f>
        <v>0</v>
      </c>
      <c r="L835">
        <f>IF(Table1[[#This Row],[NPS]]=-100,1,0)</f>
        <v>0</v>
      </c>
      <c r="M835" t="str">
        <f>TEXT(Table1[[#This Row],[Call Date]],"mmmm")</f>
        <v>October</v>
      </c>
      <c r="N835" s="1">
        <f>Table1[[#This Row],[Call Date]]</f>
        <v>45224</v>
      </c>
    </row>
    <row r="836" spans="2:14" x14ac:dyDescent="0.25">
      <c r="B836" s="1">
        <v>45224</v>
      </c>
      <c r="C836" t="s">
        <v>7</v>
      </c>
      <c r="D836" t="s">
        <v>103</v>
      </c>
      <c r="E836">
        <v>10</v>
      </c>
      <c r="F836">
        <v>9</v>
      </c>
      <c r="G836">
        <v>10</v>
      </c>
      <c r="H836" s="3">
        <f>(Table1[[#This Row],[Q1]]*0.2+Table1[[#This Row],[Q2]]*0.4+Table1[[#This Row],[Q3]]*0.4)/10</f>
        <v>0.96</v>
      </c>
      <c r="I836" cm="1">
        <f t="array" ref="I836">_xlfn.IFS(Table1[[#This Row],[Q1]]&gt;8,100,Table1[[#This Row],[Q1]]&gt;6,0,Table1[[#This Row],[Q1]]&lt;7,-100)</f>
        <v>100</v>
      </c>
      <c r="J836">
        <f>IF(Table1[[#This Row],[NPS]]=100,1,0)</f>
        <v>1</v>
      </c>
      <c r="K836">
        <f>IF(Table1[[#This Row],[NPS]]=0,1,0)</f>
        <v>0</v>
      </c>
      <c r="L836">
        <f>IF(Table1[[#This Row],[NPS]]=-100,1,0)</f>
        <v>0</v>
      </c>
      <c r="M836" t="str">
        <f>TEXT(Table1[[#This Row],[Call Date]],"mmmm")</f>
        <v>October</v>
      </c>
      <c r="N836" s="1">
        <f>Table1[[#This Row],[Call Date]]</f>
        <v>45224</v>
      </c>
    </row>
    <row r="837" spans="2:14" x14ac:dyDescent="0.25">
      <c r="B837" s="1">
        <v>45224</v>
      </c>
      <c r="C837" t="s">
        <v>7</v>
      </c>
      <c r="D837" t="s">
        <v>63</v>
      </c>
      <c r="E837">
        <v>10</v>
      </c>
      <c r="F837">
        <v>10</v>
      </c>
      <c r="G837">
        <v>10</v>
      </c>
      <c r="H837" s="3">
        <f>(Table1[[#This Row],[Q1]]*0.2+Table1[[#This Row],[Q2]]*0.4+Table1[[#This Row],[Q3]]*0.4)/10</f>
        <v>1</v>
      </c>
      <c r="I837" cm="1">
        <f t="array" ref="I837">_xlfn.IFS(Table1[[#This Row],[Q1]]&gt;8,100,Table1[[#This Row],[Q1]]&gt;6,0,Table1[[#This Row],[Q1]]&lt;7,-100)</f>
        <v>100</v>
      </c>
      <c r="J837">
        <f>IF(Table1[[#This Row],[NPS]]=100,1,0)</f>
        <v>1</v>
      </c>
      <c r="K837">
        <f>IF(Table1[[#This Row],[NPS]]=0,1,0)</f>
        <v>0</v>
      </c>
      <c r="L837">
        <f>IF(Table1[[#This Row],[NPS]]=-100,1,0)</f>
        <v>0</v>
      </c>
      <c r="M837" t="str">
        <f>TEXT(Table1[[#This Row],[Call Date]],"mmmm")</f>
        <v>October</v>
      </c>
      <c r="N837" s="1">
        <f>Table1[[#This Row],[Call Date]]</f>
        <v>45224</v>
      </c>
    </row>
    <row r="838" spans="2:14" x14ac:dyDescent="0.25">
      <c r="B838" s="1">
        <v>45224</v>
      </c>
      <c r="C838" t="s">
        <v>13</v>
      </c>
      <c r="D838" t="s">
        <v>125</v>
      </c>
      <c r="E838">
        <v>10</v>
      </c>
      <c r="F838">
        <v>10</v>
      </c>
      <c r="G838">
        <v>10</v>
      </c>
      <c r="H838" s="3">
        <f>(Table1[[#This Row],[Q1]]*0.2+Table1[[#This Row],[Q2]]*0.4+Table1[[#This Row],[Q3]]*0.4)/10</f>
        <v>1</v>
      </c>
      <c r="I838" cm="1">
        <f t="array" ref="I838">_xlfn.IFS(Table1[[#This Row],[Q1]]&gt;8,100,Table1[[#This Row],[Q1]]&gt;6,0,Table1[[#This Row],[Q1]]&lt;7,-100)</f>
        <v>100</v>
      </c>
      <c r="J838">
        <f>IF(Table1[[#This Row],[NPS]]=100,1,0)</f>
        <v>1</v>
      </c>
      <c r="K838">
        <f>IF(Table1[[#This Row],[NPS]]=0,1,0)</f>
        <v>0</v>
      </c>
      <c r="L838">
        <f>IF(Table1[[#This Row],[NPS]]=-100,1,0)</f>
        <v>0</v>
      </c>
      <c r="M838" t="str">
        <f>TEXT(Table1[[#This Row],[Call Date]],"mmmm")</f>
        <v>October</v>
      </c>
      <c r="N838" s="1">
        <f>Table1[[#This Row],[Call Date]]</f>
        <v>45224</v>
      </c>
    </row>
    <row r="839" spans="2:14" x14ac:dyDescent="0.25">
      <c r="B839" s="1">
        <v>45224</v>
      </c>
      <c r="C839" t="s">
        <v>11</v>
      </c>
      <c r="D839" t="s">
        <v>89</v>
      </c>
      <c r="E839">
        <v>10</v>
      </c>
      <c r="F839">
        <v>10</v>
      </c>
      <c r="G839">
        <v>10</v>
      </c>
      <c r="H839" s="3">
        <f>(Table1[[#This Row],[Q1]]*0.2+Table1[[#This Row],[Q2]]*0.4+Table1[[#This Row],[Q3]]*0.4)/10</f>
        <v>1</v>
      </c>
      <c r="I839" cm="1">
        <f t="array" ref="I839">_xlfn.IFS(Table1[[#This Row],[Q1]]&gt;8,100,Table1[[#This Row],[Q1]]&gt;6,0,Table1[[#This Row],[Q1]]&lt;7,-100)</f>
        <v>100</v>
      </c>
      <c r="J839">
        <f>IF(Table1[[#This Row],[NPS]]=100,1,0)</f>
        <v>1</v>
      </c>
      <c r="K839">
        <f>IF(Table1[[#This Row],[NPS]]=0,1,0)</f>
        <v>0</v>
      </c>
      <c r="L839">
        <f>IF(Table1[[#This Row],[NPS]]=-100,1,0)</f>
        <v>0</v>
      </c>
      <c r="M839" t="str">
        <f>TEXT(Table1[[#This Row],[Call Date]],"mmmm")</f>
        <v>October</v>
      </c>
      <c r="N839" s="1">
        <f>Table1[[#This Row],[Call Date]]</f>
        <v>45224</v>
      </c>
    </row>
    <row r="840" spans="2:14" x14ac:dyDescent="0.25">
      <c r="B840" s="1">
        <v>45224</v>
      </c>
      <c r="C840" t="s">
        <v>11</v>
      </c>
      <c r="D840" t="s">
        <v>106</v>
      </c>
      <c r="E840">
        <v>10</v>
      </c>
      <c r="F840">
        <v>10</v>
      </c>
      <c r="G840">
        <v>10</v>
      </c>
      <c r="H840" s="3">
        <f>(Table1[[#This Row],[Q1]]*0.2+Table1[[#This Row],[Q2]]*0.4+Table1[[#This Row],[Q3]]*0.4)/10</f>
        <v>1</v>
      </c>
      <c r="I840" cm="1">
        <f t="array" ref="I840">_xlfn.IFS(Table1[[#This Row],[Q1]]&gt;8,100,Table1[[#This Row],[Q1]]&gt;6,0,Table1[[#This Row],[Q1]]&lt;7,-100)</f>
        <v>100</v>
      </c>
      <c r="J840">
        <f>IF(Table1[[#This Row],[NPS]]=100,1,0)</f>
        <v>1</v>
      </c>
      <c r="K840">
        <f>IF(Table1[[#This Row],[NPS]]=0,1,0)</f>
        <v>0</v>
      </c>
      <c r="L840">
        <f>IF(Table1[[#This Row],[NPS]]=-100,1,0)</f>
        <v>0</v>
      </c>
      <c r="M840" t="str">
        <f>TEXT(Table1[[#This Row],[Call Date]],"mmmm")</f>
        <v>October</v>
      </c>
      <c r="N840" s="1">
        <f>Table1[[#This Row],[Call Date]]</f>
        <v>45224</v>
      </c>
    </row>
    <row r="841" spans="2:14" x14ac:dyDescent="0.25">
      <c r="B841" s="1">
        <v>45225</v>
      </c>
      <c r="C841" t="s">
        <v>13</v>
      </c>
      <c r="D841" t="s">
        <v>120</v>
      </c>
      <c r="E841">
        <v>10</v>
      </c>
      <c r="F841">
        <v>10</v>
      </c>
      <c r="G841">
        <v>10</v>
      </c>
      <c r="H841" s="3">
        <f>(Table1[[#This Row],[Q1]]*0.2+Table1[[#This Row],[Q2]]*0.4+Table1[[#This Row],[Q3]]*0.4)/10</f>
        <v>1</v>
      </c>
      <c r="I841" cm="1">
        <f t="array" ref="I841">_xlfn.IFS(Table1[[#This Row],[Q1]]&gt;8,100,Table1[[#This Row],[Q1]]&gt;6,0,Table1[[#This Row],[Q1]]&lt;7,-100)</f>
        <v>100</v>
      </c>
      <c r="J841">
        <f>IF(Table1[[#This Row],[NPS]]=100,1,0)</f>
        <v>1</v>
      </c>
      <c r="K841">
        <f>IF(Table1[[#This Row],[NPS]]=0,1,0)</f>
        <v>0</v>
      </c>
      <c r="L841">
        <f>IF(Table1[[#This Row],[NPS]]=-100,1,0)</f>
        <v>0</v>
      </c>
      <c r="M841" t="str">
        <f>TEXT(Table1[[#This Row],[Call Date]],"mmmm")</f>
        <v>October</v>
      </c>
      <c r="N841" s="1">
        <f>Table1[[#This Row],[Call Date]]</f>
        <v>45225</v>
      </c>
    </row>
    <row r="842" spans="2:14" x14ac:dyDescent="0.25">
      <c r="B842" s="1">
        <v>45225</v>
      </c>
      <c r="C842" t="s">
        <v>13</v>
      </c>
      <c r="D842" t="s">
        <v>125</v>
      </c>
      <c r="E842">
        <v>10</v>
      </c>
      <c r="F842">
        <v>10</v>
      </c>
      <c r="G842">
        <v>10</v>
      </c>
      <c r="H842" s="3">
        <f>(Table1[[#This Row],[Q1]]*0.2+Table1[[#This Row],[Q2]]*0.4+Table1[[#This Row],[Q3]]*0.4)/10</f>
        <v>1</v>
      </c>
      <c r="I842" cm="1">
        <f t="array" ref="I842">_xlfn.IFS(Table1[[#This Row],[Q1]]&gt;8,100,Table1[[#This Row],[Q1]]&gt;6,0,Table1[[#This Row],[Q1]]&lt;7,-100)</f>
        <v>100</v>
      </c>
      <c r="J842">
        <f>IF(Table1[[#This Row],[NPS]]=100,1,0)</f>
        <v>1</v>
      </c>
      <c r="K842">
        <f>IF(Table1[[#This Row],[NPS]]=0,1,0)</f>
        <v>0</v>
      </c>
      <c r="L842">
        <f>IF(Table1[[#This Row],[NPS]]=-100,1,0)</f>
        <v>0</v>
      </c>
      <c r="M842" t="str">
        <f>TEXT(Table1[[#This Row],[Call Date]],"mmmm")</f>
        <v>October</v>
      </c>
      <c r="N842" s="1">
        <f>Table1[[#This Row],[Call Date]]</f>
        <v>45225</v>
      </c>
    </row>
    <row r="843" spans="2:14" x14ac:dyDescent="0.25">
      <c r="B843" s="1">
        <v>45225</v>
      </c>
      <c r="C843" t="s">
        <v>8</v>
      </c>
      <c r="D843" t="s">
        <v>45</v>
      </c>
      <c r="E843">
        <v>10</v>
      </c>
      <c r="F843">
        <v>10</v>
      </c>
      <c r="G843">
        <v>10</v>
      </c>
      <c r="H843" s="3">
        <f>(Table1[[#This Row],[Q1]]*0.2+Table1[[#This Row],[Q2]]*0.4+Table1[[#This Row],[Q3]]*0.4)/10</f>
        <v>1</v>
      </c>
      <c r="I843" cm="1">
        <f t="array" ref="I843">_xlfn.IFS(Table1[[#This Row],[Q1]]&gt;8,100,Table1[[#This Row],[Q1]]&gt;6,0,Table1[[#This Row],[Q1]]&lt;7,-100)</f>
        <v>100</v>
      </c>
      <c r="J843">
        <f>IF(Table1[[#This Row],[NPS]]=100,1,0)</f>
        <v>1</v>
      </c>
      <c r="K843">
        <f>IF(Table1[[#This Row],[NPS]]=0,1,0)</f>
        <v>0</v>
      </c>
      <c r="L843">
        <f>IF(Table1[[#This Row],[NPS]]=-100,1,0)</f>
        <v>0</v>
      </c>
      <c r="M843" t="str">
        <f>TEXT(Table1[[#This Row],[Call Date]],"mmmm")</f>
        <v>October</v>
      </c>
      <c r="N843" s="1">
        <f>Table1[[#This Row],[Call Date]]</f>
        <v>45225</v>
      </c>
    </row>
    <row r="844" spans="2:14" x14ac:dyDescent="0.25">
      <c r="B844" s="1">
        <v>45225</v>
      </c>
      <c r="C844" t="s">
        <v>10</v>
      </c>
      <c r="D844" t="s">
        <v>41</v>
      </c>
      <c r="E844">
        <v>10</v>
      </c>
      <c r="F844">
        <v>10</v>
      </c>
      <c r="G844">
        <v>10</v>
      </c>
      <c r="H844" s="3">
        <f>(Table1[[#This Row],[Q1]]*0.2+Table1[[#This Row],[Q2]]*0.4+Table1[[#This Row],[Q3]]*0.4)/10</f>
        <v>1</v>
      </c>
      <c r="I844" cm="1">
        <f t="array" ref="I844">_xlfn.IFS(Table1[[#This Row],[Q1]]&gt;8,100,Table1[[#This Row],[Q1]]&gt;6,0,Table1[[#This Row],[Q1]]&lt;7,-100)</f>
        <v>100</v>
      </c>
      <c r="J844">
        <f>IF(Table1[[#This Row],[NPS]]=100,1,0)</f>
        <v>1</v>
      </c>
      <c r="K844">
        <f>IF(Table1[[#This Row],[NPS]]=0,1,0)</f>
        <v>0</v>
      </c>
      <c r="L844">
        <f>IF(Table1[[#This Row],[NPS]]=-100,1,0)</f>
        <v>0</v>
      </c>
      <c r="M844" t="str">
        <f>TEXT(Table1[[#This Row],[Call Date]],"mmmm")</f>
        <v>October</v>
      </c>
      <c r="N844" s="1">
        <f>Table1[[#This Row],[Call Date]]</f>
        <v>45225</v>
      </c>
    </row>
    <row r="845" spans="2:14" x14ac:dyDescent="0.25">
      <c r="B845" s="1">
        <v>45225</v>
      </c>
      <c r="C845" t="s">
        <v>13</v>
      </c>
      <c r="D845" t="s">
        <v>118</v>
      </c>
      <c r="E845">
        <v>10</v>
      </c>
      <c r="F845">
        <v>10</v>
      </c>
      <c r="G845">
        <v>10</v>
      </c>
      <c r="H845" s="3">
        <f>(Table1[[#This Row],[Q1]]*0.2+Table1[[#This Row],[Q2]]*0.4+Table1[[#This Row],[Q3]]*0.4)/10</f>
        <v>1</v>
      </c>
      <c r="I845" cm="1">
        <f t="array" ref="I845">_xlfn.IFS(Table1[[#This Row],[Q1]]&gt;8,100,Table1[[#This Row],[Q1]]&gt;6,0,Table1[[#This Row],[Q1]]&lt;7,-100)</f>
        <v>100</v>
      </c>
      <c r="J845">
        <f>IF(Table1[[#This Row],[NPS]]=100,1,0)</f>
        <v>1</v>
      </c>
      <c r="K845">
        <f>IF(Table1[[#This Row],[NPS]]=0,1,0)</f>
        <v>0</v>
      </c>
      <c r="L845">
        <f>IF(Table1[[#This Row],[NPS]]=-100,1,0)</f>
        <v>0</v>
      </c>
      <c r="M845" t="str">
        <f>TEXT(Table1[[#This Row],[Call Date]],"mmmm")</f>
        <v>October</v>
      </c>
      <c r="N845" s="1">
        <f>Table1[[#This Row],[Call Date]]</f>
        <v>45225</v>
      </c>
    </row>
    <row r="846" spans="2:14" x14ac:dyDescent="0.25">
      <c r="B846" s="1">
        <v>45225</v>
      </c>
      <c r="C846" t="s">
        <v>8</v>
      </c>
      <c r="D846" t="s">
        <v>99</v>
      </c>
      <c r="E846">
        <v>9</v>
      </c>
      <c r="F846">
        <v>10</v>
      </c>
      <c r="G846">
        <v>10</v>
      </c>
      <c r="H846" s="3">
        <f>(Table1[[#This Row],[Q1]]*0.2+Table1[[#This Row],[Q2]]*0.4+Table1[[#This Row],[Q3]]*0.4)/10</f>
        <v>0.98000000000000009</v>
      </c>
      <c r="I846" cm="1">
        <f t="array" ref="I846">_xlfn.IFS(Table1[[#This Row],[Q1]]&gt;8,100,Table1[[#This Row],[Q1]]&gt;6,0,Table1[[#This Row],[Q1]]&lt;7,-100)</f>
        <v>100</v>
      </c>
      <c r="J846">
        <f>IF(Table1[[#This Row],[NPS]]=100,1,0)</f>
        <v>1</v>
      </c>
      <c r="K846">
        <f>IF(Table1[[#This Row],[NPS]]=0,1,0)</f>
        <v>0</v>
      </c>
      <c r="L846">
        <f>IF(Table1[[#This Row],[NPS]]=-100,1,0)</f>
        <v>0</v>
      </c>
      <c r="M846" t="str">
        <f>TEXT(Table1[[#This Row],[Call Date]],"mmmm")</f>
        <v>October</v>
      </c>
      <c r="N846" s="1">
        <f>Table1[[#This Row],[Call Date]]</f>
        <v>45225</v>
      </c>
    </row>
    <row r="847" spans="2:14" x14ac:dyDescent="0.25">
      <c r="B847" s="1">
        <v>45225</v>
      </c>
      <c r="C847" t="s">
        <v>10</v>
      </c>
      <c r="D847" t="s">
        <v>76</v>
      </c>
      <c r="E847">
        <v>10</v>
      </c>
      <c r="F847">
        <v>10</v>
      </c>
      <c r="G847">
        <v>10</v>
      </c>
      <c r="H847" s="3">
        <f>(Table1[[#This Row],[Q1]]*0.2+Table1[[#This Row],[Q2]]*0.4+Table1[[#This Row],[Q3]]*0.4)/10</f>
        <v>1</v>
      </c>
      <c r="I847" cm="1">
        <f t="array" ref="I847">_xlfn.IFS(Table1[[#This Row],[Q1]]&gt;8,100,Table1[[#This Row],[Q1]]&gt;6,0,Table1[[#This Row],[Q1]]&lt;7,-100)</f>
        <v>100</v>
      </c>
      <c r="J847">
        <f>IF(Table1[[#This Row],[NPS]]=100,1,0)</f>
        <v>1</v>
      </c>
      <c r="K847">
        <f>IF(Table1[[#This Row],[NPS]]=0,1,0)</f>
        <v>0</v>
      </c>
      <c r="L847">
        <f>IF(Table1[[#This Row],[NPS]]=-100,1,0)</f>
        <v>0</v>
      </c>
      <c r="M847" t="str">
        <f>TEXT(Table1[[#This Row],[Call Date]],"mmmm")</f>
        <v>October</v>
      </c>
      <c r="N847" s="1">
        <f>Table1[[#This Row],[Call Date]]</f>
        <v>45225</v>
      </c>
    </row>
    <row r="848" spans="2:14" x14ac:dyDescent="0.25">
      <c r="B848" s="1">
        <v>45225</v>
      </c>
      <c r="C848" t="s">
        <v>8</v>
      </c>
      <c r="D848" t="s">
        <v>132</v>
      </c>
      <c r="E848">
        <v>10</v>
      </c>
      <c r="F848">
        <v>10</v>
      </c>
      <c r="G848">
        <v>10</v>
      </c>
      <c r="H848" s="3">
        <f>(Table1[[#This Row],[Q1]]*0.2+Table1[[#This Row],[Q2]]*0.4+Table1[[#This Row],[Q3]]*0.4)/10</f>
        <v>1</v>
      </c>
      <c r="I848" cm="1">
        <f t="array" ref="I848">_xlfn.IFS(Table1[[#This Row],[Q1]]&gt;8,100,Table1[[#This Row],[Q1]]&gt;6,0,Table1[[#This Row],[Q1]]&lt;7,-100)</f>
        <v>100</v>
      </c>
      <c r="J848">
        <f>IF(Table1[[#This Row],[NPS]]=100,1,0)</f>
        <v>1</v>
      </c>
      <c r="K848">
        <f>IF(Table1[[#This Row],[NPS]]=0,1,0)</f>
        <v>0</v>
      </c>
      <c r="L848">
        <f>IF(Table1[[#This Row],[NPS]]=-100,1,0)</f>
        <v>0</v>
      </c>
      <c r="M848" t="str">
        <f>TEXT(Table1[[#This Row],[Call Date]],"mmmm")</f>
        <v>October</v>
      </c>
      <c r="N848" s="1">
        <f>Table1[[#This Row],[Call Date]]</f>
        <v>45225</v>
      </c>
    </row>
    <row r="849" spans="2:14" x14ac:dyDescent="0.25">
      <c r="B849" s="1">
        <v>45225</v>
      </c>
      <c r="C849" t="s">
        <v>13</v>
      </c>
      <c r="D849" t="s">
        <v>118</v>
      </c>
      <c r="E849">
        <v>8</v>
      </c>
      <c r="F849">
        <v>9</v>
      </c>
      <c r="G849">
        <v>10</v>
      </c>
      <c r="H849" s="3">
        <f>(Table1[[#This Row],[Q1]]*0.2+Table1[[#This Row],[Q2]]*0.4+Table1[[#This Row],[Q3]]*0.4)/10</f>
        <v>0.91999999999999993</v>
      </c>
      <c r="I849" cm="1">
        <f t="array" ref="I849">_xlfn.IFS(Table1[[#This Row],[Q1]]&gt;8,100,Table1[[#This Row],[Q1]]&gt;6,0,Table1[[#This Row],[Q1]]&lt;7,-100)</f>
        <v>0</v>
      </c>
      <c r="J849">
        <f>IF(Table1[[#This Row],[NPS]]=100,1,0)</f>
        <v>0</v>
      </c>
      <c r="K849">
        <f>IF(Table1[[#This Row],[NPS]]=0,1,0)</f>
        <v>1</v>
      </c>
      <c r="L849">
        <f>IF(Table1[[#This Row],[NPS]]=-100,1,0)</f>
        <v>0</v>
      </c>
      <c r="M849" t="str">
        <f>TEXT(Table1[[#This Row],[Call Date]],"mmmm")</f>
        <v>October</v>
      </c>
      <c r="N849" s="1">
        <f>Table1[[#This Row],[Call Date]]</f>
        <v>45225</v>
      </c>
    </row>
    <row r="850" spans="2:14" x14ac:dyDescent="0.25">
      <c r="B850" s="1">
        <v>45225</v>
      </c>
      <c r="C850" t="s">
        <v>8</v>
      </c>
      <c r="D850" t="s">
        <v>132</v>
      </c>
      <c r="E850">
        <v>10</v>
      </c>
      <c r="F850">
        <v>10</v>
      </c>
      <c r="G850">
        <v>10</v>
      </c>
      <c r="H850" s="3">
        <f>(Table1[[#This Row],[Q1]]*0.2+Table1[[#This Row],[Q2]]*0.4+Table1[[#This Row],[Q3]]*0.4)/10</f>
        <v>1</v>
      </c>
      <c r="I850" cm="1">
        <f t="array" ref="I850">_xlfn.IFS(Table1[[#This Row],[Q1]]&gt;8,100,Table1[[#This Row],[Q1]]&gt;6,0,Table1[[#This Row],[Q1]]&lt;7,-100)</f>
        <v>100</v>
      </c>
      <c r="J850">
        <f>IF(Table1[[#This Row],[NPS]]=100,1,0)</f>
        <v>1</v>
      </c>
      <c r="K850">
        <f>IF(Table1[[#This Row],[NPS]]=0,1,0)</f>
        <v>0</v>
      </c>
      <c r="L850">
        <f>IF(Table1[[#This Row],[NPS]]=-100,1,0)</f>
        <v>0</v>
      </c>
      <c r="M850" t="str">
        <f>TEXT(Table1[[#This Row],[Call Date]],"mmmm")</f>
        <v>October</v>
      </c>
      <c r="N850" s="1">
        <f>Table1[[#This Row],[Call Date]]</f>
        <v>45225</v>
      </c>
    </row>
    <row r="851" spans="2:14" x14ac:dyDescent="0.25">
      <c r="B851" s="1">
        <v>45225</v>
      </c>
      <c r="C851" t="s">
        <v>10</v>
      </c>
      <c r="D851" t="s">
        <v>114</v>
      </c>
      <c r="E851">
        <v>10</v>
      </c>
      <c r="F851">
        <v>10</v>
      </c>
      <c r="G851">
        <v>10</v>
      </c>
      <c r="H851" s="3">
        <f>(Table1[[#This Row],[Q1]]*0.2+Table1[[#This Row],[Q2]]*0.4+Table1[[#This Row],[Q3]]*0.4)/10</f>
        <v>1</v>
      </c>
      <c r="I851" cm="1">
        <f t="array" ref="I851">_xlfn.IFS(Table1[[#This Row],[Q1]]&gt;8,100,Table1[[#This Row],[Q1]]&gt;6,0,Table1[[#This Row],[Q1]]&lt;7,-100)</f>
        <v>100</v>
      </c>
      <c r="J851">
        <f>IF(Table1[[#This Row],[NPS]]=100,1,0)</f>
        <v>1</v>
      </c>
      <c r="K851">
        <f>IF(Table1[[#This Row],[NPS]]=0,1,0)</f>
        <v>0</v>
      </c>
      <c r="L851">
        <f>IF(Table1[[#This Row],[NPS]]=-100,1,0)</f>
        <v>0</v>
      </c>
      <c r="M851" t="str">
        <f>TEXT(Table1[[#This Row],[Call Date]],"mmmm")</f>
        <v>October</v>
      </c>
      <c r="N851" s="1">
        <f>Table1[[#This Row],[Call Date]]</f>
        <v>45225</v>
      </c>
    </row>
    <row r="852" spans="2:14" x14ac:dyDescent="0.25">
      <c r="B852" s="1">
        <v>45225</v>
      </c>
      <c r="C852" t="s">
        <v>13</v>
      </c>
      <c r="D852" t="s">
        <v>59</v>
      </c>
      <c r="E852">
        <v>10</v>
      </c>
      <c r="F852">
        <v>10</v>
      </c>
      <c r="G852">
        <v>10</v>
      </c>
      <c r="H852" s="3">
        <f>(Table1[[#This Row],[Q1]]*0.2+Table1[[#This Row],[Q2]]*0.4+Table1[[#This Row],[Q3]]*0.4)/10</f>
        <v>1</v>
      </c>
      <c r="I852" cm="1">
        <f t="array" ref="I852">_xlfn.IFS(Table1[[#This Row],[Q1]]&gt;8,100,Table1[[#This Row],[Q1]]&gt;6,0,Table1[[#This Row],[Q1]]&lt;7,-100)</f>
        <v>100</v>
      </c>
      <c r="J852">
        <f>IF(Table1[[#This Row],[NPS]]=100,1,0)</f>
        <v>1</v>
      </c>
      <c r="K852">
        <f>IF(Table1[[#This Row],[NPS]]=0,1,0)</f>
        <v>0</v>
      </c>
      <c r="L852">
        <f>IF(Table1[[#This Row],[NPS]]=-100,1,0)</f>
        <v>0</v>
      </c>
      <c r="M852" t="str">
        <f>TEXT(Table1[[#This Row],[Call Date]],"mmmm")</f>
        <v>October</v>
      </c>
      <c r="N852" s="1">
        <f>Table1[[#This Row],[Call Date]]</f>
        <v>45225</v>
      </c>
    </row>
    <row r="853" spans="2:14" x14ac:dyDescent="0.25">
      <c r="B853" s="1">
        <v>45225</v>
      </c>
      <c r="C853" t="s">
        <v>11</v>
      </c>
      <c r="D853" t="s">
        <v>62</v>
      </c>
      <c r="E853">
        <v>10</v>
      </c>
      <c r="F853">
        <v>10</v>
      </c>
      <c r="G853">
        <v>10</v>
      </c>
      <c r="H853" s="3">
        <f>(Table1[[#This Row],[Q1]]*0.2+Table1[[#This Row],[Q2]]*0.4+Table1[[#This Row],[Q3]]*0.4)/10</f>
        <v>1</v>
      </c>
      <c r="I853" cm="1">
        <f t="array" ref="I853">_xlfn.IFS(Table1[[#This Row],[Q1]]&gt;8,100,Table1[[#This Row],[Q1]]&gt;6,0,Table1[[#This Row],[Q1]]&lt;7,-100)</f>
        <v>100</v>
      </c>
      <c r="J853">
        <f>IF(Table1[[#This Row],[NPS]]=100,1,0)</f>
        <v>1</v>
      </c>
      <c r="K853">
        <f>IF(Table1[[#This Row],[NPS]]=0,1,0)</f>
        <v>0</v>
      </c>
      <c r="L853">
        <f>IF(Table1[[#This Row],[NPS]]=-100,1,0)</f>
        <v>0</v>
      </c>
      <c r="M853" t="str">
        <f>TEXT(Table1[[#This Row],[Call Date]],"mmmm")</f>
        <v>October</v>
      </c>
      <c r="N853" s="1">
        <f>Table1[[#This Row],[Call Date]]</f>
        <v>45225</v>
      </c>
    </row>
    <row r="854" spans="2:14" x14ac:dyDescent="0.25">
      <c r="B854" s="1">
        <v>45225</v>
      </c>
      <c r="C854" t="s">
        <v>13</v>
      </c>
      <c r="D854" t="s">
        <v>82</v>
      </c>
      <c r="E854">
        <v>10</v>
      </c>
      <c r="F854">
        <v>10</v>
      </c>
      <c r="G854">
        <v>10</v>
      </c>
      <c r="H854" s="3">
        <f>(Table1[[#This Row],[Q1]]*0.2+Table1[[#This Row],[Q2]]*0.4+Table1[[#This Row],[Q3]]*0.4)/10</f>
        <v>1</v>
      </c>
      <c r="I854" cm="1">
        <f t="array" ref="I854">_xlfn.IFS(Table1[[#This Row],[Q1]]&gt;8,100,Table1[[#This Row],[Q1]]&gt;6,0,Table1[[#This Row],[Q1]]&lt;7,-100)</f>
        <v>100</v>
      </c>
      <c r="J854">
        <f>IF(Table1[[#This Row],[NPS]]=100,1,0)</f>
        <v>1</v>
      </c>
      <c r="K854">
        <f>IF(Table1[[#This Row],[NPS]]=0,1,0)</f>
        <v>0</v>
      </c>
      <c r="L854">
        <f>IF(Table1[[#This Row],[NPS]]=-100,1,0)</f>
        <v>0</v>
      </c>
      <c r="M854" t="str">
        <f>TEXT(Table1[[#This Row],[Call Date]],"mmmm")</f>
        <v>October</v>
      </c>
      <c r="N854" s="1">
        <f>Table1[[#This Row],[Call Date]]</f>
        <v>45225</v>
      </c>
    </row>
    <row r="855" spans="2:14" x14ac:dyDescent="0.25">
      <c r="B855" s="1">
        <v>45225</v>
      </c>
      <c r="C855" t="s">
        <v>8</v>
      </c>
      <c r="D855" t="s">
        <v>96</v>
      </c>
      <c r="E855">
        <v>10</v>
      </c>
      <c r="F855">
        <v>10</v>
      </c>
      <c r="G855">
        <v>10</v>
      </c>
      <c r="H855" s="3">
        <f>(Table1[[#This Row],[Q1]]*0.2+Table1[[#This Row],[Q2]]*0.4+Table1[[#This Row],[Q3]]*0.4)/10</f>
        <v>1</v>
      </c>
      <c r="I855" cm="1">
        <f t="array" ref="I855">_xlfn.IFS(Table1[[#This Row],[Q1]]&gt;8,100,Table1[[#This Row],[Q1]]&gt;6,0,Table1[[#This Row],[Q1]]&lt;7,-100)</f>
        <v>100</v>
      </c>
      <c r="J855">
        <f>IF(Table1[[#This Row],[NPS]]=100,1,0)</f>
        <v>1</v>
      </c>
      <c r="K855">
        <f>IF(Table1[[#This Row],[NPS]]=0,1,0)</f>
        <v>0</v>
      </c>
      <c r="L855">
        <f>IF(Table1[[#This Row],[NPS]]=-100,1,0)</f>
        <v>0</v>
      </c>
      <c r="M855" t="str">
        <f>TEXT(Table1[[#This Row],[Call Date]],"mmmm")</f>
        <v>October</v>
      </c>
      <c r="N855" s="1">
        <f>Table1[[#This Row],[Call Date]]</f>
        <v>45225</v>
      </c>
    </row>
    <row r="856" spans="2:14" x14ac:dyDescent="0.25">
      <c r="B856" s="1">
        <v>45225</v>
      </c>
      <c r="C856" t="s">
        <v>13</v>
      </c>
      <c r="D856" t="s">
        <v>118</v>
      </c>
      <c r="E856">
        <v>10</v>
      </c>
      <c r="F856">
        <v>10</v>
      </c>
      <c r="G856">
        <v>10</v>
      </c>
      <c r="H856" s="3">
        <f>(Table1[[#This Row],[Q1]]*0.2+Table1[[#This Row],[Q2]]*0.4+Table1[[#This Row],[Q3]]*0.4)/10</f>
        <v>1</v>
      </c>
      <c r="I856" cm="1">
        <f t="array" ref="I856">_xlfn.IFS(Table1[[#This Row],[Q1]]&gt;8,100,Table1[[#This Row],[Q1]]&gt;6,0,Table1[[#This Row],[Q1]]&lt;7,-100)</f>
        <v>100</v>
      </c>
      <c r="J856">
        <f>IF(Table1[[#This Row],[NPS]]=100,1,0)</f>
        <v>1</v>
      </c>
      <c r="K856">
        <f>IF(Table1[[#This Row],[NPS]]=0,1,0)</f>
        <v>0</v>
      </c>
      <c r="L856">
        <f>IF(Table1[[#This Row],[NPS]]=-100,1,0)</f>
        <v>0</v>
      </c>
      <c r="M856" t="str">
        <f>TEXT(Table1[[#This Row],[Call Date]],"mmmm")</f>
        <v>October</v>
      </c>
      <c r="N856" s="1">
        <f>Table1[[#This Row],[Call Date]]</f>
        <v>45225</v>
      </c>
    </row>
    <row r="857" spans="2:14" x14ac:dyDescent="0.25">
      <c r="B857" s="1">
        <v>45225</v>
      </c>
      <c r="C857" t="s">
        <v>10</v>
      </c>
      <c r="D857" t="s">
        <v>83</v>
      </c>
      <c r="E857">
        <v>10</v>
      </c>
      <c r="F857">
        <v>10</v>
      </c>
      <c r="G857">
        <v>10</v>
      </c>
      <c r="H857" s="3">
        <f>(Table1[[#This Row],[Q1]]*0.2+Table1[[#This Row],[Q2]]*0.4+Table1[[#This Row],[Q3]]*0.4)/10</f>
        <v>1</v>
      </c>
      <c r="I857" cm="1">
        <f t="array" ref="I857">_xlfn.IFS(Table1[[#This Row],[Q1]]&gt;8,100,Table1[[#This Row],[Q1]]&gt;6,0,Table1[[#This Row],[Q1]]&lt;7,-100)</f>
        <v>100</v>
      </c>
      <c r="J857">
        <f>IF(Table1[[#This Row],[NPS]]=100,1,0)</f>
        <v>1</v>
      </c>
      <c r="K857">
        <f>IF(Table1[[#This Row],[NPS]]=0,1,0)</f>
        <v>0</v>
      </c>
      <c r="L857">
        <f>IF(Table1[[#This Row],[NPS]]=-100,1,0)</f>
        <v>0</v>
      </c>
      <c r="M857" t="str">
        <f>TEXT(Table1[[#This Row],[Call Date]],"mmmm")</f>
        <v>October</v>
      </c>
      <c r="N857" s="1">
        <f>Table1[[#This Row],[Call Date]]</f>
        <v>45225</v>
      </c>
    </row>
    <row r="858" spans="2:14" x14ac:dyDescent="0.25">
      <c r="B858" s="1">
        <v>45225</v>
      </c>
      <c r="C858" t="s">
        <v>13</v>
      </c>
      <c r="D858" t="s">
        <v>58</v>
      </c>
      <c r="E858">
        <v>10</v>
      </c>
      <c r="F858">
        <v>10</v>
      </c>
      <c r="G858">
        <v>10</v>
      </c>
      <c r="H858" s="3">
        <f>(Table1[[#This Row],[Q1]]*0.2+Table1[[#This Row],[Q2]]*0.4+Table1[[#This Row],[Q3]]*0.4)/10</f>
        <v>1</v>
      </c>
      <c r="I858" cm="1">
        <f t="array" ref="I858">_xlfn.IFS(Table1[[#This Row],[Q1]]&gt;8,100,Table1[[#This Row],[Q1]]&gt;6,0,Table1[[#This Row],[Q1]]&lt;7,-100)</f>
        <v>100</v>
      </c>
      <c r="J858">
        <f>IF(Table1[[#This Row],[NPS]]=100,1,0)</f>
        <v>1</v>
      </c>
      <c r="K858">
        <f>IF(Table1[[#This Row],[NPS]]=0,1,0)</f>
        <v>0</v>
      </c>
      <c r="L858">
        <f>IF(Table1[[#This Row],[NPS]]=-100,1,0)</f>
        <v>0</v>
      </c>
      <c r="M858" t="str">
        <f>TEXT(Table1[[#This Row],[Call Date]],"mmmm")</f>
        <v>October</v>
      </c>
      <c r="N858" s="1">
        <f>Table1[[#This Row],[Call Date]]</f>
        <v>45225</v>
      </c>
    </row>
    <row r="859" spans="2:14" x14ac:dyDescent="0.25">
      <c r="B859" s="1">
        <v>45225</v>
      </c>
      <c r="C859" t="s">
        <v>10</v>
      </c>
      <c r="D859" t="s">
        <v>126</v>
      </c>
      <c r="E859">
        <v>8</v>
      </c>
      <c r="F859">
        <v>8</v>
      </c>
      <c r="G859">
        <v>8</v>
      </c>
      <c r="H859" s="3">
        <f>(Table1[[#This Row],[Q1]]*0.2+Table1[[#This Row],[Q2]]*0.4+Table1[[#This Row],[Q3]]*0.4)/10</f>
        <v>0.8</v>
      </c>
      <c r="I859" cm="1">
        <f t="array" ref="I859">_xlfn.IFS(Table1[[#This Row],[Q1]]&gt;8,100,Table1[[#This Row],[Q1]]&gt;6,0,Table1[[#This Row],[Q1]]&lt;7,-100)</f>
        <v>0</v>
      </c>
      <c r="J859">
        <f>IF(Table1[[#This Row],[NPS]]=100,1,0)</f>
        <v>0</v>
      </c>
      <c r="K859">
        <f>IF(Table1[[#This Row],[NPS]]=0,1,0)</f>
        <v>1</v>
      </c>
      <c r="L859">
        <f>IF(Table1[[#This Row],[NPS]]=-100,1,0)</f>
        <v>0</v>
      </c>
      <c r="M859" t="str">
        <f>TEXT(Table1[[#This Row],[Call Date]],"mmmm")</f>
        <v>October</v>
      </c>
      <c r="N859" s="1">
        <f>Table1[[#This Row],[Call Date]]</f>
        <v>45225</v>
      </c>
    </row>
    <row r="860" spans="2:14" x14ac:dyDescent="0.25">
      <c r="B860" s="1">
        <v>45225</v>
      </c>
      <c r="C860" t="s">
        <v>13</v>
      </c>
      <c r="D860" t="s">
        <v>104</v>
      </c>
      <c r="E860">
        <v>10</v>
      </c>
      <c r="F860">
        <v>10</v>
      </c>
      <c r="G860">
        <v>10</v>
      </c>
      <c r="H860" s="3">
        <f>(Table1[[#This Row],[Q1]]*0.2+Table1[[#This Row],[Q2]]*0.4+Table1[[#This Row],[Q3]]*0.4)/10</f>
        <v>1</v>
      </c>
      <c r="I860" cm="1">
        <f t="array" ref="I860">_xlfn.IFS(Table1[[#This Row],[Q1]]&gt;8,100,Table1[[#This Row],[Q1]]&gt;6,0,Table1[[#This Row],[Q1]]&lt;7,-100)</f>
        <v>100</v>
      </c>
      <c r="J860">
        <f>IF(Table1[[#This Row],[NPS]]=100,1,0)</f>
        <v>1</v>
      </c>
      <c r="K860">
        <f>IF(Table1[[#This Row],[NPS]]=0,1,0)</f>
        <v>0</v>
      </c>
      <c r="L860">
        <f>IF(Table1[[#This Row],[NPS]]=-100,1,0)</f>
        <v>0</v>
      </c>
      <c r="M860" t="str">
        <f>TEXT(Table1[[#This Row],[Call Date]],"mmmm")</f>
        <v>October</v>
      </c>
      <c r="N860" s="1">
        <f>Table1[[#This Row],[Call Date]]</f>
        <v>45225</v>
      </c>
    </row>
    <row r="861" spans="2:14" x14ac:dyDescent="0.25">
      <c r="B861" s="1">
        <v>45225</v>
      </c>
      <c r="C861" t="s">
        <v>7</v>
      </c>
      <c r="D861" t="s">
        <v>95</v>
      </c>
      <c r="E861">
        <v>10</v>
      </c>
      <c r="F861">
        <v>10</v>
      </c>
      <c r="G861">
        <v>10</v>
      </c>
      <c r="H861" s="3">
        <f>(Table1[[#This Row],[Q1]]*0.2+Table1[[#This Row],[Q2]]*0.4+Table1[[#This Row],[Q3]]*0.4)/10</f>
        <v>1</v>
      </c>
      <c r="I861" cm="1">
        <f t="array" ref="I861">_xlfn.IFS(Table1[[#This Row],[Q1]]&gt;8,100,Table1[[#This Row],[Q1]]&gt;6,0,Table1[[#This Row],[Q1]]&lt;7,-100)</f>
        <v>100</v>
      </c>
      <c r="J861">
        <f>IF(Table1[[#This Row],[NPS]]=100,1,0)</f>
        <v>1</v>
      </c>
      <c r="K861">
        <f>IF(Table1[[#This Row],[NPS]]=0,1,0)</f>
        <v>0</v>
      </c>
      <c r="L861">
        <f>IF(Table1[[#This Row],[NPS]]=-100,1,0)</f>
        <v>0</v>
      </c>
      <c r="M861" t="str">
        <f>TEXT(Table1[[#This Row],[Call Date]],"mmmm")</f>
        <v>October</v>
      </c>
      <c r="N861" s="1">
        <f>Table1[[#This Row],[Call Date]]</f>
        <v>45225</v>
      </c>
    </row>
    <row r="862" spans="2:14" x14ac:dyDescent="0.25">
      <c r="B862" s="1">
        <v>45225</v>
      </c>
      <c r="C862" t="s">
        <v>10</v>
      </c>
      <c r="D862" t="s">
        <v>81</v>
      </c>
      <c r="E862">
        <v>10</v>
      </c>
      <c r="F862">
        <v>10</v>
      </c>
      <c r="G862">
        <v>9</v>
      </c>
      <c r="H862" s="3">
        <f>(Table1[[#This Row],[Q1]]*0.2+Table1[[#This Row],[Q2]]*0.4+Table1[[#This Row],[Q3]]*0.4)/10</f>
        <v>0.96</v>
      </c>
      <c r="I862" cm="1">
        <f t="array" ref="I862">_xlfn.IFS(Table1[[#This Row],[Q1]]&gt;8,100,Table1[[#This Row],[Q1]]&gt;6,0,Table1[[#This Row],[Q1]]&lt;7,-100)</f>
        <v>100</v>
      </c>
      <c r="J862">
        <f>IF(Table1[[#This Row],[NPS]]=100,1,0)</f>
        <v>1</v>
      </c>
      <c r="K862">
        <f>IF(Table1[[#This Row],[NPS]]=0,1,0)</f>
        <v>0</v>
      </c>
      <c r="L862">
        <f>IF(Table1[[#This Row],[NPS]]=-100,1,0)</f>
        <v>0</v>
      </c>
      <c r="M862" t="str">
        <f>TEXT(Table1[[#This Row],[Call Date]],"mmmm")</f>
        <v>October</v>
      </c>
      <c r="N862" s="1">
        <f>Table1[[#This Row],[Call Date]]</f>
        <v>45225</v>
      </c>
    </row>
    <row r="863" spans="2:14" x14ac:dyDescent="0.25">
      <c r="B863" s="1">
        <v>45225</v>
      </c>
      <c r="C863" t="s">
        <v>10</v>
      </c>
      <c r="D863" t="s">
        <v>77</v>
      </c>
      <c r="E863">
        <v>9</v>
      </c>
      <c r="F863">
        <v>10</v>
      </c>
      <c r="G863">
        <v>9</v>
      </c>
      <c r="H863" s="3">
        <f>(Table1[[#This Row],[Q1]]*0.2+Table1[[#This Row],[Q2]]*0.4+Table1[[#This Row],[Q3]]*0.4)/10</f>
        <v>0.94000000000000006</v>
      </c>
      <c r="I863" cm="1">
        <f t="array" ref="I863">_xlfn.IFS(Table1[[#This Row],[Q1]]&gt;8,100,Table1[[#This Row],[Q1]]&gt;6,0,Table1[[#This Row],[Q1]]&lt;7,-100)</f>
        <v>100</v>
      </c>
      <c r="J863">
        <f>IF(Table1[[#This Row],[NPS]]=100,1,0)</f>
        <v>1</v>
      </c>
      <c r="K863">
        <f>IF(Table1[[#This Row],[NPS]]=0,1,0)</f>
        <v>0</v>
      </c>
      <c r="L863">
        <f>IF(Table1[[#This Row],[NPS]]=-100,1,0)</f>
        <v>0</v>
      </c>
      <c r="M863" t="str">
        <f>TEXT(Table1[[#This Row],[Call Date]],"mmmm")</f>
        <v>October</v>
      </c>
      <c r="N863" s="1">
        <f>Table1[[#This Row],[Call Date]]</f>
        <v>45225</v>
      </c>
    </row>
    <row r="864" spans="2:14" x14ac:dyDescent="0.25">
      <c r="B864" s="1">
        <v>45225</v>
      </c>
      <c r="C864" t="s">
        <v>13</v>
      </c>
      <c r="D864" t="s">
        <v>86</v>
      </c>
      <c r="E864">
        <v>10</v>
      </c>
      <c r="F864">
        <v>10</v>
      </c>
      <c r="G864">
        <v>10</v>
      </c>
      <c r="H864" s="3">
        <f>(Table1[[#This Row],[Q1]]*0.2+Table1[[#This Row],[Q2]]*0.4+Table1[[#This Row],[Q3]]*0.4)/10</f>
        <v>1</v>
      </c>
      <c r="I864" cm="1">
        <f t="array" ref="I864">_xlfn.IFS(Table1[[#This Row],[Q1]]&gt;8,100,Table1[[#This Row],[Q1]]&gt;6,0,Table1[[#This Row],[Q1]]&lt;7,-100)</f>
        <v>100</v>
      </c>
      <c r="J864">
        <f>IF(Table1[[#This Row],[NPS]]=100,1,0)</f>
        <v>1</v>
      </c>
      <c r="K864">
        <f>IF(Table1[[#This Row],[NPS]]=0,1,0)</f>
        <v>0</v>
      </c>
      <c r="L864">
        <f>IF(Table1[[#This Row],[NPS]]=-100,1,0)</f>
        <v>0</v>
      </c>
      <c r="M864" t="str">
        <f>TEXT(Table1[[#This Row],[Call Date]],"mmmm")</f>
        <v>October</v>
      </c>
      <c r="N864" s="1">
        <f>Table1[[#This Row],[Call Date]]</f>
        <v>45225</v>
      </c>
    </row>
    <row r="865" spans="2:14" x14ac:dyDescent="0.25">
      <c r="B865" s="1">
        <v>45225</v>
      </c>
      <c r="C865" t="s">
        <v>13</v>
      </c>
      <c r="D865" t="s">
        <v>82</v>
      </c>
      <c r="E865">
        <v>10</v>
      </c>
      <c r="F865">
        <v>10</v>
      </c>
      <c r="G865">
        <v>10</v>
      </c>
      <c r="H865" s="3">
        <f>(Table1[[#This Row],[Q1]]*0.2+Table1[[#This Row],[Q2]]*0.4+Table1[[#This Row],[Q3]]*0.4)/10</f>
        <v>1</v>
      </c>
      <c r="I865" cm="1">
        <f t="array" ref="I865">_xlfn.IFS(Table1[[#This Row],[Q1]]&gt;8,100,Table1[[#This Row],[Q1]]&gt;6,0,Table1[[#This Row],[Q1]]&lt;7,-100)</f>
        <v>100</v>
      </c>
      <c r="J865">
        <f>IF(Table1[[#This Row],[NPS]]=100,1,0)</f>
        <v>1</v>
      </c>
      <c r="K865">
        <f>IF(Table1[[#This Row],[NPS]]=0,1,0)</f>
        <v>0</v>
      </c>
      <c r="L865">
        <f>IF(Table1[[#This Row],[NPS]]=-100,1,0)</f>
        <v>0</v>
      </c>
      <c r="M865" t="str">
        <f>TEXT(Table1[[#This Row],[Call Date]],"mmmm")</f>
        <v>October</v>
      </c>
      <c r="N865" s="1">
        <f>Table1[[#This Row],[Call Date]]</f>
        <v>45225</v>
      </c>
    </row>
    <row r="866" spans="2:14" x14ac:dyDescent="0.25">
      <c r="B866" s="1">
        <v>45225</v>
      </c>
      <c r="C866" t="s">
        <v>13</v>
      </c>
      <c r="D866" t="s">
        <v>86</v>
      </c>
      <c r="E866">
        <v>10</v>
      </c>
      <c r="F866">
        <v>10</v>
      </c>
      <c r="G866">
        <v>10</v>
      </c>
      <c r="H866" s="3">
        <f>(Table1[[#This Row],[Q1]]*0.2+Table1[[#This Row],[Q2]]*0.4+Table1[[#This Row],[Q3]]*0.4)/10</f>
        <v>1</v>
      </c>
      <c r="I866" cm="1">
        <f t="array" ref="I866">_xlfn.IFS(Table1[[#This Row],[Q1]]&gt;8,100,Table1[[#This Row],[Q1]]&gt;6,0,Table1[[#This Row],[Q1]]&lt;7,-100)</f>
        <v>100</v>
      </c>
      <c r="J866">
        <f>IF(Table1[[#This Row],[NPS]]=100,1,0)</f>
        <v>1</v>
      </c>
      <c r="K866">
        <f>IF(Table1[[#This Row],[NPS]]=0,1,0)</f>
        <v>0</v>
      </c>
      <c r="L866">
        <f>IF(Table1[[#This Row],[NPS]]=-100,1,0)</f>
        <v>0</v>
      </c>
      <c r="M866" t="str">
        <f>TEXT(Table1[[#This Row],[Call Date]],"mmmm")</f>
        <v>October</v>
      </c>
      <c r="N866" s="1">
        <f>Table1[[#This Row],[Call Date]]</f>
        <v>45225</v>
      </c>
    </row>
    <row r="867" spans="2:14" x14ac:dyDescent="0.25">
      <c r="B867" s="1">
        <v>45225</v>
      </c>
      <c r="C867" t="s">
        <v>10</v>
      </c>
      <c r="D867" t="s">
        <v>41</v>
      </c>
      <c r="E867">
        <v>10</v>
      </c>
      <c r="F867">
        <v>10</v>
      </c>
      <c r="G867">
        <v>10</v>
      </c>
      <c r="H867" s="3">
        <f>(Table1[[#This Row],[Q1]]*0.2+Table1[[#This Row],[Q2]]*0.4+Table1[[#This Row],[Q3]]*0.4)/10</f>
        <v>1</v>
      </c>
      <c r="I867" cm="1">
        <f t="array" ref="I867">_xlfn.IFS(Table1[[#This Row],[Q1]]&gt;8,100,Table1[[#This Row],[Q1]]&gt;6,0,Table1[[#This Row],[Q1]]&lt;7,-100)</f>
        <v>100</v>
      </c>
      <c r="J867">
        <f>IF(Table1[[#This Row],[NPS]]=100,1,0)</f>
        <v>1</v>
      </c>
      <c r="K867">
        <f>IF(Table1[[#This Row],[NPS]]=0,1,0)</f>
        <v>0</v>
      </c>
      <c r="L867">
        <f>IF(Table1[[#This Row],[NPS]]=-100,1,0)</f>
        <v>0</v>
      </c>
      <c r="M867" t="str">
        <f>TEXT(Table1[[#This Row],[Call Date]],"mmmm")</f>
        <v>October</v>
      </c>
      <c r="N867" s="1">
        <f>Table1[[#This Row],[Call Date]]</f>
        <v>45225</v>
      </c>
    </row>
    <row r="868" spans="2:14" x14ac:dyDescent="0.25">
      <c r="B868" s="1">
        <v>45225</v>
      </c>
      <c r="C868" t="s">
        <v>10</v>
      </c>
      <c r="D868" t="s">
        <v>66</v>
      </c>
      <c r="E868">
        <v>9</v>
      </c>
      <c r="F868">
        <v>2</v>
      </c>
      <c r="G868">
        <v>2</v>
      </c>
      <c r="H868" s="3">
        <f>(Table1[[#This Row],[Q1]]*0.2+Table1[[#This Row],[Q2]]*0.4+Table1[[#This Row],[Q3]]*0.4)/10</f>
        <v>0.34</v>
      </c>
      <c r="I868" cm="1">
        <f t="array" ref="I868">_xlfn.IFS(Table1[[#This Row],[Q1]]&gt;8,100,Table1[[#This Row],[Q1]]&gt;6,0,Table1[[#This Row],[Q1]]&lt;7,-100)</f>
        <v>100</v>
      </c>
      <c r="J868">
        <f>IF(Table1[[#This Row],[NPS]]=100,1,0)</f>
        <v>1</v>
      </c>
      <c r="K868">
        <f>IF(Table1[[#This Row],[NPS]]=0,1,0)</f>
        <v>0</v>
      </c>
      <c r="L868">
        <f>IF(Table1[[#This Row],[NPS]]=-100,1,0)</f>
        <v>0</v>
      </c>
      <c r="M868" t="str">
        <f>TEXT(Table1[[#This Row],[Call Date]],"mmmm")</f>
        <v>October</v>
      </c>
      <c r="N868" s="1">
        <f>Table1[[#This Row],[Call Date]]</f>
        <v>45225</v>
      </c>
    </row>
    <row r="869" spans="2:14" x14ac:dyDescent="0.25">
      <c r="B869" s="1">
        <v>45225</v>
      </c>
      <c r="C869" t="s">
        <v>13</v>
      </c>
      <c r="D869" t="s">
        <v>125</v>
      </c>
      <c r="E869">
        <v>10</v>
      </c>
      <c r="F869">
        <v>10</v>
      </c>
      <c r="G869">
        <v>10</v>
      </c>
      <c r="H869" s="3">
        <f>(Table1[[#This Row],[Q1]]*0.2+Table1[[#This Row],[Q2]]*0.4+Table1[[#This Row],[Q3]]*0.4)/10</f>
        <v>1</v>
      </c>
      <c r="I869" cm="1">
        <f t="array" ref="I869">_xlfn.IFS(Table1[[#This Row],[Q1]]&gt;8,100,Table1[[#This Row],[Q1]]&gt;6,0,Table1[[#This Row],[Q1]]&lt;7,-100)</f>
        <v>100</v>
      </c>
      <c r="J869">
        <f>IF(Table1[[#This Row],[NPS]]=100,1,0)</f>
        <v>1</v>
      </c>
      <c r="K869">
        <f>IF(Table1[[#This Row],[NPS]]=0,1,0)</f>
        <v>0</v>
      </c>
      <c r="L869">
        <f>IF(Table1[[#This Row],[NPS]]=-100,1,0)</f>
        <v>0</v>
      </c>
      <c r="M869" t="str">
        <f>TEXT(Table1[[#This Row],[Call Date]],"mmmm")</f>
        <v>October</v>
      </c>
      <c r="N869" s="1">
        <f>Table1[[#This Row],[Call Date]]</f>
        <v>45225</v>
      </c>
    </row>
    <row r="870" spans="2:14" x14ac:dyDescent="0.25">
      <c r="B870" s="1">
        <v>45225</v>
      </c>
      <c r="C870" t="s">
        <v>13</v>
      </c>
      <c r="D870" t="s">
        <v>47</v>
      </c>
      <c r="E870">
        <v>10</v>
      </c>
      <c r="F870">
        <v>10</v>
      </c>
      <c r="G870">
        <v>10</v>
      </c>
      <c r="H870" s="3">
        <f>(Table1[[#This Row],[Q1]]*0.2+Table1[[#This Row],[Q2]]*0.4+Table1[[#This Row],[Q3]]*0.4)/10</f>
        <v>1</v>
      </c>
      <c r="I870" cm="1">
        <f t="array" ref="I870">_xlfn.IFS(Table1[[#This Row],[Q1]]&gt;8,100,Table1[[#This Row],[Q1]]&gt;6,0,Table1[[#This Row],[Q1]]&lt;7,-100)</f>
        <v>100</v>
      </c>
      <c r="J870">
        <f>IF(Table1[[#This Row],[NPS]]=100,1,0)</f>
        <v>1</v>
      </c>
      <c r="K870">
        <f>IF(Table1[[#This Row],[NPS]]=0,1,0)</f>
        <v>0</v>
      </c>
      <c r="L870">
        <f>IF(Table1[[#This Row],[NPS]]=-100,1,0)</f>
        <v>0</v>
      </c>
      <c r="M870" t="str">
        <f>TEXT(Table1[[#This Row],[Call Date]],"mmmm")</f>
        <v>October</v>
      </c>
      <c r="N870" s="1">
        <f>Table1[[#This Row],[Call Date]]</f>
        <v>45225</v>
      </c>
    </row>
    <row r="871" spans="2:14" x14ac:dyDescent="0.25">
      <c r="B871" s="1">
        <v>45225</v>
      </c>
      <c r="C871" t="s">
        <v>7</v>
      </c>
      <c r="D871" t="s">
        <v>91</v>
      </c>
      <c r="E871">
        <v>10</v>
      </c>
      <c r="F871">
        <v>10</v>
      </c>
      <c r="G871">
        <v>10</v>
      </c>
      <c r="H871" s="3">
        <f>(Table1[[#This Row],[Q1]]*0.2+Table1[[#This Row],[Q2]]*0.4+Table1[[#This Row],[Q3]]*0.4)/10</f>
        <v>1</v>
      </c>
      <c r="I871" cm="1">
        <f t="array" ref="I871">_xlfn.IFS(Table1[[#This Row],[Q1]]&gt;8,100,Table1[[#This Row],[Q1]]&gt;6,0,Table1[[#This Row],[Q1]]&lt;7,-100)</f>
        <v>100</v>
      </c>
      <c r="J871">
        <f>IF(Table1[[#This Row],[NPS]]=100,1,0)</f>
        <v>1</v>
      </c>
      <c r="K871">
        <f>IF(Table1[[#This Row],[NPS]]=0,1,0)</f>
        <v>0</v>
      </c>
      <c r="L871">
        <f>IF(Table1[[#This Row],[NPS]]=-100,1,0)</f>
        <v>0</v>
      </c>
      <c r="M871" t="str">
        <f>TEXT(Table1[[#This Row],[Call Date]],"mmmm")</f>
        <v>October</v>
      </c>
      <c r="N871" s="1">
        <f>Table1[[#This Row],[Call Date]]</f>
        <v>45225</v>
      </c>
    </row>
    <row r="872" spans="2:14" x14ac:dyDescent="0.25">
      <c r="B872" s="1">
        <v>45225</v>
      </c>
      <c r="C872" t="s">
        <v>7</v>
      </c>
      <c r="D872" t="s">
        <v>43</v>
      </c>
      <c r="E872">
        <v>10</v>
      </c>
      <c r="F872">
        <v>10</v>
      </c>
      <c r="G872">
        <v>10</v>
      </c>
      <c r="H872" s="3">
        <f>(Table1[[#This Row],[Q1]]*0.2+Table1[[#This Row],[Q2]]*0.4+Table1[[#This Row],[Q3]]*0.4)/10</f>
        <v>1</v>
      </c>
      <c r="I872" cm="1">
        <f t="array" ref="I872">_xlfn.IFS(Table1[[#This Row],[Q1]]&gt;8,100,Table1[[#This Row],[Q1]]&gt;6,0,Table1[[#This Row],[Q1]]&lt;7,-100)</f>
        <v>100</v>
      </c>
      <c r="J872">
        <f>IF(Table1[[#This Row],[NPS]]=100,1,0)</f>
        <v>1</v>
      </c>
      <c r="K872">
        <f>IF(Table1[[#This Row],[NPS]]=0,1,0)</f>
        <v>0</v>
      </c>
      <c r="L872">
        <f>IF(Table1[[#This Row],[NPS]]=-100,1,0)</f>
        <v>0</v>
      </c>
      <c r="M872" t="str">
        <f>TEXT(Table1[[#This Row],[Call Date]],"mmmm")</f>
        <v>October</v>
      </c>
      <c r="N872" s="1">
        <f>Table1[[#This Row],[Call Date]]</f>
        <v>45225</v>
      </c>
    </row>
    <row r="873" spans="2:14" x14ac:dyDescent="0.25">
      <c r="B873" s="1">
        <v>45225</v>
      </c>
      <c r="C873" t="s">
        <v>7</v>
      </c>
      <c r="D873" t="s">
        <v>117</v>
      </c>
      <c r="E873">
        <v>10</v>
      </c>
      <c r="F873">
        <v>10</v>
      </c>
      <c r="G873">
        <v>10</v>
      </c>
      <c r="H873" s="3">
        <f>(Table1[[#This Row],[Q1]]*0.2+Table1[[#This Row],[Q2]]*0.4+Table1[[#This Row],[Q3]]*0.4)/10</f>
        <v>1</v>
      </c>
      <c r="I873" cm="1">
        <f t="array" ref="I873">_xlfn.IFS(Table1[[#This Row],[Q1]]&gt;8,100,Table1[[#This Row],[Q1]]&gt;6,0,Table1[[#This Row],[Q1]]&lt;7,-100)</f>
        <v>100</v>
      </c>
      <c r="J873">
        <f>IF(Table1[[#This Row],[NPS]]=100,1,0)</f>
        <v>1</v>
      </c>
      <c r="K873">
        <f>IF(Table1[[#This Row],[NPS]]=0,1,0)</f>
        <v>0</v>
      </c>
      <c r="L873">
        <f>IF(Table1[[#This Row],[NPS]]=-100,1,0)</f>
        <v>0</v>
      </c>
      <c r="M873" t="str">
        <f>TEXT(Table1[[#This Row],[Call Date]],"mmmm")</f>
        <v>October</v>
      </c>
      <c r="N873" s="1">
        <f>Table1[[#This Row],[Call Date]]</f>
        <v>45225</v>
      </c>
    </row>
    <row r="874" spans="2:14" x14ac:dyDescent="0.25">
      <c r="B874" s="1">
        <v>45225</v>
      </c>
      <c r="C874" t="s">
        <v>7</v>
      </c>
      <c r="D874" t="s">
        <v>75</v>
      </c>
      <c r="E874">
        <v>10</v>
      </c>
      <c r="F874">
        <v>10</v>
      </c>
      <c r="G874">
        <v>10</v>
      </c>
      <c r="H874" s="3">
        <f>(Table1[[#This Row],[Q1]]*0.2+Table1[[#This Row],[Q2]]*0.4+Table1[[#This Row],[Q3]]*0.4)/10</f>
        <v>1</v>
      </c>
      <c r="I874" cm="1">
        <f t="array" ref="I874">_xlfn.IFS(Table1[[#This Row],[Q1]]&gt;8,100,Table1[[#This Row],[Q1]]&gt;6,0,Table1[[#This Row],[Q1]]&lt;7,-100)</f>
        <v>100</v>
      </c>
      <c r="J874">
        <f>IF(Table1[[#This Row],[NPS]]=100,1,0)</f>
        <v>1</v>
      </c>
      <c r="K874">
        <f>IF(Table1[[#This Row],[NPS]]=0,1,0)</f>
        <v>0</v>
      </c>
      <c r="L874">
        <f>IF(Table1[[#This Row],[NPS]]=-100,1,0)</f>
        <v>0</v>
      </c>
      <c r="M874" t="str">
        <f>TEXT(Table1[[#This Row],[Call Date]],"mmmm")</f>
        <v>October</v>
      </c>
      <c r="N874" s="1">
        <f>Table1[[#This Row],[Call Date]]</f>
        <v>45225</v>
      </c>
    </row>
    <row r="875" spans="2:14" x14ac:dyDescent="0.25">
      <c r="B875" s="1">
        <v>45225</v>
      </c>
      <c r="C875" t="s">
        <v>10</v>
      </c>
      <c r="D875" t="s">
        <v>61</v>
      </c>
      <c r="E875">
        <v>10</v>
      </c>
      <c r="F875">
        <v>10</v>
      </c>
      <c r="G875">
        <v>10</v>
      </c>
      <c r="H875" s="3">
        <f>(Table1[[#This Row],[Q1]]*0.2+Table1[[#This Row],[Q2]]*0.4+Table1[[#This Row],[Q3]]*0.4)/10</f>
        <v>1</v>
      </c>
      <c r="I875" cm="1">
        <f t="array" ref="I875">_xlfn.IFS(Table1[[#This Row],[Q1]]&gt;8,100,Table1[[#This Row],[Q1]]&gt;6,0,Table1[[#This Row],[Q1]]&lt;7,-100)</f>
        <v>100</v>
      </c>
      <c r="J875">
        <f>IF(Table1[[#This Row],[NPS]]=100,1,0)</f>
        <v>1</v>
      </c>
      <c r="K875">
        <f>IF(Table1[[#This Row],[NPS]]=0,1,0)</f>
        <v>0</v>
      </c>
      <c r="L875">
        <f>IF(Table1[[#This Row],[NPS]]=-100,1,0)</f>
        <v>0</v>
      </c>
      <c r="M875" t="str">
        <f>TEXT(Table1[[#This Row],[Call Date]],"mmmm")</f>
        <v>October</v>
      </c>
      <c r="N875" s="1">
        <f>Table1[[#This Row],[Call Date]]</f>
        <v>45225</v>
      </c>
    </row>
    <row r="876" spans="2:14" x14ac:dyDescent="0.25">
      <c r="B876" s="1">
        <v>45225</v>
      </c>
      <c r="C876" t="s">
        <v>13</v>
      </c>
      <c r="D876" t="s">
        <v>125</v>
      </c>
      <c r="E876">
        <v>9</v>
      </c>
      <c r="F876">
        <v>9</v>
      </c>
      <c r="G876">
        <v>9</v>
      </c>
      <c r="H876" s="3">
        <f>(Table1[[#This Row],[Q1]]*0.2+Table1[[#This Row],[Q2]]*0.4+Table1[[#This Row],[Q3]]*0.4)/10</f>
        <v>0.9</v>
      </c>
      <c r="I876" cm="1">
        <f t="array" ref="I876">_xlfn.IFS(Table1[[#This Row],[Q1]]&gt;8,100,Table1[[#This Row],[Q1]]&gt;6,0,Table1[[#This Row],[Q1]]&lt;7,-100)</f>
        <v>100</v>
      </c>
      <c r="J876">
        <f>IF(Table1[[#This Row],[NPS]]=100,1,0)</f>
        <v>1</v>
      </c>
      <c r="K876">
        <f>IF(Table1[[#This Row],[NPS]]=0,1,0)</f>
        <v>0</v>
      </c>
      <c r="L876">
        <f>IF(Table1[[#This Row],[NPS]]=-100,1,0)</f>
        <v>0</v>
      </c>
      <c r="M876" t="str">
        <f>TEXT(Table1[[#This Row],[Call Date]],"mmmm")</f>
        <v>October</v>
      </c>
      <c r="N876" s="1">
        <f>Table1[[#This Row],[Call Date]]</f>
        <v>45225</v>
      </c>
    </row>
    <row r="877" spans="2:14" x14ac:dyDescent="0.25">
      <c r="B877" s="1">
        <v>45225</v>
      </c>
      <c r="C877" t="s">
        <v>8</v>
      </c>
      <c r="D877" t="s">
        <v>45</v>
      </c>
      <c r="E877">
        <v>10</v>
      </c>
      <c r="F877">
        <v>10</v>
      </c>
      <c r="G877">
        <v>10</v>
      </c>
      <c r="H877" s="3">
        <f>(Table1[[#This Row],[Q1]]*0.2+Table1[[#This Row],[Q2]]*0.4+Table1[[#This Row],[Q3]]*0.4)/10</f>
        <v>1</v>
      </c>
      <c r="I877" cm="1">
        <f t="array" ref="I877">_xlfn.IFS(Table1[[#This Row],[Q1]]&gt;8,100,Table1[[#This Row],[Q1]]&gt;6,0,Table1[[#This Row],[Q1]]&lt;7,-100)</f>
        <v>100</v>
      </c>
      <c r="J877">
        <f>IF(Table1[[#This Row],[NPS]]=100,1,0)</f>
        <v>1</v>
      </c>
      <c r="K877">
        <f>IF(Table1[[#This Row],[NPS]]=0,1,0)</f>
        <v>0</v>
      </c>
      <c r="L877">
        <f>IF(Table1[[#This Row],[NPS]]=-100,1,0)</f>
        <v>0</v>
      </c>
      <c r="M877" t="str">
        <f>TEXT(Table1[[#This Row],[Call Date]],"mmmm")</f>
        <v>October</v>
      </c>
      <c r="N877" s="1">
        <f>Table1[[#This Row],[Call Date]]</f>
        <v>45225</v>
      </c>
    </row>
    <row r="878" spans="2:14" x14ac:dyDescent="0.25">
      <c r="B878" s="1">
        <v>45225</v>
      </c>
      <c r="C878" t="s">
        <v>7</v>
      </c>
      <c r="D878" t="s">
        <v>130</v>
      </c>
      <c r="E878">
        <v>10</v>
      </c>
      <c r="F878">
        <v>10</v>
      </c>
      <c r="G878">
        <v>10</v>
      </c>
      <c r="H878" s="3">
        <f>(Table1[[#This Row],[Q1]]*0.2+Table1[[#This Row],[Q2]]*0.4+Table1[[#This Row],[Q3]]*0.4)/10</f>
        <v>1</v>
      </c>
      <c r="I878" cm="1">
        <f t="array" ref="I878">_xlfn.IFS(Table1[[#This Row],[Q1]]&gt;8,100,Table1[[#This Row],[Q1]]&gt;6,0,Table1[[#This Row],[Q1]]&lt;7,-100)</f>
        <v>100</v>
      </c>
      <c r="J878">
        <f>IF(Table1[[#This Row],[NPS]]=100,1,0)</f>
        <v>1</v>
      </c>
      <c r="K878">
        <f>IF(Table1[[#This Row],[NPS]]=0,1,0)</f>
        <v>0</v>
      </c>
      <c r="L878">
        <f>IF(Table1[[#This Row],[NPS]]=-100,1,0)</f>
        <v>0</v>
      </c>
      <c r="M878" t="str">
        <f>TEXT(Table1[[#This Row],[Call Date]],"mmmm")</f>
        <v>October</v>
      </c>
      <c r="N878" s="1">
        <f>Table1[[#This Row],[Call Date]]</f>
        <v>45225</v>
      </c>
    </row>
    <row r="879" spans="2:14" x14ac:dyDescent="0.25">
      <c r="B879" s="1">
        <v>45225</v>
      </c>
      <c r="C879" t="s">
        <v>7</v>
      </c>
      <c r="D879" t="s">
        <v>130</v>
      </c>
      <c r="E879">
        <v>10</v>
      </c>
      <c r="F879">
        <v>10</v>
      </c>
      <c r="G879">
        <v>10</v>
      </c>
      <c r="H879" s="3">
        <f>(Table1[[#This Row],[Q1]]*0.2+Table1[[#This Row],[Q2]]*0.4+Table1[[#This Row],[Q3]]*0.4)/10</f>
        <v>1</v>
      </c>
      <c r="I879" cm="1">
        <f t="array" ref="I879">_xlfn.IFS(Table1[[#This Row],[Q1]]&gt;8,100,Table1[[#This Row],[Q1]]&gt;6,0,Table1[[#This Row],[Q1]]&lt;7,-100)</f>
        <v>100</v>
      </c>
      <c r="J879">
        <f>IF(Table1[[#This Row],[NPS]]=100,1,0)</f>
        <v>1</v>
      </c>
      <c r="K879">
        <f>IF(Table1[[#This Row],[NPS]]=0,1,0)</f>
        <v>0</v>
      </c>
      <c r="L879">
        <f>IF(Table1[[#This Row],[NPS]]=-100,1,0)</f>
        <v>0</v>
      </c>
      <c r="M879" t="str">
        <f>TEXT(Table1[[#This Row],[Call Date]],"mmmm")</f>
        <v>October</v>
      </c>
      <c r="N879" s="1">
        <f>Table1[[#This Row],[Call Date]]</f>
        <v>45225</v>
      </c>
    </row>
    <row r="880" spans="2:14" x14ac:dyDescent="0.25">
      <c r="B880" s="1">
        <v>45226</v>
      </c>
      <c r="C880" t="s">
        <v>7</v>
      </c>
      <c r="D880" t="s">
        <v>130</v>
      </c>
      <c r="E880">
        <v>10</v>
      </c>
      <c r="F880">
        <v>10</v>
      </c>
      <c r="G880">
        <v>10</v>
      </c>
      <c r="H880" s="3">
        <f>(Table1[[#This Row],[Q1]]*0.2+Table1[[#This Row],[Q2]]*0.4+Table1[[#This Row],[Q3]]*0.4)/10</f>
        <v>1</v>
      </c>
      <c r="I880" cm="1">
        <f t="array" ref="I880">_xlfn.IFS(Table1[[#This Row],[Q1]]&gt;8,100,Table1[[#This Row],[Q1]]&gt;6,0,Table1[[#This Row],[Q1]]&lt;7,-100)</f>
        <v>100</v>
      </c>
      <c r="J880">
        <f>IF(Table1[[#This Row],[NPS]]=100,1,0)</f>
        <v>1</v>
      </c>
      <c r="K880">
        <f>IF(Table1[[#This Row],[NPS]]=0,1,0)</f>
        <v>0</v>
      </c>
      <c r="L880">
        <f>IF(Table1[[#This Row],[NPS]]=-100,1,0)</f>
        <v>0</v>
      </c>
      <c r="M880" t="str">
        <f>TEXT(Table1[[#This Row],[Call Date]],"mmmm")</f>
        <v>October</v>
      </c>
      <c r="N880" s="1">
        <f>Table1[[#This Row],[Call Date]]</f>
        <v>45226</v>
      </c>
    </row>
    <row r="881" spans="2:14" x14ac:dyDescent="0.25">
      <c r="B881" s="1">
        <v>45226</v>
      </c>
      <c r="C881" t="s">
        <v>8</v>
      </c>
      <c r="D881" t="s">
        <v>88</v>
      </c>
      <c r="E881">
        <v>10</v>
      </c>
      <c r="F881">
        <v>10</v>
      </c>
      <c r="G881">
        <v>10</v>
      </c>
      <c r="H881" s="3">
        <f>(Table1[[#This Row],[Q1]]*0.2+Table1[[#This Row],[Q2]]*0.4+Table1[[#This Row],[Q3]]*0.4)/10</f>
        <v>1</v>
      </c>
      <c r="I881" cm="1">
        <f t="array" ref="I881">_xlfn.IFS(Table1[[#This Row],[Q1]]&gt;8,100,Table1[[#This Row],[Q1]]&gt;6,0,Table1[[#This Row],[Q1]]&lt;7,-100)</f>
        <v>100</v>
      </c>
      <c r="J881">
        <f>IF(Table1[[#This Row],[NPS]]=100,1,0)</f>
        <v>1</v>
      </c>
      <c r="K881">
        <f>IF(Table1[[#This Row],[NPS]]=0,1,0)</f>
        <v>0</v>
      </c>
      <c r="L881">
        <f>IF(Table1[[#This Row],[NPS]]=-100,1,0)</f>
        <v>0</v>
      </c>
      <c r="M881" t="str">
        <f>TEXT(Table1[[#This Row],[Call Date]],"mmmm")</f>
        <v>October</v>
      </c>
      <c r="N881" s="1">
        <f>Table1[[#This Row],[Call Date]]</f>
        <v>45226</v>
      </c>
    </row>
    <row r="882" spans="2:14" x14ac:dyDescent="0.25">
      <c r="B882" s="1">
        <v>45226</v>
      </c>
      <c r="C882" t="s">
        <v>7</v>
      </c>
      <c r="D882" t="s">
        <v>75</v>
      </c>
      <c r="E882">
        <v>10</v>
      </c>
      <c r="F882">
        <v>10</v>
      </c>
      <c r="G882">
        <v>10</v>
      </c>
      <c r="H882" s="3">
        <f>(Table1[[#This Row],[Q1]]*0.2+Table1[[#This Row],[Q2]]*0.4+Table1[[#This Row],[Q3]]*0.4)/10</f>
        <v>1</v>
      </c>
      <c r="I882" cm="1">
        <f t="array" ref="I882">_xlfn.IFS(Table1[[#This Row],[Q1]]&gt;8,100,Table1[[#This Row],[Q1]]&gt;6,0,Table1[[#This Row],[Q1]]&lt;7,-100)</f>
        <v>100</v>
      </c>
      <c r="J882">
        <f>IF(Table1[[#This Row],[NPS]]=100,1,0)</f>
        <v>1</v>
      </c>
      <c r="K882">
        <f>IF(Table1[[#This Row],[NPS]]=0,1,0)</f>
        <v>0</v>
      </c>
      <c r="L882">
        <f>IF(Table1[[#This Row],[NPS]]=-100,1,0)</f>
        <v>0</v>
      </c>
      <c r="M882" t="str">
        <f>TEXT(Table1[[#This Row],[Call Date]],"mmmm")</f>
        <v>October</v>
      </c>
      <c r="N882" s="1">
        <f>Table1[[#This Row],[Call Date]]</f>
        <v>45226</v>
      </c>
    </row>
    <row r="883" spans="2:14" x14ac:dyDescent="0.25">
      <c r="B883" s="1">
        <v>45226</v>
      </c>
      <c r="C883" t="s">
        <v>13</v>
      </c>
      <c r="D883" t="s">
        <v>104</v>
      </c>
      <c r="E883">
        <v>10</v>
      </c>
      <c r="F883">
        <v>10</v>
      </c>
      <c r="G883">
        <v>10</v>
      </c>
      <c r="H883" s="3">
        <f>(Table1[[#This Row],[Q1]]*0.2+Table1[[#This Row],[Q2]]*0.4+Table1[[#This Row],[Q3]]*0.4)/10</f>
        <v>1</v>
      </c>
      <c r="I883" cm="1">
        <f t="array" ref="I883">_xlfn.IFS(Table1[[#This Row],[Q1]]&gt;8,100,Table1[[#This Row],[Q1]]&gt;6,0,Table1[[#This Row],[Q1]]&lt;7,-100)</f>
        <v>100</v>
      </c>
      <c r="J883">
        <f>IF(Table1[[#This Row],[NPS]]=100,1,0)</f>
        <v>1</v>
      </c>
      <c r="K883">
        <f>IF(Table1[[#This Row],[NPS]]=0,1,0)</f>
        <v>0</v>
      </c>
      <c r="L883">
        <f>IF(Table1[[#This Row],[NPS]]=-100,1,0)</f>
        <v>0</v>
      </c>
      <c r="M883" t="str">
        <f>TEXT(Table1[[#This Row],[Call Date]],"mmmm")</f>
        <v>October</v>
      </c>
      <c r="N883" s="1">
        <f>Table1[[#This Row],[Call Date]]</f>
        <v>45226</v>
      </c>
    </row>
    <row r="884" spans="2:14" x14ac:dyDescent="0.25">
      <c r="B884" s="1">
        <v>45226</v>
      </c>
      <c r="C884" t="s">
        <v>8</v>
      </c>
      <c r="D884" t="s">
        <v>99</v>
      </c>
      <c r="E884">
        <v>10</v>
      </c>
      <c r="F884">
        <v>10</v>
      </c>
      <c r="G884">
        <v>10</v>
      </c>
      <c r="H884" s="3">
        <f>(Table1[[#This Row],[Q1]]*0.2+Table1[[#This Row],[Q2]]*0.4+Table1[[#This Row],[Q3]]*0.4)/10</f>
        <v>1</v>
      </c>
      <c r="I884" cm="1">
        <f t="array" ref="I884">_xlfn.IFS(Table1[[#This Row],[Q1]]&gt;8,100,Table1[[#This Row],[Q1]]&gt;6,0,Table1[[#This Row],[Q1]]&lt;7,-100)</f>
        <v>100</v>
      </c>
      <c r="J884">
        <f>IF(Table1[[#This Row],[NPS]]=100,1,0)</f>
        <v>1</v>
      </c>
      <c r="K884">
        <f>IF(Table1[[#This Row],[NPS]]=0,1,0)</f>
        <v>0</v>
      </c>
      <c r="L884">
        <f>IF(Table1[[#This Row],[NPS]]=-100,1,0)</f>
        <v>0</v>
      </c>
      <c r="M884" t="str">
        <f>TEXT(Table1[[#This Row],[Call Date]],"mmmm")</f>
        <v>October</v>
      </c>
      <c r="N884" s="1">
        <f>Table1[[#This Row],[Call Date]]</f>
        <v>45226</v>
      </c>
    </row>
    <row r="885" spans="2:14" x14ac:dyDescent="0.25">
      <c r="B885" s="1">
        <v>45226</v>
      </c>
      <c r="C885" t="s">
        <v>10</v>
      </c>
      <c r="D885" t="s">
        <v>83</v>
      </c>
      <c r="E885">
        <v>10</v>
      </c>
      <c r="F885">
        <v>10</v>
      </c>
      <c r="G885">
        <v>10</v>
      </c>
      <c r="H885" s="3">
        <f>(Table1[[#This Row],[Q1]]*0.2+Table1[[#This Row],[Q2]]*0.4+Table1[[#This Row],[Q3]]*0.4)/10</f>
        <v>1</v>
      </c>
      <c r="I885" cm="1">
        <f t="array" ref="I885">_xlfn.IFS(Table1[[#This Row],[Q1]]&gt;8,100,Table1[[#This Row],[Q1]]&gt;6,0,Table1[[#This Row],[Q1]]&lt;7,-100)</f>
        <v>100</v>
      </c>
      <c r="J885">
        <f>IF(Table1[[#This Row],[NPS]]=100,1,0)</f>
        <v>1</v>
      </c>
      <c r="K885">
        <f>IF(Table1[[#This Row],[NPS]]=0,1,0)</f>
        <v>0</v>
      </c>
      <c r="L885">
        <f>IF(Table1[[#This Row],[NPS]]=-100,1,0)</f>
        <v>0</v>
      </c>
      <c r="M885" t="str">
        <f>TEXT(Table1[[#This Row],[Call Date]],"mmmm")</f>
        <v>October</v>
      </c>
      <c r="N885" s="1">
        <f>Table1[[#This Row],[Call Date]]</f>
        <v>45226</v>
      </c>
    </row>
    <row r="886" spans="2:14" x14ac:dyDescent="0.25">
      <c r="B886" s="1">
        <v>45226</v>
      </c>
      <c r="C886" t="s">
        <v>8</v>
      </c>
      <c r="D886" t="s">
        <v>88</v>
      </c>
      <c r="E886">
        <v>10</v>
      </c>
      <c r="F886">
        <v>10</v>
      </c>
      <c r="G886">
        <v>10</v>
      </c>
      <c r="H886" s="3">
        <f>(Table1[[#This Row],[Q1]]*0.2+Table1[[#This Row],[Q2]]*0.4+Table1[[#This Row],[Q3]]*0.4)/10</f>
        <v>1</v>
      </c>
      <c r="I886" cm="1">
        <f t="array" ref="I886">_xlfn.IFS(Table1[[#This Row],[Q1]]&gt;8,100,Table1[[#This Row],[Q1]]&gt;6,0,Table1[[#This Row],[Q1]]&lt;7,-100)</f>
        <v>100</v>
      </c>
      <c r="J886">
        <f>IF(Table1[[#This Row],[NPS]]=100,1,0)</f>
        <v>1</v>
      </c>
      <c r="K886">
        <f>IF(Table1[[#This Row],[NPS]]=0,1,0)</f>
        <v>0</v>
      </c>
      <c r="L886">
        <f>IF(Table1[[#This Row],[NPS]]=-100,1,0)</f>
        <v>0</v>
      </c>
      <c r="M886" t="str">
        <f>TEXT(Table1[[#This Row],[Call Date]],"mmmm")</f>
        <v>October</v>
      </c>
      <c r="N886" s="1">
        <f>Table1[[#This Row],[Call Date]]</f>
        <v>45226</v>
      </c>
    </row>
    <row r="887" spans="2:14" x14ac:dyDescent="0.25">
      <c r="B887" s="1">
        <v>45226</v>
      </c>
      <c r="C887" t="s">
        <v>8</v>
      </c>
      <c r="D887" t="s">
        <v>119</v>
      </c>
      <c r="E887">
        <v>10</v>
      </c>
      <c r="F887">
        <v>10</v>
      </c>
      <c r="G887">
        <v>10</v>
      </c>
      <c r="H887" s="3">
        <f>(Table1[[#This Row],[Q1]]*0.2+Table1[[#This Row],[Q2]]*0.4+Table1[[#This Row],[Q3]]*0.4)/10</f>
        <v>1</v>
      </c>
      <c r="I887" cm="1">
        <f t="array" ref="I887">_xlfn.IFS(Table1[[#This Row],[Q1]]&gt;8,100,Table1[[#This Row],[Q1]]&gt;6,0,Table1[[#This Row],[Q1]]&lt;7,-100)</f>
        <v>100</v>
      </c>
      <c r="J887">
        <f>IF(Table1[[#This Row],[NPS]]=100,1,0)</f>
        <v>1</v>
      </c>
      <c r="K887">
        <f>IF(Table1[[#This Row],[NPS]]=0,1,0)</f>
        <v>0</v>
      </c>
      <c r="L887">
        <f>IF(Table1[[#This Row],[NPS]]=-100,1,0)</f>
        <v>0</v>
      </c>
      <c r="M887" t="str">
        <f>TEXT(Table1[[#This Row],[Call Date]],"mmmm")</f>
        <v>October</v>
      </c>
      <c r="N887" s="1">
        <f>Table1[[#This Row],[Call Date]]</f>
        <v>45226</v>
      </c>
    </row>
    <row r="888" spans="2:14" x14ac:dyDescent="0.25">
      <c r="B888" s="1">
        <v>45226</v>
      </c>
      <c r="C888" t="s">
        <v>8</v>
      </c>
      <c r="D888" t="s">
        <v>119</v>
      </c>
      <c r="E888">
        <v>10</v>
      </c>
      <c r="F888">
        <v>10</v>
      </c>
      <c r="G888">
        <v>10</v>
      </c>
      <c r="H888" s="3">
        <f>(Table1[[#This Row],[Q1]]*0.2+Table1[[#This Row],[Q2]]*0.4+Table1[[#This Row],[Q3]]*0.4)/10</f>
        <v>1</v>
      </c>
      <c r="I888" cm="1">
        <f t="array" ref="I888">_xlfn.IFS(Table1[[#This Row],[Q1]]&gt;8,100,Table1[[#This Row],[Q1]]&gt;6,0,Table1[[#This Row],[Q1]]&lt;7,-100)</f>
        <v>100</v>
      </c>
      <c r="J888">
        <f>IF(Table1[[#This Row],[NPS]]=100,1,0)</f>
        <v>1</v>
      </c>
      <c r="K888">
        <f>IF(Table1[[#This Row],[NPS]]=0,1,0)</f>
        <v>0</v>
      </c>
      <c r="L888">
        <f>IF(Table1[[#This Row],[NPS]]=-100,1,0)</f>
        <v>0</v>
      </c>
      <c r="M888" t="str">
        <f>TEXT(Table1[[#This Row],[Call Date]],"mmmm")</f>
        <v>October</v>
      </c>
      <c r="N888" s="1">
        <f>Table1[[#This Row],[Call Date]]</f>
        <v>45226</v>
      </c>
    </row>
    <row r="889" spans="2:14" x14ac:dyDescent="0.25">
      <c r="B889" s="1">
        <v>45226</v>
      </c>
      <c r="C889" t="s">
        <v>8</v>
      </c>
      <c r="D889" t="s">
        <v>88</v>
      </c>
      <c r="E889">
        <v>10</v>
      </c>
      <c r="F889">
        <v>10</v>
      </c>
      <c r="G889">
        <v>10</v>
      </c>
      <c r="H889" s="3">
        <f>(Table1[[#This Row],[Q1]]*0.2+Table1[[#This Row],[Q2]]*0.4+Table1[[#This Row],[Q3]]*0.4)/10</f>
        <v>1</v>
      </c>
      <c r="I889" cm="1">
        <f t="array" ref="I889">_xlfn.IFS(Table1[[#This Row],[Q1]]&gt;8,100,Table1[[#This Row],[Q1]]&gt;6,0,Table1[[#This Row],[Q1]]&lt;7,-100)</f>
        <v>100</v>
      </c>
      <c r="J889">
        <f>IF(Table1[[#This Row],[NPS]]=100,1,0)</f>
        <v>1</v>
      </c>
      <c r="K889">
        <f>IF(Table1[[#This Row],[NPS]]=0,1,0)</f>
        <v>0</v>
      </c>
      <c r="L889">
        <f>IF(Table1[[#This Row],[NPS]]=-100,1,0)</f>
        <v>0</v>
      </c>
      <c r="M889" t="str">
        <f>TEXT(Table1[[#This Row],[Call Date]],"mmmm")</f>
        <v>October</v>
      </c>
      <c r="N889" s="1">
        <f>Table1[[#This Row],[Call Date]]</f>
        <v>45226</v>
      </c>
    </row>
    <row r="890" spans="2:14" x14ac:dyDescent="0.25">
      <c r="B890" s="1">
        <v>45226</v>
      </c>
      <c r="C890" t="s">
        <v>8</v>
      </c>
      <c r="D890" t="s">
        <v>132</v>
      </c>
      <c r="E890">
        <v>10</v>
      </c>
      <c r="F890">
        <v>10</v>
      </c>
      <c r="G890">
        <v>10</v>
      </c>
      <c r="H890" s="3">
        <f>(Table1[[#This Row],[Q1]]*0.2+Table1[[#This Row],[Q2]]*0.4+Table1[[#This Row],[Q3]]*0.4)/10</f>
        <v>1</v>
      </c>
      <c r="I890" cm="1">
        <f t="array" ref="I890">_xlfn.IFS(Table1[[#This Row],[Q1]]&gt;8,100,Table1[[#This Row],[Q1]]&gt;6,0,Table1[[#This Row],[Q1]]&lt;7,-100)</f>
        <v>100</v>
      </c>
      <c r="J890">
        <f>IF(Table1[[#This Row],[NPS]]=100,1,0)</f>
        <v>1</v>
      </c>
      <c r="K890">
        <f>IF(Table1[[#This Row],[NPS]]=0,1,0)</f>
        <v>0</v>
      </c>
      <c r="L890">
        <f>IF(Table1[[#This Row],[NPS]]=-100,1,0)</f>
        <v>0</v>
      </c>
      <c r="M890" t="str">
        <f>TEXT(Table1[[#This Row],[Call Date]],"mmmm")</f>
        <v>October</v>
      </c>
      <c r="N890" s="1">
        <f>Table1[[#This Row],[Call Date]]</f>
        <v>45226</v>
      </c>
    </row>
    <row r="891" spans="2:14" x14ac:dyDescent="0.25">
      <c r="B891" s="1">
        <v>45226</v>
      </c>
      <c r="C891" t="s">
        <v>13</v>
      </c>
      <c r="D891" t="s">
        <v>59</v>
      </c>
      <c r="E891">
        <v>10</v>
      </c>
      <c r="F891">
        <v>10</v>
      </c>
      <c r="G891">
        <v>10</v>
      </c>
      <c r="H891" s="3">
        <f>(Table1[[#This Row],[Q1]]*0.2+Table1[[#This Row],[Q2]]*0.4+Table1[[#This Row],[Q3]]*0.4)/10</f>
        <v>1</v>
      </c>
      <c r="I891" cm="1">
        <f t="array" ref="I891">_xlfn.IFS(Table1[[#This Row],[Q1]]&gt;8,100,Table1[[#This Row],[Q1]]&gt;6,0,Table1[[#This Row],[Q1]]&lt;7,-100)</f>
        <v>100</v>
      </c>
      <c r="J891">
        <f>IF(Table1[[#This Row],[NPS]]=100,1,0)</f>
        <v>1</v>
      </c>
      <c r="K891">
        <f>IF(Table1[[#This Row],[NPS]]=0,1,0)</f>
        <v>0</v>
      </c>
      <c r="L891">
        <f>IF(Table1[[#This Row],[NPS]]=-100,1,0)</f>
        <v>0</v>
      </c>
      <c r="M891" t="str">
        <f>TEXT(Table1[[#This Row],[Call Date]],"mmmm")</f>
        <v>October</v>
      </c>
      <c r="N891" s="1">
        <f>Table1[[#This Row],[Call Date]]</f>
        <v>45226</v>
      </c>
    </row>
    <row r="892" spans="2:14" x14ac:dyDescent="0.25">
      <c r="B892" s="1">
        <v>45226</v>
      </c>
      <c r="C892" t="s">
        <v>8</v>
      </c>
      <c r="D892" t="s">
        <v>119</v>
      </c>
      <c r="E892">
        <v>10</v>
      </c>
      <c r="F892">
        <v>10</v>
      </c>
      <c r="G892">
        <v>10</v>
      </c>
      <c r="H892" s="3">
        <f>(Table1[[#This Row],[Q1]]*0.2+Table1[[#This Row],[Q2]]*0.4+Table1[[#This Row],[Q3]]*0.4)/10</f>
        <v>1</v>
      </c>
      <c r="I892" cm="1">
        <f t="array" ref="I892">_xlfn.IFS(Table1[[#This Row],[Q1]]&gt;8,100,Table1[[#This Row],[Q1]]&gt;6,0,Table1[[#This Row],[Q1]]&lt;7,-100)</f>
        <v>100</v>
      </c>
      <c r="J892">
        <f>IF(Table1[[#This Row],[NPS]]=100,1,0)</f>
        <v>1</v>
      </c>
      <c r="K892">
        <f>IF(Table1[[#This Row],[NPS]]=0,1,0)</f>
        <v>0</v>
      </c>
      <c r="L892">
        <f>IF(Table1[[#This Row],[NPS]]=-100,1,0)</f>
        <v>0</v>
      </c>
      <c r="M892" t="str">
        <f>TEXT(Table1[[#This Row],[Call Date]],"mmmm")</f>
        <v>October</v>
      </c>
      <c r="N892" s="1">
        <f>Table1[[#This Row],[Call Date]]</f>
        <v>45226</v>
      </c>
    </row>
    <row r="893" spans="2:14" x14ac:dyDescent="0.25">
      <c r="B893" s="1">
        <v>45226</v>
      </c>
      <c r="C893" t="s">
        <v>13</v>
      </c>
      <c r="D893" t="s">
        <v>82</v>
      </c>
      <c r="E893">
        <v>10</v>
      </c>
      <c r="F893">
        <v>10</v>
      </c>
      <c r="G893">
        <v>10</v>
      </c>
      <c r="H893" s="3">
        <f>(Table1[[#This Row],[Q1]]*0.2+Table1[[#This Row],[Q2]]*0.4+Table1[[#This Row],[Q3]]*0.4)/10</f>
        <v>1</v>
      </c>
      <c r="I893" cm="1">
        <f t="array" ref="I893">_xlfn.IFS(Table1[[#This Row],[Q1]]&gt;8,100,Table1[[#This Row],[Q1]]&gt;6,0,Table1[[#This Row],[Q1]]&lt;7,-100)</f>
        <v>100</v>
      </c>
      <c r="J893">
        <f>IF(Table1[[#This Row],[NPS]]=100,1,0)</f>
        <v>1</v>
      </c>
      <c r="K893">
        <f>IF(Table1[[#This Row],[NPS]]=0,1,0)</f>
        <v>0</v>
      </c>
      <c r="L893">
        <f>IF(Table1[[#This Row],[NPS]]=-100,1,0)</f>
        <v>0</v>
      </c>
      <c r="M893" t="str">
        <f>TEXT(Table1[[#This Row],[Call Date]],"mmmm")</f>
        <v>October</v>
      </c>
      <c r="N893" s="1">
        <f>Table1[[#This Row],[Call Date]]</f>
        <v>45226</v>
      </c>
    </row>
    <row r="894" spans="2:14" x14ac:dyDescent="0.25">
      <c r="B894" s="1">
        <v>45226</v>
      </c>
      <c r="C894" t="s">
        <v>13</v>
      </c>
      <c r="D894" t="s">
        <v>59</v>
      </c>
      <c r="E894">
        <v>5</v>
      </c>
      <c r="F894">
        <v>8</v>
      </c>
      <c r="G894">
        <v>8</v>
      </c>
      <c r="H894" s="3">
        <f>(Table1[[#This Row],[Q1]]*0.2+Table1[[#This Row],[Q2]]*0.4+Table1[[#This Row],[Q3]]*0.4)/10</f>
        <v>0.74</v>
      </c>
      <c r="I894" cm="1">
        <f t="array" ref="I894">_xlfn.IFS(Table1[[#This Row],[Q1]]&gt;8,100,Table1[[#This Row],[Q1]]&gt;6,0,Table1[[#This Row],[Q1]]&lt;7,-100)</f>
        <v>-100</v>
      </c>
      <c r="J894">
        <f>IF(Table1[[#This Row],[NPS]]=100,1,0)</f>
        <v>0</v>
      </c>
      <c r="K894">
        <f>IF(Table1[[#This Row],[NPS]]=0,1,0)</f>
        <v>0</v>
      </c>
      <c r="L894">
        <f>IF(Table1[[#This Row],[NPS]]=-100,1,0)</f>
        <v>1</v>
      </c>
      <c r="M894" t="str">
        <f>TEXT(Table1[[#This Row],[Call Date]],"mmmm")</f>
        <v>October</v>
      </c>
      <c r="N894" s="1">
        <f>Table1[[#This Row],[Call Date]]</f>
        <v>45226</v>
      </c>
    </row>
    <row r="895" spans="2:14" x14ac:dyDescent="0.25">
      <c r="B895" s="1">
        <v>45226</v>
      </c>
      <c r="C895" t="s">
        <v>8</v>
      </c>
      <c r="D895" t="s">
        <v>85</v>
      </c>
      <c r="E895">
        <v>10</v>
      </c>
      <c r="F895">
        <v>10</v>
      </c>
      <c r="G895">
        <v>10</v>
      </c>
      <c r="H895" s="3">
        <f>(Table1[[#This Row],[Q1]]*0.2+Table1[[#This Row],[Q2]]*0.4+Table1[[#This Row],[Q3]]*0.4)/10</f>
        <v>1</v>
      </c>
      <c r="I895" cm="1">
        <f t="array" ref="I895">_xlfn.IFS(Table1[[#This Row],[Q1]]&gt;8,100,Table1[[#This Row],[Q1]]&gt;6,0,Table1[[#This Row],[Q1]]&lt;7,-100)</f>
        <v>100</v>
      </c>
      <c r="J895">
        <f>IF(Table1[[#This Row],[NPS]]=100,1,0)</f>
        <v>1</v>
      </c>
      <c r="K895">
        <f>IF(Table1[[#This Row],[NPS]]=0,1,0)</f>
        <v>0</v>
      </c>
      <c r="L895">
        <f>IF(Table1[[#This Row],[NPS]]=-100,1,0)</f>
        <v>0</v>
      </c>
      <c r="M895" t="str">
        <f>TEXT(Table1[[#This Row],[Call Date]],"mmmm")</f>
        <v>October</v>
      </c>
      <c r="N895" s="1">
        <f>Table1[[#This Row],[Call Date]]</f>
        <v>45226</v>
      </c>
    </row>
    <row r="896" spans="2:14" x14ac:dyDescent="0.25">
      <c r="B896" s="1">
        <v>45226</v>
      </c>
      <c r="C896" t="s">
        <v>8</v>
      </c>
      <c r="D896" t="s">
        <v>98</v>
      </c>
      <c r="E896">
        <v>10</v>
      </c>
      <c r="F896">
        <v>10</v>
      </c>
      <c r="G896">
        <v>10</v>
      </c>
      <c r="H896" s="3">
        <f>(Table1[[#This Row],[Q1]]*0.2+Table1[[#This Row],[Q2]]*0.4+Table1[[#This Row],[Q3]]*0.4)/10</f>
        <v>1</v>
      </c>
      <c r="I896" cm="1">
        <f t="array" ref="I896">_xlfn.IFS(Table1[[#This Row],[Q1]]&gt;8,100,Table1[[#This Row],[Q1]]&gt;6,0,Table1[[#This Row],[Q1]]&lt;7,-100)</f>
        <v>100</v>
      </c>
      <c r="J896">
        <f>IF(Table1[[#This Row],[NPS]]=100,1,0)</f>
        <v>1</v>
      </c>
      <c r="K896">
        <f>IF(Table1[[#This Row],[NPS]]=0,1,0)</f>
        <v>0</v>
      </c>
      <c r="L896">
        <f>IF(Table1[[#This Row],[NPS]]=-100,1,0)</f>
        <v>0</v>
      </c>
      <c r="M896" t="str">
        <f>TEXT(Table1[[#This Row],[Call Date]],"mmmm")</f>
        <v>October</v>
      </c>
      <c r="N896" s="1">
        <f>Table1[[#This Row],[Call Date]]</f>
        <v>45226</v>
      </c>
    </row>
    <row r="897" spans="2:14" x14ac:dyDescent="0.25">
      <c r="B897" s="1">
        <v>45226</v>
      </c>
      <c r="C897" t="s">
        <v>8</v>
      </c>
      <c r="D897" t="s">
        <v>129</v>
      </c>
      <c r="E897">
        <v>10</v>
      </c>
      <c r="F897">
        <v>10</v>
      </c>
      <c r="G897">
        <v>10</v>
      </c>
      <c r="H897" s="3">
        <f>(Table1[[#This Row],[Q1]]*0.2+Table1[[#This Row],[Q2]]*0.4+Table1[[#This Row],[Q3]]*0.4)/10</f>
        <v>1</v>
      </c>
      <c r="I897" cm="1">
        <f t="array" ref="I897">_xlfn.IFS(Table1[[#This Row],[Q1]]&gt;8,100,Table1[[#This Row],[Q1]]&gt;6,0,Table1[[#This Row],[Q1]]&lt;7,-100)</f>
        <v>100</v>
      </c>
      <c r="J897">
        <f>IF(Table1[[#This Row],[NPS]]=100,1,0)</f>
        <v>1</v>
      </c>
      <c r="K897">
        <f>IF(Table1[[#This Row],[NPS]]=0,1,0)</f>
        <v>0</v>
      </c>
      <c r="L897">
        <f>IF(Table1[[#This Row],[NPS]]=-100,1,0)</f>
        <v>0</v>
      </c>
      <c r="M897" t="str">
        <f>TEXT(Table1[[#This Row],[Call Date]],"mmmm")</f>
        <v>October</v>
      </c>
      <c r="N897" s="1">
        <f>Table1[[#This Row],[Call Date]]</f>
        <v>45226</v>
      </c>
    </row>
    <row r="898" spans="2:14" x14ac:dyDescent="0.25">
      <c r="B898" s="1">
        <v>45226</v>
      </c>
      <c r="C898" t="s">
        <v>10</v>
      </c>
      <c r="D898" t="s">
        <v>66</v>
      </c>
      <c r="E898">
        <v>10</v>
      </c>
      <c r="F898">
        <v>10</v>
      </c>
      <c r="G898">
        <v>10</v>
      </c>
      <c r="H898" s="3">
        <f>(Table1[[#This Row],[Q1]]*0.2+Table1[[#This Row],[Q2]]*0.4+Table1[[#This Row],[Q3]]*0.4)/10</f>
        <v>1</v>
      </c>
      <c r="I898" cm="1">
        <f t="array" ref="I898">_xlfn.IFS(Table1[[#This Row],[Q1]]&gt;8,100,Table1[[#This Row],[Q1]]&gt;6,0,Table1[[#This Row],[Q1]]&lt;7,-100)</f>
        <v>100</v>
      </c>
      <c r="J898">
        <f>IF(Table1[[#This Row],[NPS]]=100,1,0)</f>
        <v>1</v>
      </c>
      <c r="K898">
        <f>IF(Table1[[#This Row],[NPS]]=0,1,0)</f>
        <v>0</v>
      </c>
      <c r="L898">
        <f>IF(Table1[[#This Row],[NPS]]=-100,1,0)</f>
        <v>0</v>
      </c>
      <c r="M898" t="str">
        <f>TEXT(Table1[[#This Row],[Call Date]],"mmmm")</f>
        <v>October</v>
      </c>
      <c r="N898" s="1">
        <f>Table1[[#This Row],[Call Date]]</f>
        <v>45226</v>
      </c>
    </row>
    <row r="899" spans="2:14" x14ac:dyDescent="0.25">
      <c r="B899" s="1">
        <v>45226</v>
      </c>
      <c r="C899" t="s">
        <v>10</v>
      </c>
      <c r="D899" t="s">
        <v>126</v>
      </c>
      <c r="E899">
        <v>10</v>
      </c>
      <c r="F899">
        <v>10</v>
      </c>
      <c r="G899">
        <v>10</v>
      </c>
      <c r="H899" s="3">
        <f>(Table1[[#This Row],[Q1]]*0.2+Table1[[#This Row],[Q2]]*0.4+Table1[[#This Row],[Q3]]*0.4)/10</f>
        <v>1</v>
      </c>
      <c r="I899" cm="1">
        <f t="array" ref="I899">_xlfn.IFS(Table1[[#This Row],[Q1]]&gt;8,100,Table1[[#This Row],[Q1]]&gt;6,0,Table1[[#This Row],[Q1]]&lt;7,-100)</f>
        <v>100</v>
      </c>
      <c r="J899">
        <f>IF(Table1[[#This Row],[NPS]]=100,1,0)</f>
        <v>1</v>
      </c>
      <c r="K899">
        <f>IF(Table1[[#This Row],[NPS]]=0,1,0)</f>
        <v>0</v>
      </c>
      <c r="L899">
        <f>IF(Table1[[#This Row],[NPS]]=-100,1,0)</f>
        <v>0</v>
      </c>
      <c r="M899" t="str">
        <f>TEXT(Table1[[#This Row],[Call Date]],"mmmm")</f>
        <v>October</v>
      </c>
      <c r="N899" s="1">
        <f>Table1[[#This Row],[Call Date]]</f>
        <v>45226</v>
      </c>
    </row>
    <row r="900" spans="2:14" x14ac:dyDescent="0.25">
      <c r="B900" s="1">
        <v>45226</v>
      </c>
      <c r="C900" t="s">
        <v>13</v>
      </c>
      <c r="D900" t="s">
        <v>104</v>
      </c>
      <c r="E900">
        <v>10</v>
      </c>
      <c r="F900">
        <v>10</v>
      </c>
      <c r="G900">
        <v>10</v>
      </c>
      <c r="H900" s="3">
        <f>(Table1[[#This Row],[Q1]]*0.2+Table1[[#This Row],[Q2]]*0.4+Table1[[#This Row],[Q3]]*0.4)/10</f>
        <v>1</v>
      </c>
      <c r="I900" cm="1">
        <f t="array" ref="I900">_xlfn.IFS(Table1[[#This Row],[Q1]]&gt;8,100,Table1[[#This Row],[Q1]]&gt;6,0,Table1[[#This Row],[Q1]]&lt;7,-100)</f>
        <v>100</v>
      </c>
      <c r="J900">
        <f>IF(Table1[[#This Row],[NPS]]=100,1,0)</f>
        <v>1</v>
      </c>
      <c r="K900">
        <f>IF(Table1[[#This Row],[NPS]]=0,1,0)</f>
        <v>0</v>
      </c>
      <c r="L900">
        <f>IF(Table1[[#This Row],[NPS]]=-100,1,0)</f>
        <v>0</v>
      </c>
      <c r="M900" t="str">
        <f>TEXT(Table1[[#This Row],[Call Date]],"mmmm")</f>
        <v>October</v>
      </c>
      <c r="N900" s="1">
        <f>Table1[[#This Row],[Call Date]]</f>
        <v>45226</v>
      </c>
    </row>
    <row r="901" spans="2:14" x14ac:dyDescent="0.25">
      <c r="B901" s="1">
        <v>45226</v>
      </c>
      <c r="C901" t="s">
        <v>10</v>
      </c>
      <c r="D901" t="s">
        <v>124</v>
      </c>
      <c r="E901">
        <v>10</v>
      </c>
      <c r="F901">
        <v>1</v>
      </c>
      <c r="G901">
        <v>9</v>
      </c>
      <c r="H901" s="3">
        <f>(Table1[[#This Row],[Q1]]*0.2+Table1[[#This Row],[Q2]]*0.4+Table1[[#This Row],[Q3]]*0.4)/10</f>
        <v>0.6</v>
      </c>
      <c r="I901" cm="1">
        <f t="array" ref="I901">_xlfn.IFS(Table1[[#This Row],[Q1]]&gt;8,100,Table1[[#This Row],[Q1]]&gt;6,0,Table1[[#This Row],[Q1]]&lt;7,-100)</f>
        <v>100</v>
      </c>
      <c r="J901">
        <f>IF(Table1[[#This Row],[NPS]]=100,1,0)</f>
        <v>1</v>
      </c>
      <c r="K901">
        <f>IF(Table1[[#This Row],[NPS]]=0,1,0)</f>
        <v>0</v>
      </c>
      <c r="L901">
        <f>IF(Table1[[#This Row],[NPS]]=-100,1,0)</f>
        <v>0</v>
      </c>
      <c r="M901" t="str">
        <f>TEXT(Table1[[#This Row],[Call Date]],"mmmm")</f>
        <v>October</v>
      </c>
      <c r="N901" s="1">
        <f>Table1[[#This Row],[Call Date]]</f>
        <v>45226</v>
      </c>
    </row>
    <row r="902" spans="2:14" x14ac:dyDescent="0.25">
      <c r="B902" s="1">
        <v>45226</v>
      </c>
      <c r="C902" t="s">
        <v>10</v>
      </c>
      <c r="D902" t="s">
        <v>77</v>
      </c>
      <c r="E902">
        <v>10</v>
      </c>
      <c r="F902">
        <v>10</v>
      </c>
      <c r="G902">
        <v>10</v>
      </c>
      <c r="H902" s="3">
        <f>(Table1[[#This Row],[Q1]]*0.2+Table1[[#This Row],[Q2]]*0.4+Table1[[#This Row],[Q3]]*0.4)/10</f>
        <v>1</v>
      </c>
      <c r="I902" cm="1">
        <f t="array" ref="I902">_xlfn.IFS(Table1[[#This Row],[Q1]]&gt;8,100,Table1[[#This Row],[Q1]]&gt;6,0,Table1[[#This Row],[Q1]]&lt;7,-100)</f>
        <v>100</v>
      </c>
      <c r="J902">
        <f>IF(Table1[[#This Row],[NPS]]=100,1,0)</f>
        <v>1</v>
      </c>
      <c r="K902">
        <f>IF(Table1[[#This Row],[NPS]]=0,1,0)</f>
        <v>0</v>
      </c>
      <c r="L902">
        <f>IF(Table1[[#This Row],[NPS]]=-100,1,0)</f>
        <v>0</v>
      </c>
      <c r="M902" t="str">
        <f>TEXT(Table1[[#This Row],[Call Date]],"mmmm")</f>
        <v>October</v>
      </c>
      <c r="N902" s="1">
        <f>Table1[[#This Row],[Call Date]]</f>
        <v>45226</v>
      </c>
    </row>
    <row r="903" spans="2:14" x14ac:dyDescent="0.25">
      <c r="B903" s="1">
        <v>45226</v>
      </c>
      <c r="C903" t="s">
        <v>13</v>
      </c>
      <c r="D903" t="s">
        <v>110</v>
      </c>
      <c r="E903">
        <v>10</v>
      </c>
      <c r="F903">
        <v>10</v>
      </c>
      <c r="G903">
        <v>10</v>
      </c>
      <c r="H903" s="3">
        <f>(Table1[[#This Row],[Q1]]*0.2+Table1[[#This Row],[Q2]]*0.4+Table1[[#This Row],[Q3]]*0.4)/10</f>
        <v>1</v>
      </c>
      <c r="I903" cm="1">
        <f t="array" ref="I903">_xlfn.IFS(Table1[[#This Row],[Q1]]&gt;8,100,Table1[[#This Row],[Q1]]&gt;6,0,Table1[[#This Row],[Q1]]&lt;7,-100)</f>
        <v>100</v>
      </c>
      <c r="J903">
        <f>IF(Table1[[#This Row],[NPS]]=100,1,0)</f>
        <v>1</v>
      </c>
      <c r="K903">
        <f>IF(Table1[[#This Row],[NPS]]=0,1,0)</f>
        <v>0</v>
      </c>
      <c r="L903">
        <f>IF(Table1[[#This Row],[NPS]]=-100,1,0)</f>
        <v>0</v>
      </c>
      <c r="M903" t="str">
        <f>TEXT(Table1[[#This Row],[Call Date]],"mmmm")</f>
        <v>October</v>
      </c>
      <c r="N903" s="1">
        <f>Table1[[#This Row],[Call Date]]</f>
        <v>45226</v>
      </c>
    </row>
    <row r="904" spans="2:14" x14ac:dyDescent="0.25">
      <c r="B904" s="1">
        <v>45226</v>
      </c>
      <c r="C904" t="s">
        <v>13</v>
      </c>
      <c r="D904" t="s">
        <v>104</v>
      </c>
      <c r="E904">
        <v>9</v>
      </c>
      <c r="F904">
        <v>9</v>
      </c>
      <c r="G904">
        <v>10</v>
      </c>
      <c r="H904" s="3">
        <f>(Table1[[#This Row],[Q1]]*0.2+Table1[[#This Row],[Q2]]*0.4+Table1[[#This Row],[Q3]]*0.4)/10</f>
        <v>0.94000000000000006</v>
      </c>
      <c r="I904" cm="1">
        <f t="array" ref="I904">_xlfn.IFS(Table1[[#This Row],[Q1]]&gt;8,100,Table1[[#This Row],[Q1]]&gt;6,0,Table1[[#This Row],[Q1]]&lt;7,-100)</f>
        <v>100</v>
      </c>
      <c r="J904">
        <f>IF(Table1[[#This Row],[NPS]]=100,1,0)</f>
        <v>1</v>
      </c>
      <c r="K904">
        <f>IF(Table1[[#This Row],[NPS]]=0,1,0)</f>
        <v>0</v>
      </c>
      <c r="L904">
        <f>IF(Table1[[#This Row],[NPS]]=-100,1,0)</f>
        <v>0</v>
      </c>
      <c r="M904" t="str">
        <f>TEXT(Table1[[#This Row],[Call Date]],"mmmm")</f>
        <v>October</v>
      </c>
      <c r="N904" s="1">
        <f>Table1[[#This Row],[Call Date]]</f>
        <v>45226</v>
      </c>
    </row>
    <row r="905" spans="2:14" x14ac:dyDescent="0.25">
      <c r="B905" s="1">
        <v>45226</v>
      </c>
      <c r="C905" t="s">
        <v>13</v>
      </c>
      <c r="D905" t="s">
        <v>82</v>
      </c>
      <c r="E905">
        <v>1</v>
      </c>
      <c r="F905">
        <v>0</v>
      </c>
      <c r="G905">
        <v>10</v>
      </c>
      <c r="H905" s="3">
        <f>(Table1[[#This Row],[Q1]]*0.2+Table1[[#This Row],[Q2]]*0.4+Table1[[#This Row],[Q3]]*0.4)/10</f>
        <v>0.42000000000000004</v>
      </c>
      <c r="I905" cm="1">
        <f t="array" ref="I905">_xlfn.IFS(Table1[[#This Row],[Q1]]&gt;8,100,Table1[[#This Row],[Q1]]&gt;6,0,Table1[[#This Row],[Q1]]&lt;7,-100)</f>
        <v>-100</v>
      </c>
      <c r="J905">
        <f>IF(Table1[[#This Row],[NPS]]=100,1,0)</f>
        <v>0</v>
      </c>
      <c r="K905">
        <f>IF(Table1[[#This Row],[NPS]]=0,1,0)</f>
        <v>0</v>
      </c>
      <c r="L905">
        <f>IF(Table1[[#This Row],[NPS]]=-100,1,0)</f>
        <v>1</v>
      </c>
      <c r="M905" t="str">
        <f>TEXT(Table1[[#This Row],[Call Date]],"mmmm")</f>
        <v>October</v>
      </c>
      <c r="N905" s="1">
        <f>Table1[[#This Row],[Call Date]]</f>
        <v>45226</v>
      </c>
    </row>
    <row r="906" spans="2:14" x14ac:dyDescent="0.25">
      <c r="B906" s="1">
        <v>45226</v>
      </c>
      <c r="C906" t="s">
        <v>7</v>
      </c>
      <c r="D906" t="s">
        <v>75</v>
      </c>
      <c r="E906">
        <v>10</v>
      </c>
      <c r="F906">
        <v>10</v>
      </c>
      <c r="G906">
        <v>10</v>
      </c>
      <c r="H906" s="3">
        <f>(Table1[[#This Row],[Q1]]*0.2+Table1[[#This Row],[Q2]]*0.4+Table1[[#This Row],[Q3]]*0.4)/10</f>
        <v>1</v>
      </c>
      <c r="I906" cm="1">
        <f t="array" ref="I906">_xlfn.IFS(Table1[[#This Row],[Q1]]&gt;8,100,Table1[[#This Row],[Q1]]&gt;6,0,Table1[[#This Row],[Q1]]&lt;7,-100)</f>
        <v>100</v>
      </c>
      <c r="J906">
        <f>IF(Table1[[#This Row],[NPS]]=100,1,0)</f>
        <v>1</v>
      </c>
      <c r="K906">
        <f>IF(Table1[[#This Row],[NPS]]=0,1,0)</f>
        <v>0</v>
      </c>
      <c r="L906">
        <f>IF(Table1[[#This Row],[NPS]]=-100,1,0)</f>
        <v>0</v>
      </c>
      <c r="M906" t="str">
        <f>TEXT(Table1[[#This Row],[Call Date]],"mmmm")</f>
        <v>October</v>
      </c>
      <c r="N906" s="1">
        <f>Table1[[#This Row],[Call Date]]</f>
        <v>45226</v>
      </c>
    </row>
    <row r="907" spans="2:14" x14ac:dyDescent="0.25">
      <c r="B907" s="1">
        <v>45226</v>
      </c>
      <c r="C907" t="s">
        <v>13</v>
      </c>
      <c r="D907" t="s">
        <v>125</v>
      </c>
      <c r="E907">
        <v>10</v>
      </c>
      <c r="F907">
        <v>10</v>
      </c>
      <c r="G907">
        <v>10</v>
      </c>
      <c r="H907" s="3">
        <f>(Table1[[#This Row],[Q1]]*0.2+Table1[[#This Row],[Q2]]*0.4+Table1[[#This Row],[Q3]]*0.4)/10</f>
        <v>1</v>
      </c>
      <c r="I907" cm="1">
        <f t="array" ref="I907">_xlfn.IFS(Table1[[#This Row],[Q1]]&gt;8,100,Table1[[#This Row],[Q1]]&gt;6,0,Table1[[#This Row],[Q1]]&lt;7,-100)</f>
        <v>100</v>
      </c>
      <c r="J907">
        <f>IF(Table1[[#This Row],[NPS]]=100,1,0)</f>
        <v>1</v>
      </c>
      <c r="K907">
        <f>IF(Table1[[#This Row],[NPS]]=0,1,0)</f>
        <v>0</v>
      </c>
      <c r="L907">
        <f>IF(Table1[[#This Row],[NPS]]=-100,1,0)</f>
        <v>0</v>
      </c>
      <c r="M907" t="str">
        <f>TEXT(Table1[[#This Row],[Call Date]],"mmmm")</f>
        <v>October</v>
      </c>
      <c r="N907" s="1">
        <f>Table1[[#This Row],[Call Date]]</f>
        <v>45226</v>
      </c>
    </row>
    <row r="908" spans="2:14" x14ac:dyDescent="0.25">
      <c r="B908" s="1">
        <v>45226</v>
      </c>
      <c r="C908" t="s">
        <v>10</v>
      </c>
      <c r="D908" t="s">
        <v>126</v>
      </c>
      <c r="E908">
        <v>7</v>
      </c>
      <c r="H908" s="3">
        <f>(Table1[[#This Row],[Q1]]*0.2+Table1[[#This Row],[Q2]]*0.4+Table1[[#This Row],[Q3]]*0.4)/10</f>
        <v>0.14000000000000001</v>
      </c>
      <c r="I908" cm="1">
        <f t="array" ref="I908">_xlfn.IFS(Table1[[#This Row],[Q1]]&gt;8,100,Table1[[#This Row],[Q1]]&gt;6,0,Table1[[#This Row],[Q1]]&lt;7,-100)</f>
        <v>0</v>
      </c>
      <c r="J908">
        <f>IF(Table1[[#This Row],[NPS]]=100,1,0)</f>
        <v>0</v>
      </c>
      <c r="K908">
        <f>IF(Table1[[#This Row],[NPS]]=0,1,0)</f>
        <v>1</v>
      </c>
      <c r="L908">
        <f>IF(Table1[[#This Row],[NPS]]=-100,1,0)</f>
        <v>0</v>
      </c>
      <c r="M908" t="str">
        <f>TEXT(Table1[[#This Row],[Call Date]],"mmmm")</f>
        <v>October</v>
      </c>
      <c r="N908" s="1">
        <f>Table1[[#This Row],[Call Date]]</f>
        <v>45226</v>
      </c>
    </row>
    <row r="909" spans="2:14" x14ac:dyDescent="0.25">
      <c r="B909" s="1">
        <v>45226</v>
      </c>
      <c r="C909" t="s">
        <v>10</v>
      </c>
      <c r="D909" t="s">
        <v>77</v>
      </c>
      <c r="E909">
        <v>10</v>
      </c>
      <c r="F909">
        <v>10</v>
      </c>
      <c r="G909">
        <v>5</v>
      </c>
      <c r="H909" s="3">
        <f>(Table1[[#This Row],[Q1]]*0.2+Table1[[#This Row],[Q2]]*0.4+Table1[[#This Row],[Q3]]*0.4)/10</f>
        <v>0.8</v>
      </c>
      <c r="I909" cm="1">
        <f t="array" ref="I909">_xlfn.IFS(Table1[[#This Row],[Q1]]&gt;8,100,Table1[[#This Row],[Q1]]&gt;6,0,Table1[[#This Row],[Q1]]&lt;7,-100)</f>
        <v>100</v>
      </c>
      <c r="J909">
        <f>IF(Table1[[#This Row],[NPS]]=100,1,0)</f>
        <v>1</v>
      </c>
      <c r="K909">
        <f>IF(Table1[[#This Row],[NPS]]=0,1,0)</f>
        <v>0</v>
      </c>
      <c r="L909">
        <f>IF(Table1[[#This Row],[NPS]]=-100,1,0)</f>
        <v>0</v>
      </c>
      <c r="M909" t="str">
        <f>TEXT(Table1[[#This Row],[Call Date]],"mmmm")</f>
        <v>October</v>
      </c>
      <c r="N909" s="1">
        <f>Table1[[#This Row],[Call Date]]</f>
        <v>45226</v>
      </c>
    </row>
    <row r="910" spans="2:14" x14ac:dyDescent="0.25">
      <c r="B910" s="1">
        <v>45226</v>
      </c>
      <c r="C910" t="s">
        <v>7</v>
      </c>
      <c r="D910" t="s">
        <v>75</v>
      </c>
      <c r="E910">
        <v>10</v>
      </c>
      <c r="F910">
        <v>10</v>
      </c>
      <c r="G910">
        <v>10</v>
      </c>
      <c r="H910" s="3">
        <f>(Table1[[#This Row],[Q1]]*0.2+Table1[[#This Row],[Q2]]*0.4+Table1[[#This Row],[Q3]]*0.4)/10</f>
        <v>1</v>
      </c>
      <c r="I910" cm="1">
        <f t="array" ref="I910">_xlfn.IFS(Table1[[#This Row],[Q1]]&gt;8,100,Table1[[#This Row],[Q1]]&gt;6,0,Table1[[#This Row],[Q1]]&lt;7,-100)</f>
        <v>100</v>
      </c>
      <c r="J910">
        <f>IF(Table1[[#This Row],[NPS]]=100,1,0)</f>
        <v>1</v>
      </c>
      <c r="K910">
        <f>IF(Table1[[#This Row],[NPS]]=0,1,0)</f>
        <v>0</v>
      </c>
      <c r="L910">
        <f>IF(Table1[[#This Row],[NPS]]=-100,1,0)</f>
        <v>0</v>
      </c>
      <c r="M910" t="str">
        <f>TEXT(Table1[[#This Row],[Call Date]],"mmmm")</f>
        <v>October</v>
      </c>
      <c r="N910" s="1">
        <f>Table1[[#This Row],[Call Date]]</f>
        <v>45226</v>
      </c>
    </row>
    <row r="911" spans="2:14" x14ac:dyDescent="0.25">
      <c r="B911" s="1">
        <v>45226</v>
      </c>
      <c r="C911" t="s">
        <v>10</v>
      </c>
      <c r="D911" t="s">
        <v>114</v>
      </c>
      <c r="E911">
        <v>9</v>
      </c>
      <c r="F911">
        <v>9</v>
      </c>
      <c r="G911">
        <v>9</v>
      </c>
      <c r="H911" s="3">
        <f>(Table1[[#This Row],[Q1]]*0.2+Table1[[#This Row],[Q2]]*0.4+Table1[[#This Row],[Q3]]*0.4)/10</f>
        <v>0.9</v>
      </c>
      <c r="I911" cm="1">
        <f t="array" ref="I911">_xlfn.IFS(Table1[[#This Row],[Q1]]&gt;8,100,Table1[[#This Row],[Q1]]&gt;6,0,Table1[[#This Row],[Q1]]&lt;7,-100)</f>
        <v>100</v>
      </c>
      <c r="J911">
        <f>IF(Table1[[#This Row],[NPS]]=100,1,0)</f>
        <v>1</v>
      </c>
      <c r="K911">
        <f>IF(Table1[[#This Row],[NPS]]=0,1,0)</f>
        <v>0</v>
      </c>
      <c r="L911">
        <f>IF(Table1[[#This Row],[NPS]]=-100,1,0)</f>
        <v>0</v>
      </c>
      <c r="M911" t="str">
        <f>TEXT(Table1[[#This Row],[Call Date]],"mmmm")</f>
        <v>October</v>
      </c>
      <c r="N911" s="1">
        <f>Table1[[#This Row],[Call Date]]</f>
        <v>45226</v>
      </c>
    </row>
    <row r="912" spans="2:14" x14ac:dyDescent="0.25">
      <c r="B912" s="1">
        <v>45226</v>
      </c>
      <c r="C912" t="s">
        <v>13</v>
      </c>
      <c r="D912" t="s">
        <v>118</v>
      </c>
      <c r="E912">
        <v>10</v>
      </c>
      <c r="F912">
        <v>10</v>
      </c>
      <c r="G912">
        <v>10</v>
      </c>
      <c r="H912" s="3">
        <f>(Table1[[#This Row],[Q1]]*0.2+Table1[[#This Row],[Q2]]*0.4+Table1[[#This Row],[Q3]]*0.4)/10</f>
        <v>1</v>
      </c>
      <c r="I912" cm="1">
        <f t="array" ref="I912">_xlfn.IFS(Table1[[#This Row],[Q1]]&gt;8,100,Table1[[#This Row],[Q1]]&gt;6,0,Table1[[#This Row],[Q1]]&lt;7,-100)</f>
        <v>100</v>
      </c>
      <c r="J912">
        <f>IF(Table1[[#This Row],[NPS]]=100,1,0)</f>
        <v>1</v>
      </c>
      <c r="K912">
        <f>IF(Table1[[#This Row],[NPS]]=0,1,0)</f>
        <v>0</v>
      </c>
      <c r="L912">
        <f>IF(Table1[[#This Row],[NPS]]=-100,1,0)</f>
        <v>0</v>
      </c>
      <c r="M912" t="str">
        <f>TEXT(Table1[[#This Row],[Call Date]],"mmmm")</f>
        <v>October</v>
      </c>
      <c r="N912" s="1">
        <f>Table1[[#This Row],[Call Date]]</f>
        <v>45226</v>
      </c>
    </row>
    <row r="913" spans="2:14" x14ac:dyDescent="0.25">
      <c r="B913" s="1">
        <v>45226</v>
      </c>
      <c r="C913" t="s">
        <v>7</v>
      </c>
      <c r="D913" t="s">
        <v>63</v>
      </c>
      <c r="E913">
        <v>5</v>
      </c>
      <c r="F913">
        <v>5</v>
      </c>
      <c r="G913">
        <v>9</v>
      </c>
      <c r="H913" s="3">
        <f>(Table1[[#This Row],[Q1]]*0.2+Table1[[#This Row],[Q2]]*0.4+Table1[[#This Row],[Q3]]*0.4)/10</f>
        <v>0.65999999999999992</v>
      </c>
      <c r="I913" cm="1">
        <f t="array" ref="I913">_xlfn.IFS(Table1[[#This Row],[Q1]]&gt;8,100,Table1[[#This Row],[Q1]]&gt;6,0,Table1[[#This Row],[Q1]]&lt;7,-100)</f>
        <v>-100</v>
      </c>
      <c r="J913">
        <f>IF(Table1[[#This Row],[NPS]]=100,1,0)</f>
        <v>0</v>
      </c>
      <c r="K913">
        <f>IF(Table1[[#This Row],[NPS]]=0,1,0)</f>
        <v>0</v>
      </c>
      <c r="L913">
        <f>IF(Table1[[#This Row],[NPS]]=-100,1,0)</f>
        <v>1</v>
      </c>
      <c r="M913" t="str">
        <f>TEXT(Table1[[#This Row],[Call Date]],"mmmm")</f>
        <v>October</v>
      </c>
      <c r="N913" s="1">
        <f>Table1[[#This Row],[Call Date]]</f>
        <v>45226</v>
      </c>
    </row>
    <row r="914" spans="2:14" x14ac:dyDescent="0.25">
      <c r="B914" s="1">
        <v>45226</v>
      </c>
      <c r="C914" t="s">
        <v>7</v>
      </c>
      <c r="D914" t="s">
        <v>130</v>
      </c>
      <c r="E914">
        <v>10</v>
      </c>
      <c r="F914">
        <v>10</v>
      </c>
      <c r="G914">
        <v>10</v>
      </c>
      <c r="H914" s="3">
        <f>(Table1[[#This Row],[Q1]]*0.2+Table1[[#This Row],[Q2]]*0.4+Table1[[#This Row],[Q3]]*0.4)/10</f>
        <v>1</v>
      </c>
      <c r="I914" cm="1">
        <f t="array" ref="I914">_xlfn.IFS(Table1[[#This Row],[Q1]]&gt;8,100,Table1[[#This Row],[Q1]]&gt;6,0,Table1[[#This Row],[Q1]]&lt;7,-100)</f>
        <v>100</v>
      </c>
      <c r="J914">
        <f>IF(Table1[[#This Row],[NPS]]=100,1,0)</f>
        <v>1</v>
      </c>
      <c r="K914">
        <f>IF(Table1[[#This Row],[NPS]]=0,1,0)</f>
        <v>0</v>
      </c>
      <c r="L914">
        <f>IF(Table1[[#This Row],[NPS]]=-100,1,0)</f>
        <v>0</v>
      </c>
      <c r="M914" t="str">
        <f>TEXT(Table1[[#This Row],[Call Date]],"mmmm")</f>
        <v>October</v>
      </c>
      <c r="N914" s="1">
        <f>Table1[[#This Row],[Call Date]]</f>
        <v>45226</v>
      </c>
    </row>
    <row r="915" spans="2:14" x14ac:dyDescent="0.25">
      <c r="B915" s="1">
        <v>45226</v>
      </c>
      <c r="C915" t="s">
        <v>13</v>
      </c>
      <c r="D915" t="s">
        <v>121</v>
      </c>
      <c r="E915">
        <v>10</v>
      </c>
      <c r="F915">
        <v>10</v>
      </c>
      <c r="G915">
        <v>10</v>
      </c>
      <c r="H915" s="3">
        <f>(Table1[[#This Row],[Q1]]*0.2+Table1[[#This Row],[Q2]]*0.4+Table1[[#This Row],[Q3]]*0.4)/10</f>
        <v>1</v>
      </c>
      <c r="I915" cm="1">
        <f t="array" ref="I915">_xlfn.IFS(Table1[[#This Row],[Q1]]&gt;8,100,Table1[[#This Row],[Q1]]&gt;6,0,Table1[[#This Row],[Q1]]&lt;7,-100)</f>
        <v>100</v>
      </c>
      <c r="J915">
        <f>IF(Table1[[#This Row],[NPS]]=100,1,0)</f>
        <v>1</v>
      </c>
      <c r="K915">
        <f>IF(Table1[[#This Row],[NPS]]=0,1,0)</f>
        <v>0</v>
      </c>
      <c r="L915">
        <f>IF(Table1[[#This Row],[NPS]]=-100,1,0)</f>
        <v>0</v>
      </c>
      <c r="M915" t="str">
        <f>TEXT(Table1[[#This Row],[Call Date]],"mmmm")</f>
        <v>October</v>
      </c>
      <c r="N915" s="1">
        <f>Table1[[#This Row],[Call Date]]</f>
        <v>45226</v>
      </c>
    </row>
    <row r="916" spans="2:14" x14ac:dyDescent="0.25">
      <c r="B916" s="1">
        <v>45227</v>
      </c>
      <c r="C916" t="s">
        <v>11</v>
      </c>
      <c r="D916" t="s">
        <v>51</v>
      </c>
      <c r="E916">
        <v>10</v>
      </c>
      <c r="F916">
        <v>10</v>
      </c>
      <c r="G916">
        <v>10</v>
      </c>
      <c r="H916" s="3">
        <f>(Table1[[#This Row],[Q1]]*0.2+Table1[[#This Row],[Q2]]*0.4+Table1[[#This Row],[Q3]]*0.4)/10</f>
        <v>1</v>
      </c>
      <c r="I916" cm="1">
        <f t="array" ref="I916">_xlfn.IFS(Table1[[#This Row],[Q1]]&gt;8,100,Table1[[#This Row],[Q1]]&gt;6,0,Table1[[#This Row],[Q1]]&lt;7,-100)</f>
        <v>100</v>
      </c>
      <c r="J916">
        <f>IF(Table1[[#This Row],[NPS]]=100,1,0)</f>
        <v>1</v>
      </c>
      <c r="K916">
        <f>IF(Table1[[#This Row],[NPS]]=0,1,0)</f>
        <v>0</v>
      </c>
      <c r="L916">
        <f>IF(Table1[[#This Row],[NPS]]=-100,1,0)</f>
        <v>0</v>
      </c>
      <c r="M916" t="str">
        <f>TEXT(Table1[[#This Row],[Call Date]],"mmmm")</f>
        <v>October</v>
      </c>
      <c r="N916" s="1">
        <f>Table1[[#This Row],[Call Date]]</f>
        <v>45227</v>
      </c>
    </row>
    <row r="917" spans="2:14" x14ac:dyDescent="0.25">
      <c r="B917" s="1">
        <v>45227</v>
      </c>
      <c r="C917" t="s">
        <v>11</v>
      </c>
      <c r="D917" t="s">
        <v>69</v>
      </c>
      <c r="E917">
        <v>10</v>
      </c>
      <c r="F917">
        <v>10</v>
      </c>
      <c r="G917">
        <v>10</v>
      </c>
      <c r="H917" s="3">
        <f>(Table1[[#This Row],[Q1]]*0.2+Table1[[#This Row],[Q2]]*0.4+Table1[[#This Row],[Q3]]*0.4)/10</f>
        <v>1</v>
      </c>
      <c r="I917" cm="1">
        <f t="array" ref="I917">_xlfn.IFS(Table1[[#This Row],[Q1]]&gt;8,100,Table1[[#This Row],[Q1]]&gt;6,0,Table1[[#This Row],[Q1]]&lt;7,-100)</f>
        <v>100</v>
      </c>
      <c r="J917">
        <f>IF(Table1[[#This Row],[NPS]]=100,1,0)</f>
        <v>1</v>
      </c>
      <c r="K917">
        <f>IF(Table1[[#This Row],[NPS]]=0,1,0)</f>
        <v>0</v>
      </c>
      <c r="L917">
        <f>IF(Table1[[#This Row],[NPS]]=-100,1,0)</f>
        <v>0</v>
      </c>
      <c r="M917" t="str">
        <f>TEXT(Table1[[#This Row],[Call Date]],"mmmm")</f>
        <v>October</v>
      </c>
      <c r="N917" s="1">
        <f>Table1[[#This Row],[Call Date]]</f>
        <v>45227</v>
      </c>
    </row>
    <row r="918" spans="2:14" x14ac:dyDescent="0.25">
      <c r="B918" s="1">
        <v>45227</v>
      </c>
      <c r="C918" t="s">
        <v>11</v>
      </c>
      <c r="D918" t="s">
        <v>69</v>
      </c>
      <c r="E918">
        <v>10</v>
      </c>
      <c r="F918">
        <v>10</v>
      </c>
      <c r="G918">
        <v>10</v>
      </c>
      <c r="H918" s="3">
        <f>(Table1[[#This Row],[Q1]]*0.2+Table1[[#This Row],[Q2]]*0.4+Table1[[#This Row],[Q3]]*0.4)/10</f>
        <v>1</v>
      </c>
      <c r="I918" cm="1">
        <f t="array" ref="I918">_xlfn.IFS(Table1[[#This Row],[Q1]]&gt;8,100,Table1[[#This Row],[Q1]]&gt;6,0,Table1[[#This Row],[Q1]]&lt;7,-100)</f>
        <v>100</v>
      </c>
      <c r="J918">
        <f>IF(Table1[[#This Row],[NPS]]=100,1,0)</f>
        <v>1</v>
      </c>
      <c r="K918">
        <f>IF(Table1[[#This Row],[NPS]]=0,1,0)</f>
        <v>0</v>
      </c>
      <c r="L918">
        <f>IF(Table1[[#This Row],[NPS]]=-100,1,0)</f>
        <v>0</v>
      </c>
      <c r="M918" t="str">
        <f>TEXT(Table1[[#This Row],[Call Date]],"mmmm")</f>
        <v>October</v>
      </c>
      <c r="N918" s="1">
        <f>Table1[[#This Row],[Call Date]]</f>
        <v>45227</v>
      </c>
    </row>
    <row r="919" spans="2:14" x14ac:dyDescent="0.25">
      <c r="B919" s="1">
        <v>45227</v>
      </c>
      <c r="C919" t="s">
        <v>11</v>
      </c>
      <c r="D919" t="s">
        <v>89</v>
      </c>
      <c r="E919">
        <v>10</v>
      </c>
      <c r="F919">
        <v>10</v>
      </c>
      <c r="G919">
        <v>10</v>
      </c>
      <c r="H919" s="3">
        <f>(Table1[[#This Row],[Q1]]*0.2+Table1[[#This Row],[Q2]]*0.4+Table1[[#This Row],[Q3]]*0.4)/10</f>
        <v>1</v>
      </c>
      <c r="I919" cm="1">
        <f t="array" ref="I919">_xlfn.IFS(Table1[[#This Row],[Q1]]&gt;8,100,Table1[[#This Row],[Q1]]&gt;6,0,Table1[[#This Row],[Q1]]&lt;7,-100)</f>
        <v>100</v>
      </c>
      <c r="J919">
        <f>IF(Table1[[#This Row],[NPS]]=100,1,0)</f>
        <v>1</v>
      </c>
      <c r="K919">
        <f>IF(Table1[[#This Row],[NPS]]=0,1,0)</f>
        <v>0</v>
      </c>
      <c r="L919">
        <f>IF(Table1[[#This Row],[NPS]]=-100,1,0)</f>
        <v>0</v>
      </c>
      <c r="M919" t="str">
        <f>TEXT(Table1[[#This Row],[Call Date]],"mmmm")</f>
        <v>October</v>
      </c>
      <c r="N919" s="1">
        <f>Table1[[#This Row],[Call Date]]</f>
        <v>45227</v>
      </c>
    </row>
    <row r="920" spans="2:14" x14ac:dyDescent="0.25">
      <c r="B920" s="1">
        <v>45227</v>
      </c>
      <c r="C920" t="s">
        <v>11</v>
      </c>
      <c r="D920" t="s">
        <v>123</v>
      </c>
      <c r="E920">
        <v>10</v>
      </c>
      <c r="F920">
        <v>10</v>
      </c>
      <c r="G920">
        <v>10</v>
      </c>
      <c r="H920" s="3">
        <f>(Table1[[#This Row],[Q1]]*0.2+Table1[[#This Row],[Q2]]*0.4+Table1[[#This Row],[Q3]]*0.4)/10</f>
        <v>1</v>
      </c>
      <c r="I920" cm="1">
        <f t="array" ref="I920">_xlfn.IFS(Table1[[#This Row],[Q1]]&gt;8,100,Table1[[#This Row],[Q1]]&gt;6,0,Table1[[#This Row],[Q1]]&lt;7,-100)</f>
        <v>100</v>
      </c>
      <c r="J920">
        <f>IF(Table1[[#This Row],[NPS]]=100,1,0)</f>
        <v>1</v>
      </c>
      <c r="K920">
        <f>IF(Table1[[#This Row],[NPS]]=0,1,0)</f>
        <v>0</v>
      </c>
      <c r="L920">
        <f>IF(Table1[[#This Row],[NPS]]=-100,1,0)</f>
        <v>0</v>
      </c>
      <c r="M920" t="str">
        <f>TEXT(Table1[[#This Row],[Call Date]],"mmmm")</f>
        <v>October</v>
      </c>
      <c r="N920" s="1">
        <f>Table1[[#This Row],[Call Date]]</f>
        <v>45227</v>
      </c>
    </row>
    <row r="921" spans="2:14" x14ac:dyDescent="0.25">
      <c r="B921" s="1">
        <v>45229</v>
      </c>
      <c r="C921" t="s">
        <v>8</v>
      </c>
      <c r="D921" t="s">
        <v>98</v>
      </c>
      <c r="E921">
        <v>9</v>
      </c>
      <c r="F921">
        <v>10</v>
      </c>
      <c r="G921">
        <v>10</v>
      </c>
      <c r="H921" s="3">
        <f>(Table1[[#This Row],[Q1]]*0.2+Table1[[#This Row],[Q2]]*0.4+Table1[[#This Row],[Q3]]*0.4)/10</f>
        <v>0.98000000000000009</v>
      </c>
      <c r="I921" cm="1">
        <f t="array" ref="I921">_xlfn.IFS(Table1[[#This Row],[Q1]]&gt;8,100,Table1[[#This Row],[Q1]]&gt;6,0,Table1[[#This Row],[Q1]]&lt;7,-100)</f>
        <v>100</v>
      </c>
      <c r="J921">
        <f>IF(Table1[[#This Row],[NPS]]=100,1,0)</f>
        <v>1</v>
      </c>
      <c r="K921">
        <f>IF(Table1[[#This Row],[NPS]]=0,1,0)</f>
        <v>0</v>
      </c>
      <c r="L921">
        <f>IF(Table1[[#This Row],[NPS]]=-100,1,0)</f>
        <v>0</v>
      </c>
      <c r="M921" t="str">
        <f>TEXT(Table1[[#This Row],[Call Date]],"mmmm")</f>
        <v>October</v>
      </c>
      <c r="N921" s="1">
        <f>Table1[[#This Row],[Call Date]]</f>
        <v>45229</v>
      </c>
    </row>
    <row r="922" spans="2:14" x14ac:dyDescent="0.25">
      <c r="B922" s="1">
        <v>45229</v>
      </c>
      <c r="C922" t="s">
        <v>8</v>
      </c>
      <c r="D922" t="s">
        <v>99</v>
      </c>
      <c r="E922">
        <v>10</v>
      </c>
      <c r="F922">
        <v>10</v>
      </c>
      <c r="G922">
        <v>10</v>
      </c>
      <c r="H922" s="3">
        <f>(Table1[[#This Row],[Q1]]*0.2+Table1[[#This Row],[Q2]]*0.4+Table1[[#This Row],[Q3]]*0.4)/10</f>
        <v>1</v>
      </c>
      <c r="I922" cm="1">
        <f t="array" ref="I922">_xlfn.IFS(Table1[[#This Row],[Q1]]&gt;8,100,Table1[[#This Row],[Q1]]&gt;6,0,Table1[[#This Row],[Q1]]&lt;7,-100)</f>
        <v>100</v>
      </c>
      <c r="J922">
        <f>IF(Table1[[#This Row],[NPS]]=100,1,0)</f>
        <v>1</v>
      </c>
      <c r="K922">
        <f>IF(Table1[[#This Row],[NPS]]=0,1,0)</f>
        <v>0</v>
      </c>
      <c r="L922">
        <f>IF(Table1[[#This Row],[NPS]]=-100,1,0)</f>
        <v>0</v>
      </c>
      <c r="M922" t="str">
        <f>TEXT(Table1[[#This Row],[Call Date]],"mmmm")</f>
        <v>October</v>
      </c>
      <c r="N922" s="1">
        <f>Table1[[#This Row],[Call Date]]</f>
        <v>45229</v>
      </c>
    </row>
    <row r="923" spans="2:14" x14ac:dyDescent="0.25">
      <c r="B923" s="1">
        <v>45229</v>
      </c>
      <c r="C923" t="s">
        <v>8</v>
      </c>
      <c r="D923" t="s">
        <v>132</v>
      </c>
      <c r="E923">
        <v>5</v>
      </c>
      <c r="F923">
        <v>9</v>
      </c>
      <c r="G923">
        <v>10</v>
      </c>
      <c r="H923" s="3">
        <f>(Table1[[#This Row],[Q1]]*0.2+Table1[[#This Row],[Q2]]*0.4+Table1[[#This Row],[Q3]]*0.4)/10</f>
        <v>0.86</v>
      </c>
      <c r="I923" cm="1">
        <f t="array" ref="I923">_xlfn.IFS(Table1[[#This Row],[Q1]]&gt;8,100,Table1[[#This Row],[Q1]]&gt;6,0,Table1[[#This Row],[Q1]]&lt;7,-100)</f>
        <v>-100</v>
      </c>
      <c r="J923">
        <f>IF(Table1[[#This Row],[NPS]]=100,1,0)</f>
        <v>0</v>
      </c>
      <c r="K923">
        <f>IF(Table1[[#This Row],[NPS]]=0,1,0)</f>
        <v>0</v>
      </c>
      <c r="L923">
        <f>IF(Table1[[#This Row],[NPS]]=-100,1,0)</f>
        <v>1</v>
      </c>
      <c r="M923" t="str">
        <f>TEXT(Table1[[#This Row],[Call Date]],"mmmm")</f>
        <v>October</v>
      </c>
      <c r="N923" s="1">
        <f>Table1[[#This Row],[Call Date]]</f>
        <v>45229</v>
      </c>
    </row>
    <row r="924" spans="2:14" x14ac:dyDescent="0.25">
      <c r="B924" s="1">
        <v>45229</v>
      </c>
      <c r="C924" t="s">
        <v>8</v>
      </c>
      <c r="D924" t="s">
        <v>132</v>
      </c>
      <c r="E924">
        <v>10</v>
      </c>
      <c r="F924">
        <v>10</v>
      </c>
      <c r="G924">
        <v>10</v>
      </c>
      <c r="H924" s="3">
        <f>(Table1[[#This Row],[Q1]]*0.2+Table1[[#This Row],[Q2]]*0.4+Table1[[#This Row],[Q3]]*0.4)/10</f>
        <v>1</v>
      </c>
      <c r="I924" cm="1">
        <f t="array" ref="I924">_xlfn.IFS(Table1[[#This Row],[Q1]]&gt;8,100,Table1[[#This Row],[Q1]]&gt;6,0,Table1[[#This Row],[Q1]]&lt;7,-100)</f>
        <v>100</v>
      </c>
      <c r="J924">
        <f>IF(Table1[[#This Row],[NPS]]=100,1,0)</f>
        <v>1</v>
      </c>
      <c r="K924">
        <f>IF(Table1[[#This Row],[NPS]]=0,1,0)</f>
        <v>0</v>
      </c>
      <c r="L924">
        <f>IF(Table1[[#This Row],[NPS]]=-100,1,0)</f>
        <v>0</v>
      </c>
      <c r="M924" t="str">
        <f>TEXT(Table1[[#This Row],[Call Date]],"mmmm")</f>
        <v>October</v>
      </c>
      <c r="N924" s="1">
        <f>Table1[[#This Row],[Call Date]]</f>
        <v>45229</v>
      </c>
    </row>
    <row r="925" spans="2:14" x14ac:dyDescent="0.25">
      <c r="B925" s="1">
        <v>45229</v>
      </c>
      <c r="C925" t="s">
        <v>8</v>
      </c>
      <c r="D925" t="s">
        <v>42</v>
      </c>
      <c r="E925">
        <v>10</v>
      </c>
      <c r="F925">
        <v>10</v>
      </c>
      <c r="G925">
        <v>10</v>
      </c>
      <c r="H925" s="3">
        <f>(Table1[[#This Row],[Q1]]*0.2+Table1[[#This Row],[Q2]]*0.4+Table1[[#This Row],[Q3]]*0.4)/10</f>
        <v>1</v>
      </c>
      <c r="I925" cm="1">
        <f t="array" ref="I925">_xlfn.IFS(Table1[[#This Row],[Q1]]&gt;8,100,Table1[[#This Row],[Q1]]&gt;6,0,Table1[[#This Row],[Q1]]&lt;7,-100)</f>
        <v>100</v>
      </c>
      <c r="J925">
        <f>IF(Table1[[#This Row],[NPS]]=100,1,0)</f>
        <v>1</v>
      </c>
      <c r="K925">
        <f>IF(Table1[[#This Row],[NPS]]=0,1,0)</f>
        <v>0</v>
      </c>
      <c r="L925">
        <f>IF(Table1[[#This Row],[NPS]]=-100,1,0)</f>
        <v>0</v>
      </c>
      <c r="M925" t="str">
        <f>TEXT(Table1[[#This Row],[Call Date]],"mmmm")</f>
        <v>October</v>
      </c>
      <c r="N925" s="1">
        <f>Table1[[#This Row],[Call Date]]</f>
        <v>45229</v>
      </c>
    </row>
    <row r="926" spans="2:14" x14ac:dyDescent="0.25">
      <c r="B926" s="1">
        <v>45229</v>
      </c>
      <c r="C926" t="s">
        <v>8</v>
      </c>
      <c r="D926" t="s">
        <v>98</v>
      </c>
      <c r="E926">
        <v>10</v>
      </c>
      <c r="F926">
        <v>10</v>
      </c>
      <c r="G926">
        <v>10</v>
      </c>
      <c r="H926" s="3">
        <f>(Table1[[#This Row],[Q1]]*0.2+Table1[[#This Row],[Q2]]*0.4+Table1[[#This Row],[Q3]]*0.4)/10</f>
        <v>1</v>
      </c>
      <c r="I926" cm="1">
        <f t="array" ref="I926">_xlfn.IFS(Table1[[#This Row],[Q1]]&gt;8,100,Table1[[#This Row],[Q1]]&gt;6,0,Table1[[#This Row],[Q1]]&lt;7,-100)</f>
        <v>100</v>
      </c>
      <c r="J926">
        <f>IF(Table1[[#This Row],[NPS]]=100,1,0)</f>
        <v>1</v>
      </c>
      <c r="K926">
        <f>IF(Table1[[#This Row],[NPS]]=0,1,0)</f>
        <v>0</v>
      </c>
      <c r="L926">
        <f>IF(Table1[[#This Row],[NPS]]=-100,1,0)</f>
        <v>0</v>
      </c>
      <c r="M926" t="str">
        <f>TEXT(Table1[[#This Row],[Call Date]],"mmmm")</f>
        <v>October</v>
      </c>
      <c r="N926" s="1">
        <f>Table1[[#This Row],[Call Date]]</f>
        <v>45229</v>
      </c>
    </row>
    <row r="927" spans="2:14" x14ac:dyDescent="0.25">
      <c r="B927" s="1">
        <v>45229</v>
      </c>
      <c r="C927" t="s">
        <v>8</v>
      </c>
      <c r="D927" t="s">
        <v>132</v>
      </c>
      <c r="E927">
        <v>10</v>
      </c>
      <c r="F927">
        <v>10</v>
      </c>
      <c r="G927">
        <v>10</v>
      </c>
      <c r="H927" s="3">
        <f>(Table1[[#This Row],[Q1]]*0.2+Table1[[#This Row],[Q2]]*0.4+Table1[[#This Row],[Q3]]*0.4)/10</f>
        <v>1</v>
      </c>
      <c r="I927" cm="1">
        <f t="array" ref="I927">_xlfn.IFS(Table1[[#This Row],[Q1]]&gt;8,100,Table1[[#This Row],[Q1]]&gt;6,0,Table1[[#This Row],[Q1]]&lt;7,-100)</f>
        <v>100</v>
      </c>
      <c r="J927">
        <f>IF(Table1[[#This Row],[NPS]]=100,1,0)</f>
        <v>1</v>
      </c>
      <c r="K927">
        <f>IF(Table1[[#This Row],[NPS]]=0,1,0)</f>
        <v>0</v>
      </c>
      <c r="L927">
        <f>IF(Table1[[#This Row],[NPS]]=-100,1,0)</f>
        <v>0</v>
      </c>
      <c r="M927" t="str">
        <f>TEXT(Table1[[#This Row],[Call Date]],"mmmm")</f>
        <v>October</v>
      </c>
      <c r="N927" s="1">
        <f>Table1[[#This Row],[Call Date]]</f>
        <v>45229</v>
      </c>
    </row>
    <row r="928" spans="2:14" x14ac:dyDescent="0.25">
      <c r="B928" s="1">
        <v>45229</v>
      </c>
      <c r="C928" t="s">
        <v>8</v>
      </c>
      <c r="D928" t="s">
        <v>85</v>
      </c>
      <c r="E928">
        <v>10</v>
      </c>
      <c r="F928">
        <v>10</v>
      </c>
      <c r="G928">
        <v>10</v>
      </c>
      <c r="H928" s="3">
        <f>(Table1[[#This Row],[Q1]]*0.2+Table1[[#This Row],[Q2]]*0.4+Table1[[#This Row],[Q3]]*0.4)/10</f>
        <v>1</v>
      </c>
      <c r="I928" cm="1">
        <f t="array" ref="I928">_xlfn.IFS(Table1[[#This Row],[Q1]]&gt;8,100,Table1[[#This Row],[Q1]]&gt;6,0,Table1[[#This Row],[Q1]]&lt;7,-100)</f>
        <v>100</v>
      </c>
      <c r="J928">
        <f>IF(Table1[[#This Row],[NPS]]=100,1,0)</f>
        <v>1</v>
      </c>
      <c r="K928">
        <f>IF(Table1[[#This Row],[NPS]]=0,1,0)</f>
        <v>0</v>
      </c>
      <c r="L928">
        <f>IF(Table1[[#This Row],[NPS]]=-100,1,0)</f>
        <v>0</v>
      </c>
      <c r="M928" t="str">
        <f>TEXT(Table1[[#This Row],[Call Date]],"mmmm")</f>
        <v>October</v>
      </c>
      <c r="N928" s="1">
        <f>Table1[[#This Row],[Call Date]]</f>
        <v>45229</v>
      </c>
    </row>
    <row r="929" spans="2:14" x14ac:dyDescent="0.25">
      <c r="B929" s="1">
        <v>45229</v>
      </c>
      <c r="C929" t="s">
        <v>8</v>
      </c>
      <c r="D929" t="s">
        <v>85</v>
      </c>
      <c r="E929">
        <v>10</v>
      </c>
      <c r="F929">
        <v>9</v>
      </c>
      <c r="G929">
        <v>9</v>
      </c>
      <c r="H929" s="3">
        <f>(Table1[[#This Row],[Q1]]*0.2+Table1[[#This Row],[Q2]]*0.4+Table1[[#This Row],[Q3]]*0.4)/10</f>
        <v>0.91999999999999993</v>
      </c>
      <c r="I929" cm="1">
        <f t="array" ref="I929">_xlfn.IFS(Table1[[#This Row],[Q1]]&gt;8,100,Table1[[#This Row],[Q1]]&gt;6,0,Table1[[#This Row],[Q1]]&lt;7,-100)</f>
        <v>100</v>
      </c>
      <c r="J929">
        <f>IF(Table1[[#This Row],[NPS]]=100,1,0)</f>
        <v>1</v>
      </c>
      <c r="K929">
        <f>IF(Table1[[#This Row],[NPS]]=0,1,0)</f>
        <v>0</v>
      </c>
      <c r="L929">
        <f>IF(Table1[[#This Row],[NPS]]=-100,1,0)</f>
        <v>0</v>
      </c>
      <c r="M929" t="str">
        <f>TEXT(Table1[[#This Row],[Call Date]],"mmmm")</f>
        <v>October</v>
      </c>
      <c r="N929" s="1">
        <f>Table1[[#This Row],[Call Date]]</f>
        <v>45229</v>
      </c>
    </row>
    <row r="930" spans="2:14" x14ac:dyDescent="0.25">
      <c r="B930" s="1">
        <v>45229</v>
      </c>
      <c r="C930" t="s">
        <v>8</v>
      </c>
      <c r="D930" t="s">
        <v>96</v>
      </c>
      <c r="E930">
        <v>0</v>
      </c>
      <c r="F930">
        <v>0</v>
      </c>
      <c r="G930">
        <v>0</v>
      </c>
      <c r="H930" s="3">
        <f>(Table1[[#This Row],[Q1]]*0.2+Table1[[#This Row],[Q2]]*0.4+Table1[[#This Row],[Q3]]*0.4)/10</f>
        <v>0</v>
      </c>
      <c r="I930" cm="1">
        <f t="array" ref="I930">_xlfn.IFS(Table1[[#This Row],[Q1]]&gt;8,100,Table1[[#This Row],[Q1]]&gt;6,0,Table1[[#This Row],[Q1]]&lt;7,-100)</f>
        <v>-100</v>
      </c>
      <c r="J930">
        <f>IF(Table1[[#This Row],[NPS]]=100,1,0)</f>
        <v>0</v>
      </c>
      <c r="K930">
        <f>IF(Table1[[#This Row],[NPS]]=0,1,0)</f>
        <v>0</v>
      </c>
      <c r="L930">
        <f>IF(Table1[[#This Row],[NPS]]=-100,1,0)</f>
        <v>1</v>
      </c>
      <c r="M930" t="str">
        <f>TEXT(Table1[[#This Row],[Call Date]],"mmmm")</f>
        <v>October</v>
      </c>
      <c r="N930" s="1">
        <f>Table1[[#This Row],[Call Date]]</f>
        <v>45229</v>
      </c>
    </row>
    <row r="931" spans="2:14" x14ac:dyDescent="0.25">
      <c r="B931" s="1">
        <v>45229</v>
      </c>
      <c r="C931" t="s">
        <v>7</v>
      </c>
      <c r="D931" t="s">
        <v>103</v>
      </c>
      <c r="E931">
        <v>10</v>
      </c>
      <c r="F931">
        <v>10</v>
      </c>
      <c r="G931">
        <v>10</v>
      </c>
      <c r="H931" s="3">
        <f>(Table1[[#This Row],[Q1]]*0.2+Table1[[#This Row],[Q2]]*0.4+Table1[[#This Row],[Q3]]*0.4)/10</f>
        <v>1</v>
      </c>
      <c r="I931" cm="1">
        <f t="array" ref="I931">_xlfn.IFS(Table1[[#This Row],[Q1]]&gt;8,100,Table1[[#This Row],[Q1]]&gt;6,0,Table1[[#This Row],[Q1]]&lt;7,-100)</f>
        <v>100</v>
      </c>
      <c r="J931">
        <f>IF(Table1[[#This Row],[NPS]]=100,1,0)</f>
        <v>1</v>
      </c>
      <c r="K931">
        <f>IF(Table1[[#This Row],[NPS]]=0,1,0)</f>
        <v>0</v>
      </c>
      <c r="L931">
        <f>IF(Table1[[#This Row],[NPS]]=-100,1,0)</f>
        <v>0</v>
      </c>
      <c r="M931" t="str">
        <f>TEXT(Table1[[#This Row],[Call Date]],"mmmm")</f>
        <v>October</v>
      </c>
      <c r="N931" s="1">
        <f>Table1[[#This Row],[Call Date]]</f>
        <v>45229</v>
      </c>
    </row>
    <row r="932" spans="2:14" x14ac:dyDescent="0.25">
      <c r="B932" s="1">
        <v>45229</v>
      </c>
      <c r="C932" t="s">
        <v>13</v>
      </c>
      <c r="D932" t="s">
        <v>118</v>
      </c>
      <c r="E932">
        <v>10</v>
      </c>
      <c r="F932">
        <v>10</v>
      </c>
      <c r="G932">
        <v>9</v>
      </c>
      <c r="H932" s="3">
        <f>(Table1[[#This Row],[Q1]]*0.2+Table1[[#This Row],[Q2]]*0.4+Table1[[#This Row],[Q3]]*0.4)/10</f>
        <v>0.96</v>
      </c>
      <c r="I932" cm="1">
        <f t="array" ref="I932">_xlfn.IFS(Table1[[#This Row],[Q1]]&gt;8,100,Table1[[#This Row],[Q1]]&gt;6,0,Table1[[#This Row],[Q1]]&lt;7,-100)</f>
        <v>100</v>
      </c>
      <c r="J932">
        <f>IF(Table1[[#This Row],[NPS]]=100,1,0)</f>
        <v>1</v>
      </c>
      <c r="K932">
        <f>IF(Table1[[#This Row],[NPS]]=0,1,0)</f>
        <v>0</v>
      </c>
      <c r="L932">
        <f>IF(Table1[[#This Row],[NPS]]=-100,1,0)</f>
        <v>0</v>
      </c>
      <c r="M932" t="str">
        <f>TEXT(Table1[[#This Row],[Call Date]],"mmmm")</f>
        <v>October</v>
      </c>
      <c r="N932" s="1">
        <f>Table1[[#This Row],[Call Date]]</f>
        <v>45229</v>
      </c>
    </row>
    <row r="933" spans="2:14" x14ac:dyDescent="0.25">
      <c r="B933" s="1">
        <v>45229</v>
      </c>
      <c r="C933" t="s">
        <v>10</v>
      </c>
      <c r="D933" t="s">
        <v>61</v>
      </c>
      <c r="E933">
        <v>10</v>
      </c>
      <c r="F933">
        <v>10</v>
      </c>
      <c r="G933">
        <v>10</v>
      </c>
      <c r="H933" s="3">
        <f>(Table1[[#This Row],[Q1]]*0.2+Table1[[#This Row],[Q2]]*0.4+Table1[[#This Row],[Q3]]*0.4)/10</f>
        <v>1</v>
      </c>
      <c r="I933" cm="1">
        <f t="array" ref="I933">_xlfn.IFS(Table1[[#This Row],[Q1]]&gt;8,100,Table1[[#This Row],[Q1]]&gt;6,0,Table1[[#This Row],[Q1]]&lt;7,-100)</f>
        <v>100</v>
      </c>
      <c r="J933">
        <f>IF(Table1[[#This Row],[NPS]]=100,1,0)</f>
        <v>1</v>
      </c>
      <c r="K933">
        <f>IF(Table1[[#This Row],[NPS]]=0,1,0)</f>
        <v>0</v>
      </c>
      <c r="L933">
        <f>IF(Table1[[#This Row],[NPS]]=-100,1,0)</f>
        <v>0</v>
      </c>
      <c r="M933" t="str">
        <f>TEXT(Table1[[#This Row],[Call Date]],"mmmm")</f>
        <v>October</v>
      </c>
      <c r="N933" s="1">
        <f>Table1[[#This Row],[Call Date]]</f>
        <v>45229</v>
      </c>
    </row>
    <row r="934" spans="2:14" x14ac:dyDescent="0.25">
      <c r="B934" s="1">
        <v>45229</v>
      </c>
      <c r="C934" t="s">
        <v>10</v>
      </c>
      <c r="D934" t="s">
        <v>66</v>
      </c>
      <c r="E934">
        <v>10</v>
      </c>
      <c r="F934">
        <v>10</v>
      </c>
      <c r="G934">
        <v>10</v>
      </c>
      <c r="H934" s="3">
        <f>(Table1[[#This Row],[Q1]]*0.2+Table1[[#This Row],[Q2]]*0.4+Table1[[#This Row],[Q3]]*0.4)/10</f>
        <v>1</v>
      </c>
      <c r="I934" cm="1">
        <f t="array" ref="I934">_xlfn.IFS(Table1[[#This Row],[Q1]]&gt;8,100,Table1[[#This Row],[Q1]]&gt;6,0,Table1[[#This Row],[Q1]]&lt;7,-100)</f>
        <v>100</v>
      </c>
      <c r="J934">
        <f>IF(Table1[[#This Row],[NPS]]=100,1,0)</f>
        <v>1</v>
      </c>
      <c r="K934">
        <f>IF(Table1[[#This Row],[NPS]]=0,1,0)</f>
        <v>0</v>
      </c>
      <c r="L934">
        <f>IF(Table1[[#This Row],[NPS]]=-100,1,0)</f>
        <v>0</v>
      </c>
      <c r="M934" t="str">
        <f>TEXT(Table1[[#This Row],[Call Date]],"mmmm")</f>
        <v>October</v>
      </c>
      <c r="N934" s="1">
        <f>Table1[[#This Row],[Call Date]]</f>
        <v>45229</v>
      </c>
    </row>
    <row r="935" spans="2:14" x14ac:dyDescent="0.25">
      <c r="B935" s="1">
        <v>45229</v>
      </c>
      <c r="C935" t="s">
        <v>13</v>
      </c>
      <c r="D935" t="s">
        <v>82</v>
      </c>
      <c r="E935">
        <v>10</v>
      </c>
      <c r="F935">
        <v>10</v>
      </c>
      <c r="G935">
        <v>10</v>
      </c>
      <c r="H935" s="3">
        <f>(Table1[[#This Row],[Q1]]*0.2+Table1[[#This Row],[Q2]]*0.4+Table1[[#This Row],[Q3]]*0.4)/10</f>
        <v>1</v>
      </c>
      <c r="I935" cm="1">
        <f t="array" ref="I935">_xlfn.IFS(Table1[[#This Row],[Q1]]&gt;8,100,Table1[[#This Row],[Q1]]&gt;6,0,Table1[[#This Row],[Q1]]&lt;7,-100)</f>
        <v>100</v>
      </c>
      <c r="J935">
        <f>IF(Table1[[#This Row],[NPS]]=100,1,0)</f>
        <v>1</v>
      </c>
      <c r="K935">
        <f>IF(Table1[[#This Row],[NPS]]=0,1,0)</f>
        <v>0</v>
      </c>
      <c r="L935">
        <f>IF(Table1[[#This Row],[NPS]]=-100,1,0)</f>
        <v>0</v>
      </c>
      <c r="M935" t="str">
        <f>TEXT(Table1[[#This Row],[Call Date]],"mmmm")</f>
        <v>October</v>
      </c>
      <c r="N935" s="1">
        <f>Table1[[#This Row],[Call Date]]</f>
        <v>45229</v>
      </c>
    </row>
    <row r="936" spans="2:14" x14ac:dyDescent="0.25">
      <c r="B936" s="1">
        <v>45229</v>
      </c>
      <c r="C936" t="s">
        <v>8</v>
      </c>
      <c r="D936" t="s">
        <v>45</v>
      </c>
      <c r="E936">
        <v>10</v>
      </c>
      <c r="F936">
        <v>10</v>
      </c>
      <c r="G936">
        <v>10</v>
      </c>
      <c r="H936" s="3">
        <f>(Table1[[#This Row],[Q1]]*0.2+Table1[[#This Row],[Q2]]*0.4+Table1[[#This Row],[Q3]]*0.4)/10</f>
        <v>1</v>
      </c>
      <c r="I936" cm="1">
        <f t="array" ref="I936">_xlfn.IFS(Table1[[#This Row],[Q1]]&gt;8,100,Table1[[#This Row],[Q1]]&gt;6,0,Table1[[#This Row],[Q1]]&lt;7,-100)</f>
        <v>100</v>
      </c>
      <c r="J936">
        <f>IF(Table1[[#This Row],[NPS]]=100,1,0)</f>
        <v>1</v>
      </c>
      <c r="K936">
        <f>IF(Table1[[#This Row],[NPS]]=0,1,0)</f>
        <v>0</v>
      </c>
      <c r="L936">
        <f>IF(Table1[[#This Row],[NPS]]=-100,1,0)</f>
        <v>0</v>
      </c>
      <c r="M936" t="str">
        <f>TEXT(Table1[[#This Row],[Call Date]],"mmmm")</f>
        <v>October</v>
      </c>
      <c r="N936" s="1">
        <f>Table1[[#This Row],[Call Date]]</f>
        <v>45229</v>
      </c>
    </row>
    <row r="937" spans="2:14" x14ac:dyDescent="0.25">
      <c r="B937" s="1">
        <v>45229</v>
      </c>
      <c r="C937" t="s">
        <v>8</v>
      </c>
      <c r="D937" t="s">
        <v>42</v>
      </c>
      <c r="E937">
        <v>10</v>
      </c>
      <c r="F937">
        <v>10</v>
      </c>
      <c r="G937">
        <v>10</v>
      </c>
      <c r="H937" s="3">
        <f>(Table1[[#This Row],[Q1]]*0.2+Table1[[#This Row],[Q2]]*0.4+Table1[[#This Row],[Q3]]*0.4)/10</f>
        <v>1</v>
      </c>
      <c r="I937" cm="1">
        <f t="array" ref="I937">_xlfn.IFS(Table1[[#This Row],[Q1]]&gt;8,100,Table1[[#This Row],[Q1]]&gt;6,0,Table1[[#This Row],[Q1]]&lt;7,-100)</f>
        <v>100</v>
      </c>
      <c r="J937">
        <f>IF(Table1[[#This Row],[NPS]]=100,1,0)</f>
        <v>1</v>
      </c>
      <c r="K937">
        <f>IF(Table1[[#This Row],[NPS]]=0,1,0)</f>
        <v>0</v>
      </c>
      <c r="L937">
        <f>IF(Table1[[#This Row],[NPS]]=-100,1,0)</f>
        <v>0</v>
      </c>
      <c r="M937" t="str">
        <f>TEXT(Table1[[#This Row],[Call Date]],"mmmm")</f>
        <v>October</v>
      </c>
      <c r="N937" s="1">
        <f>Table1[[#This Row],[Call Date]]</f>
        <v>45229</v>
      </c>
    </row>
    <row r="938" spans="2:14" x14ac:dyDescent="0.25">
      <c r="B938" s="1">
        <v>45229</v>
      </c>
      <c r="C938" t="s">
        <v>13</v>
      </c>
      <c r="D938" t="s">
        <v>82</v>
      </c>
      <c r="E938">
        <v>10</v>
      </c>
      <c r="F938">
        <v>10</v>
      </c>
      <c r="G938">
        <v>10</v>
      </c>
      <c r="H938" s="3">
        <f>(Table1[[#This Row],[Q1]]*0.2+Table1[[#This Row],[Q2]]*0.4+Table1[[#This Row],[Q3]]*0.4)/10</f>
        <v>1</v>
      </c>
      <c r="I938" cm="1">
        <f t="array" ref="I938">_xlfn.IFS(Table1[[#This Row],[Q1]]&gt;8,100,Table1[[#This Row],[Q1]]&gt;6,0,Table1[[#This Row],[Q1]]&lt;7,-100)</f>
        <v>100</v>
      </c>
      <c r="J938">
        <f>IF(Table1[[#This Row],[NPS]]=100,1,0)</f>
        <v>1</v>
      </c>
      <c r="K938">
        <f>IF(Table1[[#This Row],[NPS]]=0,1,0)</f>
        <v>0</v>
      </c>
      <c r="L938">
        <f>IF(Table1[[#This Row],[NPS]]=-100,1,0)</f>
        <v>0</v>
      </c>
      <c r="M938" t="str">
        <f>TEXT(Table1[[#This Row],[Call Date]],"mmmm")</f>
        <v>October</v>
      </c>
      <c r="N938" s="1">
        <f>Table1[[#This Row],[Call Date]]</f>
        <v>45229</v>
      </c>
    </row>
    <row r="939" spans="2:14" x14ac:dyDescent="0.25">
      <c r="B939" s="1">
        <v>45229</v>
      </c>
      <c r="C939" t="s">
        <v>13</v>
      </c>
      <c r="D939" t="s">
        <v>67</v>
      </c>
      <c r="E939">
        <v>10</v>
      </c>
      <c r="F939">
        <v>10</v>
      </c>
      <c r="G939">
        <v>10</v>
      </c>
      <c r="H939" s="3">
        <f>(Table1[[#This Row],[Q1]]*0.2+Table1[[#This Row],[Q2]]*0.4+Table1[[#This Row],[Q3]]*0.4)/10</f>
        <v>1</v>
      </c>
      <c r="I939" cm="1">
        <f t="array" ref="I939">_xlfn.IFS(Table1[[#This Row],[Q1]]&gt;8,100,Table1[[#This Row],[Q1]]&gt;6,0,Table1[[#This Row],[Q1]]&lt;7,-100)</f>
        <v>100</v>
      </c>
      <c r="J939">
        <f>IF(Table1[[#This Row],[NPS]]=100,1,0)</f>
        <v>1</v>
      </c>
      <c r="K939">
        <f>IF(Table1[[#This Row],[NPS]]=0,1,0)</f>
        <v>0</v>
      </c>
      <c r="L939">
        <f>IF(Table1[[#This Row],[NPS]]=-100,1,0)</f>
        <v>0</v>
      </c>
      <c r="M939" t="str">
        <f>TEXT(Table1[[#This Row],[Call Date]],"mmmm")</f>
        <v>October</v>
      </c>
      <c r="N939" s="1">
        <f>Table1[[#This Row],[Call Date]]</f>
        <v>45229</v>
      </c>
    </row>
    <row r="940" spans="2:14" x14ac:dyDescent="0.25">
      <c r="B940" s="1">
        <v>45229</v>
      </c>
      <c r="C940" t="s">
        <v>10</v>
      </c>
      <c r="D940" t="s">
        <v>124</v>
      </c>
      <c r="E940">
        <v>5</v>
      </c>
      <c r="F940">
        <v>5</v>
      </c>
      <c r="G940">
        <v>5</v>
      </c>
      <c r="H940" s="3">
        <f>(Table1[[#This Row],[Q1]]*0.2+Table1[[#This Row],[Q2]]*0.4+Table1[[#This Row],[Q3]]*0.4)/10</f>
        <v>0.5</v>
      </c>
      <c r="I940" cm="1">
        <f t="array" ref="I940">_xlfn.IFS(Table1[[#This Row],[Q1]]&gt;8,100,Table1[[#This Row],[Q1]]&gt;6,0,Table1[[#This Row],[Q1]]&lt;7,-100)</f>
        <v>-100</v>
      </c>
      <c r="J940">
        <f>IF(Table1[[#This Row],[NPS]]=100,1,0)</f>
        <v>0</v>
      </c>
      <c r="K940">
        <f>IF(Table1[[#This Row],[NPS]]=0,1,0)</f>
        <v>0</v>
      </c>
      <c r="L940">
        <f>IF(Table1[[#This Row],[NPS]]=-100,1,0)</f>
        <v>1</v>
      </c>
      <c r="M940" t="str">
        <f>TEXT(Table1[[#This Row],[Call Date]],"mmmm")</f>
        <v>October</v>
      </c>
      <c r="N940" s="1">
        <f>Table1[[#This Row],[Call Date]]</f>
        <v>45229</v>
      </c>
    </row>
    <row r="941" spans="2:14" x14ac:dyDescent="0.25">
      <c r="B941" s="1">
        <v>45229</v>
      </c>
      <c r="C941" t="s">
        <v>8</v>
      </c>
      <c r="D941" t="s">
        <v>45</v>
      </c>
      <c r="E941">
        <v>10</v>
      </c>
      <c r="F941">
        <v>8</v>
      </c>
      <c r="G941">
        <v>10</v>
      </c>
      <c r="H941" s="3">
        <f>(Table1[[#This Row],[Q1]]*0.2+Table1[[#This Row],[Q2]]*0.4+Table1[[#This Row],[Q3]]*0.4)/10</f>
        <v>0.91999999999999993</v>
      </c>
      <c r="I941" cm="1">
        <f t="array" ref="I941">_xlfn.IFS(Table1[[#This Row],[Q1]]&gt;8,100,Table1[[#This Row],[Q1]]&gt;6,0,Table1[[#This Row],[Q1]]&lt;7,-100)</f>
        <v>100</v>
      </c>
      <c r="J941">
        <f>IF(Table1[[#This Row],[NPS]]=100,1,0)</f>
        <v>1</v>
      </c>
      <c r="K941">
        <f>IF(Table1[[#This Row],[NPS]]=0,1,0)</f>
        <v>0</v>
      </c>
      <c r="L941">
        <f>IF(Table1[[#This Row],[NPS]]=-100,1,0)</f>
        <v>0</v>
      </c>
      <c r="M941" t="str">
        <f>TEXT(Table1[[#This Row],[Call Date]],"mmmm")</f>
        <v>October</v>
      </c>
      <c r="N941" s="1">
        <f>Table1[[#This Row],[Call Date]]</f>
        <v>45229</v>
      </c>
    </row>
    <row r="942" spans="2:14" x14ac:dyDescent="0.25">
      <c r="B942" s="1">
        <v>45229</v>
      </c>
      <c r="C942" t="s">
        <v>7</v>
      </c>
      <c r="D942" t="s">
        <v>103</v>
      </c>
      <c r="E942">
        <v>8</v>
      </c>
      <c r="F942">
        <v>8</v>
      </c>
      <c r="G942">
        <v>10</v>
      </c>
      <c r="H942" s="3">
        <f>(Table1[[#This Row],[Q1]]*0.2+Table1[[#This Row],[Q2]]*0.4+Table1[[#This Row],[Q3]]*0.4)/10</f>
        <v>0.88000000000000012</v>
      </c>
      <c r="I942" cm="1">
        <f t="array" ref="I942">_xlfn.IFS(Table1[[#This Row],[Q1]]&gt;8,100,Table1[[#This Row],[Q1]]&gt;6,0,Table1[[#This Row],[Q1]]&lt;7,-100)</f>
        <v>0</v>
      </c>
      <c r="J942">
        <f>IF(Table1[[#This Row],[NPS]]=100,1,0)</f>
        <v>0</v>
      </c>
      <c r="K942">
        <f>IF(Table1[[#This Row],[NPS]]=0,1,0)</f>
        <v>1</v>
      </c>
      <c r="L942">
        <f>IF(Table1[[#This Row],[NPS]]=-100,1,0)</f>
        <v>0</v>
      </c>
      <c r="M942" t="str">
        <f>TEXT(Table1[[#This Row],[Call Date]],"mmmm")</f>
        <v>October</v>
      </c>
      <c r="N942" s="1">
        <f>Table1[[#This Row],[Call Date]]</f>
        <v>45229</v>
      </c>
    </row>
    <row r="943" spans="2:14" x14ac:dyDescent="0.25">
      <c r="B943" s="1">
        <v>45229</v>
      </c>
      <c r="C943" t="s">
        <v>11</v>
      </c>
      <c r="D943" t="s">
        <v>106</v>
      </c>
      <c r="E943">
        <v>10</v>
      </c>
      <c r="F943">
        <v>10</v>
      </c>
      <c r="G943">
        <v>10</v>
      </c>
      <c r="H943" s="3">
        <f>(Table1[[#This Row],[Q1]]*0.2+Table1[[#This Row],[Q2]]*0.4+Table1[[#This Row],[Q3]]*0.4)/10</f>
        <v>1</v>
      </c>
      <c r="I943" cm="1">
        <f t="array" ref="I943">_xlfn.IFS(Table1[[#This Row],[Q1]]&gt;8,100,Table1[[#This Row],[Q1]]&gt;6,0,Table1[[#This Row],[Q1]]&lt;7,-100)</f>
        <v>100</v>
      </c>
      <c r="J943">
        <f>IF(Table1[[#This Row],[NPS]]=100,1,0)</f>
        <v>1</v>
      </c>
      <c r="K943">
        <f>IF(Table1[[#This Row],[NPS]]=0,1,0)</f>
        <v>0</v>
      </c>
      <c r="L943">
        <f>IF(Table1[[#This Row],[NPS]]=-100,1,0)</f>
        <v>0</v>
      </c>
      <c r="M943" t="str">
        <f>TEXT(Table1[[#This Row],[Call Date]],"mmmm")</f>
        <v>October</v>
      </c>
      <c r="N943" s="1">
        <f>Table1[[#This Row],[Call Date]]</f>
        <v>45229</v>
      </c>
    </row>
    <row r="944" spans="2:14" x14ac:dyDescent="0.25">
      <c r="B944" s="1">
        <v>45229</v>
      </c>
      <c r="C944" t="s">
        <v>10</v>
      </c>
      <c r="D944" t="s">
        <v>114</v>
      </c>
      <c r="E944">
        <v>9</v>
      </c>
      <c r="F944">
        <v>9</v>
      </c>
      <c r="G944">
        <v>9</v>
      </c>
      <c r="H944" s="3">
        <f>(Table1[[#This Row],[Q1]]*0.2+Table1[[#This Row],[Q2]]*0.4+Table1[[#This Row],[Q3]]*0.4)/10</f>
        <v>0.9</v>
      </c>
      <c r="I944" cm="1">
        <f t="array" ref="I944">_xlfn.IFS(Table1[[#This Row],[Q1]]&gt;8,100,Table1[[#This Row],[Q1]]&gt;6,0,Table1[[#This Row],[Q1]]&lt;7,-100)</f>
        <v>100</v>
      </c>
      <c r="J944">
        <f>IF(Table1[[#This Row],[NPS]]=100,1,0)</f>
        <v>1</v>
      </c>
      <c r="K944">
        <f>IF(Table1[[#This Row],[NPS]]=0,1,0)</f>
        <v>0</v>
      </c>
      <c r="L944">
        <f>IF(Table1[[#This Row],[NPS]]=-100,1,0)</f>
        <v>0</v>
      </c>
      <c r="M944" t="str">
        <f>TEXT(Table1[[#This Row],[Call Date]],"mmmm")</f>
        <v>October</v>
      </c>
      <c r="N944" s="1">
        <f>Table1[[#This Row],[Call Date]]</f>
        <v>45229</v>
      </c>
    </row>
    <row r="945" spans="2:14" x14ac:dyDescent="0.25">
      <c r="B945" s="1">
        <v>45229</v>
      </c>
      <c r="C945" t="s">
        <v>8</v>
      </c>
      <c r="D945" t="s">
        <v>88</v>
      </c>
      <c r="E945">
        <v>10</v>
      </c>
      <c r="F945">
        <v>10</v>
      </c>
      <c r="G945">
        <v>10</v>
      </c>
      <c r="H945" s="3">
        <f>(Table1[[#This Row],[Q1]]*0.2+Table1[[#This Row],[Q2]]*0.4+Table1[[#This Row],[Q3]]*0.4)/10</f>
        <v>1</v>
      </c>
      <c r="I945" cm="1">
        <f t="array" ref="I945">_xlfn.IFS(Table1[[#This Row],[Q1]]&gt;8,100,Table1[[#This Row],[Q1]]&gt;6,0,Table1[[#This Row],[Q1]]&lt;7,-100)</f>
        <v>100</v>
      </c>
      <c r="J945">
        <f>IF(Table1[[#This Row],[NPS]]=100,1,0)</f>
        <v>1</v>
      </c>
      <c r="K945">
        <f>IF(Table1[[#This Row],[NPS]]=0,1,0)</f>
        <v>0</v>
      </c>
      <c r="L945">
        <f>IF(Table1[[#This Row],[NPS]]=-100,1,0)</f>
        <v>0</v>
      </c>
      <c r="M945" t="str">
        <f>TEXT(Table1[[#This Row],[Call Date]],"mmmm")</f>
        <v>October</v>
      </c>
      <c r="N945" s="1">
        <f>Table1[[#This Row],[Call Date]]</f>
        <v>45229</v>
      </c>
    </row>
    <row r="946" spans="2:14" x14ac:dyDescent="0.25">
      <c r="B946" s="1">
        <v>45229</v>
      </c>
      <c r="C946" t="s">
        <v>10</v>
      </c>
      <c r="D946" t="s">
        <v>61</v>
      </c>
      <c r="E946">
        <v>8</v>
      </c>
      <c r="F946">
        <v>4</v>
      </c>
      <c r="G946">
        <v>9</v>
      </c>
      <c r="H946" s="3">
        <f>(Table1[[#This Row],[Q1]]*0.2+Table1[[#This Row],[Q2]]*0.4+Table1[[#This Row],[Q3]]*0.4)/10</f>
        <v>0.68</v>
      </c>
      <c r="I946" cm="1">
        <f t="array" ref="I946">_xlfn.IFS(Table1[[#This Row],[Q1]]&gt;8,100,Table1[[#This Row],[Q1]]&gt;6,0,Table1[[#This Row],[Q1]]&lt;7,-100)</f>
        <v>0</v>
      </c>
      <c r="J946">
        <f>IF(Table1[[#This Row],[NPS]]=100,1,0)</f>
        <v>0</v>
      </c>
      <c r="K946">
        <f>IF(Table1[[#This Row],[NPS]]=0,1,0)</f>
        <v>1</v>
      </c>
      <c r="L946">
        <f>IF(Table1[[#This Row],[NPS]]=-100,1,0)</f>
        <v>0</v>
      </c>
      <c r="M946" t="str">
        <f>TEXT(Table1[[#This Row],[Call Date]],"mmmm")</f>
        <v>October</v>
      </c>
      <c r="N946" s="1">
        <f>Table1[[#This Row],[Call Date]]</f>
        <v>45229</v>
      </c>
    </row>
    <row r="947" spans="2:14" x14ac:dyDescent="0.25">
      <c r="B947" s="1">
        <v>45229</v>
      </c>
      <c r="C947" t="s">
        <v>10</v>
      </c>
      <c r="D947" t="s">
        <v>87</v>
      </c>
      <c r="E947">
        <v>10</v>
      </c>
      <c r="F947">
        <v>10</v>
      </c>
      <c r="G947">
        <v>10</v>
      </c>
      <c r="H947" s="3">
        <f>(Table1[[#This Row],[Q1]]*0.2+Table1[[#This Row],[Q2]]*0.4+Table1[[#This Row],[Q3]]*0.4)/10</f>
        <v>1</v>
      </c>
      <c r="I947" cm="1">
        <f t="array" ref="I947">_xlfn.IFS(Table1[[#This Row],[Q1]]&gt;8,100,Table1[[#This Row],[Q1]]&gt;6,0,Table1[[#This Row],[Q1]]&lt;7,-100)</f>
        <v>100</v>
      </c>
      <c r="J947">
        <f>IF(Table1[[#This Row],[NPS]]=100,1,0)</f>
        <v>1</v>
      </c>
      <c r="K947">
        <f>IF(Table1[[#This Row],[NPS]]=0,1,0)</f>
        <v>0</v>
      </c>
      <c r="L947">
        <f>IF(Table1[[#This Row],[NPS]]=-100,1,0)</f>
        <v>0</v>
      </c>
      <c r="M947" t="str">
        <f>TEXT(Table1[[#This Row],[Call Date]],"mmmm")</f>
        <v>October</v>
      </c>
      <c r="N947" s="1">
        <f>Table1[[#This Row],[Call Date]]</f>
        <v>45229</v>
      </c>
    </row>
    <row r="948" spans="2:14" x14ac:dyDescent="0.25">
      <c r="B948" s="1">
        <v>45229</v>
      </c>
      <c r="C948" t="s">
        <v>10</v>
      </c>
      <c r="D948" t="s">
        <v>97</v>
      </c>
      <c r="E948">
        <v>10</v>
      </c>
      <c r="F948">
        <v>10</v>
      </c>
      <c r="G948">
        <v>10</v>
      </c>
      <c r="H948" s="3">
        <f>(Table1[[#This Row],[Q1]]*0.2+Table1[[#This Row],[Q2]]*0.4+Table1[[#This Row],[Q3]]*0.4)/10</f>
        <v>1</v>
      </c>
      <c r="I948" cm="1">
        <f t="array" ref="I948">_xlfn.IFS(Table1[[#This Row],[Q1]]&gt;8,100,Table1[[#This Row],[Q1]]&gt;6,0,Table1[[#This Row],[Q1]]&lt;7,-100)</f>
        <v>100</v>
      </c>
      <c r="J948">
        <f>IF(Table1[[#This Row],[NPS]]=100,1,0)</f>
        <v>1</v>
      </c>
      <c r="K948">
        <f>IF(Table1[[#This Row],[NPS]]=0,1,0)</f>
        <v>0</v>
      </c>
      <c r="L948">
        <f>IF(Table1[[#This Row],[NPS]]=-100,1,0)</f>
        <v>0</v>
      </c>
      <c r="M948" t="str">
        <f>TEXT(Table1[[#This Row],[Call Date]],"mmmm")</f>
        <v>October</v>
      </c>
      <c r="N948" s="1">
        <f>Table1[[#This Row],[Call Date]]</f>
        <v>45229</v>
      </c>
    </row>
    <row r="949" spans="2:14" x14ac:dyDescent="0.25">
      <c r="B949" s="1">
        <v>45229</v>
      </c>
      <c r="C949" t="s">
        <v>8</v>
      </c>
      <c r="D949" t="s">
        <v>42</v>
      </c>
      <c r="E949">
        <v>10</v>
      </c>
      <c r="F949">
        <v>10</v>
      </c>
      <c r="G949">
        <v>10</v>
      </c>
      <c r="H949" s="3">
        <f>(Table1[[#This Row],[Q1]]*0.2+Table1[[#This Row],[Q2]]*0.4+Table1[[#This Row],[Q3]]*0.4)/10</f>
        <v>1</v>
      </c>
      <c r="I949" cm="1">
        <f t="array" ref="I949">_xlfn.IFS(Table1[[#This Row],[Q1]]&gt;8,100,Table1[[#This Row],[Q1]]&gt;6,0,Table1[[#This Row],[Q1]]&lt;7,-100)</f>
        <v>100</v>
      </c>
      <c r="J949">
        <f>IF(Table1[[#This Row],[NPS]]=100,1,0)</f>
        <v>1</v>
      </c>
      <c r="K949">
        <f>IF(Table1[[#This Row],[NPS]]=0,1,0)</f>
        <v>0</v>
      </c>
      <c r="L949">
        <f>IF(Table1[[#This Row],[NPS]]=-100,1,0)</f>
        <v>0</v>
      </c>
      <c r="M949" t="str">
        <f>TEXT(Table1[[#This Row],[Call Date]],"mmmm")</f>
        <v>October</v>
      </c>
      <c r="N949" s="1">
        <f>Table1[[#This Row],[Call Date]]</f>
        <v>45229</v>
      </c>
    </row>
    <row r="950" spans="2:14" x14ac:dyDescent="0.25">
      <c r="B950" s="1">
        <v>45229</v>
      </c>
      <c r="C950" t="s">
        <v>8</v>
      </c>
      <c r="D950" t="s">
        <v>132</v>
      </c>
      <c r="E950">
        <v>10</v>
      </c>
      <c r="F950">
        <v>10</v>
      </c>
      <c r="G950">
        <v>10</v>
      </c>
      <c r="H950" s="3">
        <f>(Table1[[#This Row],[Q1]]*0.2+Table1[[#This Row],[Q2]]*0.4+Table1[[#This Row],[Q3]]*0.4)/10</f>
        <v>1</v>
      </c>
      <c r="I950" cm="1">
        <f t="array" ref="I950">_xlfn.IFS(Table1[[#This Row],[Q1]]&gt;8,100,Table1[[#This Row],[Q1]]&gt;6,0,Table1[[#This Row],[Q1]]&lt;7,-100)</f>
        <v>100</v>
      </c>
      <c r="J950">
        <f>IF(Table1[[#This Row],[NPS]]=100,1,0)</f>
        <v>1</v>
      </c>
      <c r="K950">
        <f>IF(Table1[[#This Row],[NPS]]=0,1,0)</f>
        <v>0</v>
      </c>
      <c r="L950">
        <f>IF(Table1[[#This Row],[NPS]]=-100,1,0)</f>
        <v>0</v>
      </c>
      <c r="M950" t="str">
        <f>TEXT(Table1[[#This Row],[Call Date]],"mmmm")</f>
        <v>October</v>
      </c>
      <c r="N950" s="1">
        <f>Table1[[#This Row],[Call Date]]</f>
        <v>45229</v>
      </c>
    </row>
    <row r="951" spans="2:14" x14ac:dyDescent="0.25">
      <c r="B951" s="1">
        <v>45229</v>
      </c>
      <c r="C951" t="s">
        <v>10</v>
      </c>
      <c r="D951" t="s">
        <v>124</v>
      </c>
      <c r="E951">
        <v>10</v>
      </c>
      <c r="F951">
        <v>10</v>
      </c>
      <c r="G951">
        <v>10</v>
      </c>
      <c r="H951" s="3">
        <f>(Table1[[#This Row],[Q1]]*0.2+Table1[[#This Row],[Q2]]*0.4+Table1[[#This Row],[Q3]]*0.4)/10</f>
        <v>1</v>
      </c>
      <c r="I951" cm="1">
        <f t="array" ref="I951">_xlfn.IFS(Table1[[#This Row],[Q1]]&gt;8,100,Table1[[#This Row],[Q1]]&gt;6,0,Table1[[#This Row],[Q1]]&lt;7,-100)</f>
        <v>100</v>
      </c>
      <c r="J951">
        <f>IF(Table1[[#This Row],[NPS]]=100,1,0)</f>
        <v>1</v>
      </c>
      <c r="K951">
        <f>IF(Table1[[#This Row],[NPS]]=0,1,0)</f>
        <v>0</v>
      </c>
      <c r="L951">
        <f>IF(Table1[[#This Row],[NPS]]=-100,1,0)</f>
        <v>0</v>
      </c>
      <c r="M951" t="str">
        <f>TEXT(Table1[[#This Row],[Call Date]],"mmmm")</f>
        <v>October</v>
      </c>
      <c r="N951" s="1">
        <f>Table1[[#This Row],[Call Date]]</f>
        <v>45229</v>
      </c>
    </row>
    <row r="952" spans="2:14" x14ac:dyDescent="0.25">
      <c r="B952" s="1">
        <v>45229</v>
      </c>
      <c r="C952" t="s">
        <v>11</v>
      </c>
      <c r="D952" t="s">
        <v>106</v>
      </c>
      <c r="E952">
        <v>10</v>
      </c>
      <c r="F952">
        <v>10</v>
      </c>
      <c r="G952">
        <v>10</v>
      </c>
      <c r="H952" s="3">
        <f>(Table1[[#This Row],[Q1]]*0.2+Table1[[#This Row],[Q2]]*0.4+Table1[[#This Row],[Q3]]*0.4)/10</f>
        <v>1</v>
      </c>
      <c r="I952" cm="1">
        <f t="array" ref="I952">_xlfn.IFS(Table1[[#This Row],[Q1]]&gt;8,100,Table1[[#This Row],[Q1]]&gt;6,0,Table1[[#This Row],[Q1]]&lt;7,-100)</f>
        <v>100</v>
      </c>
      <c r="J952">
        <f>IF(Table1[[#This Row],[NPS]]=100,1,0)</f>
        <v>1</v>
      </c>
      <c r="K952">
        <f>IF(Table1[[#This Row],[NPS]]=0,1,0)</f>
        <v>0</v>
      </c>
      <c r="L952">
        <f>IF(Table1[[#This Row],[NPS]]=-100,1,0)</f>
        <v>0</v>
      </c>
      <c r="M952" t="str">
        <f>TEXT(Table1[[#This Row],[Call Date]],"mmmm")</f>
        <v>October</v>
      </c>
      <c r="N952" s="1">
        <f>Table1[[#This Row],[Call Date]]</f>
        <v>45229</v>
      </c>
    </row>
    <row r="953" spans="2:14" x14ac:dyDescent="0.25">
      <c r="B953" s="1">
        <v>45229</v>
      </c>
      <c r="C953" t="s">
        <v>11</v>
      </c>
      <c r="D953" t="s">
        <v>123</v>
      </c>
      <c r="E953">
        <v>10</v>
      </c>
      <c r="F953">
        <v>10</v>
      </c>
      <c r="G953">
        <v>10</v>
      </c>
      <c r="H953" s="3">
        <f>(Table1[[#This Row],[Q1]]*0.2+Table1[[#This Row],[Q2]]*0.4+Table1[[#This Row],[Q3]]*0.4)/10</f>
        <v>1</v>
      </c>
      <c r="I953" cm="1">
        <f t="array" ref="I953">_xlfn.IFS(Table1[[#This Row],[Q1]]&gt;8,100,Table1[[#This Row],[Q1]]&gt;6,0,Table1[[#This Row],[Q1]]&lt;7,-100)</f>
        <v>100</v>
      </c>
      <c r="J953">
        <f>IF(Table1[[#This Row],[NPS]]=100,1,0)</f>
        <v>1</v>
      </c>
      <c r="K953">
        <f>IF(Table1[[#This Row],[NPS]]=0,1,0)</f>
        <v>0</v>
      </c>
      <c r="L953">
        <f>IF(Table1[[#This Row],[NPS]]=-100,1,0)</f>
        <v>0</v>
      </c>
      <c r="M953" t="str">
        <f>TEXT(Table1[[#This Row],[Call Date]],"mmmm")</f>
        <v>October</v>
      </c>
      <c r="N953" s="1">
        <f>Table1[[#This Row],[Call Date]]</f>
        <v>45229</v>
      </c>
    </row>
    <row r="954" spans="2:14" x14ac:dyDescent="0.25">
      <c r="B954" s="1">
        <v>45229</v>
      </c>
      <c r="C954" t="s">
        <v>10</v>
      </c>
      <c r="D954" t="s">
        <v>87</v>
      </c>
      <c r="E954">
        <v>10</v>
      </c>
      <c r="F954">
        <v>10</v>
      </c>
      <c r="G954">
        <v>10</v>
      </c>
      <c r="H954" s="3">
        <f>(Table1[[#This Row],[Q1]]*0.2+Table1[[#This Row],[Q2]]*0.4+Table1[[#This Row],[Q3]]*0.4)/10</f>
        <v>1</v>
      </c>
      <c r="I954" cm="1">
        <f t="array" ref="I954">_xlfn.IFS(Table1[[#This Row],[Q1]]&gt;8,100,Table1[[#This Row],[Q1]]&gt;6,0,Table1[[#This Row],[Q1]]&lt;7,-100)</f>
        <v>100</v>
      </c>
      <c r="J954">
        <f>IF(Table1[[#This Row],[NPS]]=100,1,0)</f>
        <v>1</v>
      </c>
      <c r="K954">
        <f>IF(Table1[[#This Row],[NPS]]=0,1,0)</f>
        <v>0</v>
      </c>
      <c r="L954">
        <f>IF(Table1[[#This Row],[NPS]]=-100,1,0)</f>
        <v>0</v>
      </c>
      <c r="M954" t="str">
        <f>TEXT(Table1[[#This Row],[Call Date]],"mmmm")</f>
        <v>October</v>
      </c>
      <c r="N954" s="1">
        <f>Table1[[#This Row],[Call Date]]</f>
        <v>45229</v>
      </c>
    </row>
    <row r="955" spans="2:14" x14ac:dyDescent="0.25">
      <c r="B955" s="1">
        <v>45229</v>
      </c>
      <c r="C955" t="s">
        <v>11</v>
      </c>
      <c r="D955" t="s">
        <v>123</v>
      </c>
      <c r="E955">
        <v>10</v>
      </c>
      <c r="F955">
        <v>10</v>
      </c>
      <c r="G955">
        <v>10</v>
      </c>
      <c r="H955" s="3">
        <f>(Table1[[#This Row],[Q1]]*0.2+Table1[[#This Row],[Q2]]*0.4+Table1[[#This Row],[Q3]]*0.4)/10</f>
        <v>1</v>
      </c>
      <c r="I955" cm="1">
        <f t="array" ref="I955">_xlfn.IFS(Table1[[#This Row],[Q1]]&gt;8,100,Table1[[#This Row],[Q1]]&gt;6,0,Table1[[#This Row],[Q1]]&lt;7,-100)</f>
        <v>100</v>
      </c>
      <c r="J955">
        <f>IF(Table1[[#This Row],[NPS]]=100,1,0)</f>
        <v>1</v>
      </c>
      <c r="K955">
        <f>IF(Table1[[#This Row],[NPS]]=0,1,0)</f>
        <v>0</v>
      </c>
      <c r="L955">
        <f>IF(Table1[[#This Row],[NPS]]=-100,1,0)</f>
        <v>0</v>
      </c>
      <c r="M955" t="str">
        <f>TEXT(Table1[[#This Row],[Call Date]],"mmmm")</f>
        <v>October</v>
      </c>
      <c r="N955" s="1">
        <f>Table1[[#This Row],[Call Date]]</f>
        <v>45229</v>
      </c>
    </row>
    <row r="956" spans="2:14" x14ac:dyDescent="0.25">
      <c r="B956" s="1">
        <v>45229</v>
      </c>
      <c r="C956" t="s">
        <v>10</v>
      </c>
      <c r="D956" t="s">
        <v>126</v>
      </c>
      <c r="E956">
        <v>10</v>
      </c>
      <c r="F956">
        <v>10</v>
      </c>
      <c r="G956">
        <v>10</v>
      </c>
      <c r="H956" s="3">
        <f>(Table1[[#This Row],[Q1]]*0.2+Table1[[#This Row],[Q2]]*0.4+Table1[[#This Row],[Q3]]*0.4)/10</f>
        <v>1</v>
      </c>
      <c r="I956" cm="1">
        <f t="array" ref="I956">_xlfn.IFS(Table1[[#This Row],[Q1]]&gt;8,100,Table1[[#This Row],[Q1]]&gt;6,0,Table1[[#This Row],[Q1]]&lt;7,-100)</f>
        <v>100</v>
      </c>
      <c r="J956">
        <f>IF(Table1[[#This Row],[NPS]]=100,1,0)</f>
        <v>1</v>
      </c>
      <c r="K956">
        <f>IF(Table1[[#This Row],[NPS]]=0,1,0)</f>
        <v>0</v>
      </c>
      <c r="L956">
        <f>IF(Table1[[#This Row],[NPS]]=-100,1,0)</f>
        <v>0</v>
      </c>
      <c r="M956" t="str">
        <f>TEXT(Table1[[#This Row],[Call Date]],"mmmm")</f>
        <v>October</v>
      </c>
      <c r="N956" s="1">
        <f>Table1[[#This Row],[Call Date]]</f>
        <v>45229</v>
      </c>
    </row>
    <row r="957" spans="2:14" x14ac:dyDescent="0.25">
      <c r="B957" s="1">
        <v>45229</v>
      </c>
      <c r="C957" t="s">
        <v>10</v>
      </c>
      <c r="D957" t="s">
        <v>124</v>
      </c>
      <c r="E957">
        <v>10</v>
      </c>
      <c r="F957">
        <v>10</v>
      </c>
      <c r="G957">
        <v>10</v>
      </c>
      <c r="H957" s="3">
        <f>(Table1[[#This Row],[Q1]]*0.2+Table1[[#This Row],[Q2]]*0.4+Table1[[#This Row],[Q3]]*0.4)/10</f>
        <v>1</v>
      </c>
      <c r="I957" cm="1">
        <f t="array" ref="I957">_xlfn.IFS(Table1[[#This Row],[Q1]]&gt;8,100,Table1[[#This Row],[Q1]]&gt;6,0,Table1[[#This Row],[Q1]]&lt;7,-100)</f>
        <v>100</v>
      </c>
      <c r="J957">
        <f>IF(Table1[[#This Row],[NPS]]=100,1,0)</f>
        <v>1</v>
      </c>
      <c r="K957">
        <f>IF(Table1[[#This Row],[NPS]]=0,1,0)</f>
        <v>0</v>
      </c>
      <c r="L957">
        <f>IF(Table1[[#This Row],[NPS]]=-100,1,0)</f>
        <v>0</v>
      </c>
      <c r="M957" t="str">
        <f>TEXT(Table1[[#This Row],[Call Date]],"mmmm")</f>
        <v>October</v>
      </c>
      <c r="N957" s="1">
        <f>Table1[[#This Row],[Call Date]]</f>
        <v>45229</v>
      </c>
    </row>
    <row r="958" spans="2:14" x14ac:dyDescent="0.25">
      <c r="B958" s="1">
        <v>45229</v>
      </c>
      <c r="C958" t="s">
        <v>7</v>
      </c>
      <c r="D958" t="s">
        <v>75</v>
      </c>
      <c r="E958">
        <v>10</v>
      </c>
      <c r="F958">
        <v>10</v>
      </c>
      <c r="G958">
        <v>10</v>
      </c>
      <c r="H958" s="3">
        <f>(Table1[[#This Row],[Q1]]*0.2+Table1[[#This Row],[Q2]]*0.4+Table1[[#This Row],[Q3]]*0.4)/10</f>
        <v>1</v>
      </c>
      <c r="I958" cm="1">
        <f t="array" ref="I958">_xlfn.IFS(Table1[[#This Row],[Q1]]&gt;8,100,Table1[[#This Row],[Q1]]&gt;6,0,Table1[[#This Row],[Q1]]&lt;7,-100)</f>
        <v>100</v>
      </c>
      <c r="J958">
        <f>IF(Table1[[#This Row],[NPS]]=100,1,0)</f>
        <v>1</v>
      </c>
      <c r="K958">
        <f>IF(Table1[[#This Row],[NPS]]=0,1,0)</f>
        <v>0</v>
      </c>
      <c r="L958">
        <f>IF(Table1[[#This Row],[NPS]]=-100,1,0)</f>
        <v>0</v>
      </c>
      <c r="M958" t="str">
        <f>TEXT(Table1[[#This Row],[Call Date]],"mmmm")</f>
        <v>October</v>
      </c>
      <c r="N958" s="1">
        <f>Table1[[#This Row],[Call Date]]</f>
        <v>45229</v>
      </c>
    </row>
    <row r="959" spans="2:14" x14ac:dyDescent="0.25">
      <c r="B959" s="1">
        <v>45229</v>
      </c>
      <c r="C959" t="s">
        <v>7</v>
      </c>
      <c r="D959" t="s">
        <v>90</v>
      </c>
      <c r="E959">
        <v>10</v>
      </c>
      <c r="F959">
        <v>10</v>
      </c>
      <c r="G959">
        <v>10</v>
      </c>
      <c r="H959" s="3">
        <f>(Table1[[#This Row],[Q1]]*0.2+Table1[[#This Row],[Q2]]*0.4+Table1[[#This Row],[Q3]]*0.4)/10</f>
        <v>1</v>
      </c>
      <c r="I959" cm="1">
        <f t="array" ref="I959">_xlfn.IFS(Table1[[#This Row],[Q1]]&gt;8,100,Table1[[#This Row],[Q1]]&gt;6,0,Table1[[#This Row],[Q1]]&lt;7,-100)</f>
        <v>100</v>
      </c>
      <c r="J959">
        <f>IF(Table1[[#This Row],[NPS]]=100,1,0)</f>
        <v>1</v>
      </c>
      <c r="K959">
        <f>IF(Table1[[#This Row],[NPS]]=0,1,0)</f>
        <v>0</v>
      </c>
      <c r="L959">
        <f>IF(Table1[[#This Row],[NPS]]=-100,1,0)</f>
        <v>0</v>
      </c>
      <c r="M959" t="str">
        <f>TEXT(Table1[[#This Row],[Call Date]],"mmmm")</f>
        <v>October</v>
      </c>
      <c r="N959" s="1">
        <f>Table1[[#This Row],[Call Date]]</f>
        <v>45229</v>
      </c>
    </row>
    <row r="960" spans="2:14" x14ac:dyDescent="0.25">
      <c r="B960" s="1">
        <v>45229</v>
      </c>
      <c r="C960" t="s">
        <v>10</v>
      </c>
      <c r="D960" t="s">
        <v>66</v>
      </c>
      <c r="E960">
        <v>10</v>
      </c>
      <c r="F960">
        <v>10</v>
      </c>
      <c r="G960">
        <v>10</v>
      </c>
      <c r="H960" s="3">
        <f>(Table1[[#This Row],[Q1]]*0.2+Table1[[#This Row],[Q2]]*0.4+Table1[[#This Row],[Q3]]*0.4)/10</f>
        <v>1</v>
      </c>
      <c r="I960" cm="1">
        <f t="array" ref="I960">_xlfn.IFS(Table1[[#This Row],[Q1]]&gt;8,100,Table1[[#This Row],[Q1]]&gt;6,0,Table1[[#This Row],[Q1]]&lt;7,-100)</f>
        <v>100</v>
      </c>
      <c r="J960">
        <f>IF(Table1[[#This Row],[NPS]]=100,1,0)</f>
        <v>1</v>
      </c>
      <c r="K960">
        <f>IF(Table1[[#This Row],[NPS]]=0,1,0)</f>
        <v>0</v>
      </c>
      <c r="L960">
        <f>IF(Table1[[#This Row],[NPS]]=-100,1,0)</f>
        <v>0</v>
      </c>
      <c r="M960" t="str">
        <f>TEXT(Table1[[#This Row],[Call Date]],"mmmm")</f>
        <v>October</v>
      </c>
      <c r="N960" s="1">
        <f>Table1[[#This Row],[Call Date]]</f>
        <v>45229</v>
      </c>
    </row>
    <row r="961" spans="2:14" x14ac:dyDescent="0.25">
      <c r="B961" s="1">
        <v>45229</v>
      </c>
      <c r="C961" t="s">
        <v>13</v>
      </c>
      <c r="D961" t="s">
        <v>118</v>
      </c>
      <c r="E961">
        <v>10</v>
      </c>
      <c r="F961">
        <v>10</v>
      </c>
      <c r="G961">
        <v>10</v>
      </c>
      <c r="H961" s="3">
        <f>(Table1[[#This Row],[Q1]]*0.2+Table1[[#This Row],[Q2]]*0.4+Table1[[#This Row],[Q3]]*0.4)/10</f>
        <v>1</v>
      </c>
      <c r="I961" cm="1">
        <f t="array" ref="I961">_xlfn.IFS(Table1[[#This Row],[Q1]]&gt;8,100,Table1[[#This Row],[Q1]]&gt;6,0,Table1[[#This Row],[Q1]]&lt;7,-100)</f>
        <v>100</v>
      </c>
      <c r="J961">
        <f>IF(Table1[[#This Row],[NPS]]=100,1,0)</f>
        <v>1</v>
      </c>
      <c r="K961">
        <f>IF(Table1[[#This Row],[NPS]]=0,1,0)</f>
        <v>0</v>
      </c>
      <c r="L961">
        <f>IF(Table1[[#This Row],[NPS]]=-100,1,0)</f>
        <v>0</v>
      </c>
      <c r="M961" t="str">
        <f>TEXT(Table1[[#This Row],[Call Date]],"mmmm")</f>
        <v>October</v>
      </c>
      <c r="N961" s="1">
        <f>Table1[[#This Row],[Call Date]]</f>
        <v>45229</v>
      </c>
    </row>
    <row r="962" spans="2:14" x14ac:dyDescent="0.25">
      <c r="B962" s="1">
        <v>45229</v>
      </c>
      <c r="C962" t="s">
        <v>13</v>
      </c>
      <c r="D962" t="s">
        <v>125</v>
      </c>
      <c r="E962">
        <v>10</v>
      </c>
      <c r="F962">
        <v>10</v>
      </c>
      <c r="G962">
        <v>10</v>
      </c>
      <c r="H962" s="3">
        <f>(Table1[[#This Row],[Q1]]*0.2+Table1[[#This Row],[Q2]]*0.4+Table1[[#This Row],[Q3]]*0.4)/10</f>
        <v>1</v>
      </c>
      <c r="I962" cm="1">
        <f t="array" ref="I962">_xlfn.IFS(Table1[[#This Row],[Q1]]&gt;8,100,Table1[[#This Row],[Q1]]&gt;6,0,Table1[[#This Row],[Q1]]&lt;7,-100)</f>
        <v>100</v>
      </c>
      <c r="J962">
        <f>IF(Table1[[#This Row],[NPS]]=100,1,0)</f>
        <v>1</v>
      </c>
      <c r="K962">
        <f>IF(Table1[[#This Row],[NPS]]=0,1,0)</f>
        <v>0</v>
      </c>
      <c r="L962">
        <f>IF(Table1[[#This Row],[NPS]]=-100,1,0)</f>
        <v>0</v>
      </c>
      <c r="M962" t="str">
        <f>TEXT(Table1[[#This Row],[Call Date]],"mmmm")</f>
        <v>October</v>
      </c>
      <c r="N962" s="1">
        <f>Table1[[#This Row],[Call Date]]</f>
        <v>45229</v>
      </c>
    </row>
    <row r="963" spans="2:14" x14ac:dyDescent="0.25">
      <c r="B963" s="1">
        <v>45229</v>
      </c>
      <c r="C963" t="s">
        <v>10</v>
      </c>
      <c r="D963" t="s">
        <v>61</v>
      </c>
      <c r="E963">
        <v>10</v>
      </c>
      <c r="F963">
        <v>10</v>
      </c>
      <c r="G963">
        <v>10</v>
      </c>
      <c r="H963" s="3">
        <f>(Table1[[#This Row],[Q1]]*0.2+Table1[[#This Row],[Q2]]*0.4+Table1[[#This Row],[Q3]]*0.4)/10</f>
        <v>1</v>
      </c>
      <c r="I963" cm="1">
        <f t="array" ref="I963">_xlfn.IFS(Table1[[#This Row],[Q1]]&gt;8,100,Table1[[#This Row],[Q1]]&gt;6,0,Table1[[#This Row],[Q1]]&lt;7,-100)</f>
        <v>100</v>
      </c>
      <c r="J963">
        <f>IF(Table1[[#This Row],[NPS]]=100,1,0)</f>
        <v>1</v>
      </c>
      <c r="K963">
        <f>IF(Table1[[#This Row],[NPS]]=0,1,0)</f>
        <v>0</v>
      </c>
      <c r="L963">
        <f>IF(Table1[[#This Row],[NPS]]=-100,1,0)</f>
        <v>0</v>
      </c>
      <c r="M963" t="str">
        <f>TEXT(Table1[[#This Row],[Call Date]],"mmmm")</f>
        <v>October</v>
      </c>
      <c r="N963" s="1">
        <f>Table1[[#This Row],[Call Date]]</f>
        <v>45229</v>
      </c>
    </row>
    <row r="964" spans="2:14" x14ac:dyDescent="0.25">
      <c r="B964" s="1">
        <v>45229</v>
      </c>
      <c r="C964" t="s">
        <v>11</v>
      </c>
      <c r="D964" t="s">
        <v>69</v>
      </c>
      <c r="E964">
        <v>10</v>
      </c>
      <c r="F964">
        <v>10</v>
      </c>
      <c r="G964">
        <v>10</v>
      </c>
      <c r="H964" s="3">
        <f>(Table1[[#This Row],[Q1]]*0.2+Table1[[#This Row],[Q2]]*0.4+Table1[[#This Row],[Q3]]*0.4)/10</f>
        <v>1</v>
      </c>
      <c r="I964" cm="1">
        <f t="array" ref="I964">_xlfn.IFS(Table1[[#This Row],[Q1]]&gt;8,100,Table1[[#This Row],[Q1]]&gt;6,0,Table1[[#This Row],[Q1]]&lt;7,-100)</f>
        <v>100</v>
      </c>
      <c r="J964">
        <f>IF(Table1[[#This Row],[NPS]]=100,1,0)</f>
        <v>1</v>
      </c>
      <c r="K964">
        <f>IF(Table1[[#This Row],[NPS]]=0,1,0)</f>
        <v>0</v>
      </c>
      <c r="L964">
        <f>IF(Table1[[#This Row],[NPS]]=-100,1,0)</f>
        <v>0</v>
      </c>
      <c r="M964" t="str">
        <f>TEXT(Table1[[#This Row],[Call Date]],"mmmm")</f>
        <v>October</v>
      </c>
      <c r="N964" s="1">
        <f>Table1[[#This Row],[Call Date]]</f>
        <v>45229</v>
      </c>
    </row>
    <row r="965" spans="2:14" x14ac:dyDescent="0.25">
      <c r="B965" s="1">
        <v>45229</v>
      </c>
      <c r="C965" t="s">
        <v>7</v>
      </c>
      <c r="D965" t="s">
        <v>90</v>
      </c>
      <c r="E965">
        <v>10</v>
      </c>
      <c r="F965">
        <v>10</v>
      </c>
      <c r="G965">
        <v>10</v>
      </c>
      <c r="H965" s="3">
        <f>(Table1[[#This Row],[Q1]]*0.2+Table1[[#This Row],[Q2]]*0.4+Table1[[#This Row],[Q3]]*0.4)/10</f>
        <v>1</v>
      </c>
      <c r="I965" cm="1">
        <f t="array" ref="I965">_xlfn.IFS(Table1[[#This Row],[Q1]]&gt;8,100,Table1[[#This Row],[Q1]]&gt;6,0,Table1[[#This Row],[Q1]]&lt;7,-100)</f>
        <v>100</v>
      </c>
      <c r="J965">
        <f>IF(Table1[[#This Row],[NPS]]=100,1,0)</f>
        <v>1</v>
      </c>
      <c r="K965">
        <f>IF(Table1[[#This Row],[NPS]]=0,1,0)</f>
        <v>0</v>
      </c>
      <c r="L965">
        <f>IF(Table1[[#This Row],[NPS]]=-100,1,0)</f>
        <v>0</v>
      </c>
      <c r="M965" t="str">
        <f>TEXT(Table1[[#This Row],[Call Date]],"mmmm")</f>
        <v>October</v>
      </c>
      <c r="N965" s="1">
        <f>Table1[[#This Row],[Call Date]]</f>
        <v>45229</v>
      </c>
    </row>
    <row r="966" spans="2:14" x14ac:dyDescent="0.25">
      <c r="B966" s="1">
        <v>45230</v>
      </c>
      <c r="C966" t="s">
        <v>8</v>
      </c>
      <c r="D966" t="s">
        <v>71</v>
      </c>
      <c r="E966">
        <v>0</v>
      </c>
      <c r="F966">
        <v>9</v>
      </c>
      <c r="G966">
        <v>10</v>
      </c>
      <c r="H966" s="3">
        <f>(Table1[[#This Row],[Q1]]*0.2+Table1[[#This Row],[Q2]]*0.4+Table1[[#This Row],[Q3]]*0.4)/10</f>
        <v>0.76</v>
      </c>
      <c r="I966" cm="1">
        <f t="array" ref="I966">_xlfn.IFS(Table1[[#This Row],[Q1]]&gt;8,100,Table1[[#This Row],[Q1]]&gt;6,0,Table1[[#This Row],[Q1]]&lt;7,-100)</f>
        <v>-100</v>
      </c>
      <c r="J966">
        <f>IF(Table1[[#This Row],[NPS]]=100,1,0)</f>
        <v>0</v>
      </c>
      <c r="K966">
        <f>IF(Table1[[#This Row],[NPS]]=0,1,0)</f>
        <v>0</v>
      </c>
      <c r="L966">
        <f>IF(Table1[[#This Row],[NPS]]=-100,1,0)</f>
        <v>1</v>
      </c>
      <c r="M966" t="str">
        <f>TEXT(Table1[[#This Row],[Call Date]],"mmmm")</f>
        <v>October</v>
      </c>
      <c r="N966" s="1">
        <f>Table1[[#This Row],[Call Date]]</f>
        <v>45230</v>
      </c>
    </row>
    <row r="967" spans="2:14" x14ac:dyDescent="0.25">
      <c r="B967" s="1">
        <v>45230</v>
      </c>
      <c r="C967" t="s">
        <v>8</v>
      </c>
      <c r="D967" t="s">
        <v>99</v>
      </c>
      <c r="E967">
        <v>10</v>
      </c>
      <c r="F967">
        <v>10</v>
      </c>
      <c r="G967">
        <v>10</v>
      </c>
      <c r="H967" s="3">
        <f>(Table1[[#This Row],[Q1]]*0.2+Table1[[#This Row],[Q2]]*0.4+Table1[[#This Row],[Q3]]*0.4)/10</f>
        <v>1</v>
      </c>
      <c r="I967" cm="1">
        <f t="array" ref="I967">_xlfn.IFS(Table1[[#This Row],[Q1]]&gt;8,100,Table1[[#This Row],[Q1]]&gt;6,0,Table1[[#This Row],[Q1]]&lt;7,-100)</f>
        <v>100</v>
      </c>
      <c r="J967">
        <f>IF(Table1[[#This Row],[NPS]]=100,1,0)</f>
        <v>1</v>
      </c>
      <c r="K967">
        <f>IF(Table1[[#This Row],[NPS]]=0,1,0)</f>
        <v>0</v>
      </c>
      <c r="L967">
        <f>IF(Table1[[#This Row],[NPS]]=-100,1,0)</f>
        <v>0</v>
      </c>
      <c r="M967" t="str">
        <f>TEXT(Table1[[#This Row],[Call Date]],"mmmm")</f>
        <v>October</v>
      </c>
      <c r="N967" s="1">
        <f>Table1[[#This Row],[Call Date]]</f>
        <v>45230</v>
      </c>
    </row>
    <row r="968" spans="2:14" x14ac:dyDescent="0.25">
      <c r="B968" s="1">
        <v>45230</v>
      </c>
      <c r="C968" t="s">
        <v>8</v>
      </c>
      <c r="D968" t="s">
        <v>71</v>
      </c>
      <c r="E968">
        <v>10</v>
      </c>
      <c r="F968">
        <v>10</v>
      </c>
      <c r="G968">
        <v>10</v>
      </c>
      <c r="H968" s="3">
        <f>(Table1[[#This Row],[Q1]]*0.2+Table1[[#This Row],[Q2]]*0.4+Table1[[#This Row],[Q3]]*0.4)/10</f>
        <v>1</v>
      </c>
      <c r="I968" cm="1">
        <f t="array" ref="I968">_xlfn.IFS(Table1[[#This Row],[Q1]]&gt;8,100,Table1[[#This Row],[Q1]]&gt;6,0,Table1[[#This Row],[Q1]]&lt;7,-100)</f>
        <v>100</v>
      </c>
      <c r="J968">
        <f>IF(Table1[[#This Row],[NPS]]=100,1,0)</f>
        <v>1</v>
      </c>
      <c r="K968">
        <f>IF(Table1[[#This Row],[NPS]]=0,1,0)</f>
        <v>0</v>
      </c>
      <c r="L968">
        <f>IF(Table1[[#This Row],[NPS]]=-100,1,0)</f>
        <v>0</v>
      </c>
      <c r="M968" t="str">
        <f>TEXT(Table1[[#This Row],[Call Date]],"mmmm")</f>
        <v>October</v>
      </c>
      <c r="N968" s="1">
        <f>Table1[[#This Row],[Call Date]]</f>
        <v>45230</v>
      </c>
    </row>
    <row r="969" spans="2:14" x14ac:dyDescent="0.25">
      <c r="B969" s="1">
        <v>45230</v>
      </c>
      <c r="C969" t="s">
        <v>13</v>
      </c>
      <c r="D969" t="s">
        <v>121</v>
      </c>
      <c r="E969">
        <v>10</v>
      </c>
      <c r="F969">
        <v>10</v>
      </c>
      <c r="G969">
        <v>10</v>
      </c>
      <c r="H969" s="3">
        <f>(Table1[[#This Row],[Q1]]*0.2+Table1[[#This Row],[Q2]]*0.4+Table1[[#This Row],[Q3]]*0.4)/10</f>
        <v>1</v>
      </c>
      <c r="I969" cm="1">
        <f t="array" ref="I969">_xlfn.IFS(Table1[[#This Row],[Q1]]&gt;8,100,Table1[[#This Row],[Q1]]&gt;6,0,Table1[[#This Row],[Q1]]&lt;7,-100)</f>
        <v>100</v>
      </c>
      <c r="J969">
        <f>IF(Table1[[#This Row],[NPS]]=100,1,0)</f>
        <v>1</v>
      </c>
      <c r="K969">
        <f>IF(Table1[[#This Row],[NPS]]=0,1,0)</f>
        <v>0</v>
      </c>
      <c r="L969">
        <f>IF(Table1[[#This Row],[NPS]]=-100,1,0)</f>
        <v>0</v>
      </c>
      <c r="M969" t="str">
        <f>TEXT(Table1[[#This Row],[Call Date]],"mmmm")</f>
        <v>October</v>
      </c>
      <c r="N969" s="1">
        <f>Table1[[#This Row],[Call Date]]</f>
        <v>45230</v>
      </c>
    </row>
    <row r="970" spans="2:14" x14ac:dyDescent="0.25">
      <c r="B970" s="1">
        <v>45230</v>
      </c>
      <c r="C970" t="s">
        <v>8</v>
      </c>
      <c r="D970" t="s">
        <v>64</v>
      </c>
      <c r="E970">
        <v>10</v>
      </c>
      <c r="F970">
        <v>10</v>
      </c>
      <c r="G970">
        <v>10</v>
      </c>
      <c r="H970" s="3">
        <f>(Table1[[#This Row],[Q1]]*0.2+Table1[[#This Row],[Q2]]*0.4+Table1[[#This Row],[Q3]]*0.4)/10</f>
        <v>1</v>
      </c>
      <c r="I970" cm="1">
        <f t="array" ref="I970">_xlfn.IFS(Table1[[#This Row],[Q1]]&gt;8,100,Table1[[#This Row],[Q1]]&gt;6,0,Table1[[#This Row],[Q1]]&lt;7,-100)</f>
        <v>100</v>
      </c>
      <c r="J970">
        <f>IF(Table1[[#This Row],[NPS]]=100,1,0)</f>
        <v>1</v>
      </c>
      <c r="K970">
        <f>IF(Table1[[#This Row],[NPS]]=0,1,0)</f>
        <v>0</v>
      </c>
      <c r="L970">
        <f>IF(Table1[[#This Row],[NPS]]=-100,1,0)</f>
        <v>0</v>
      </c>
      <c r="M970" t="str">
        <f>TEXT(Table1[[#This Row],[Call Date]],"mmmm")</f>
        <v>October</v>
      </c>
      <c r="N970" s="1">
        <f>Table1[[#This Row],[Call Date]]</f>
        <v>45230</v>
      </c>
    </row>
    <row r="971" spans="2:14" x14ac:dyDescent="0.25">
      <c r="B971" s="1">
        <v>45230</v>
      </c>
      <c r="C971" t="s">
        <v>13</v>
      </c>
      <c r="D971" t="s">
        <v>120</v>
      </c>
      <c r="E971">
        <v>10</v>
      </c>
      <c r="F971">
        <v>1</v>
      </c>
      <c r="G971">
        <v>0</v>
      </c>
      <c r="H971" s="3">
        <f>(Table1[[#This Row],[Q1]]*0.2+Table1[[#This Row],[Q2]]*0.4+Table1[[#This Row],[Q3]]*0.4)/10</f>
        <v>0.24</v>
      </c>
      <c r="I971" cm="1">
        <f t="array" ref="I971">_xlfn.IFS(Table1[[#This Row],[Q1]]&gt;8,100,Table1[[#This Row],[Q1]]&gt;6,0,Table1[[#This Row],[Q1]]&lt;7,-100)</f>
        <v>100</v>
      </c>
      <c r="J971">
        <f>IF(Table1[[#This Row],[NPS]]=100,1,0)</f>
        <v>1</v>
      </c>
      <c r="K971">
        <f>IF(Table1[[#This Row],[NPS]]=0,1,0)</f>
        <v>0</v>
      </c>
      <c r="L971">
        <f>IF(Table1[[#This Row],[NPS]]=-100,1,0)</f>
        <v>0</v>
      </c>
      <c r="M971" t="str">
        <f>TEXT(Table1[[#This Row],[Call Date]],"mmmm")</f>
        <v>October</v>
      </c>
      <c r="N971" s="1">
        <f>Table1[[#This Row],[Call Date]]</f>
        <v>45230</v>
      </c>
    </row>
    <row r="972" spans="2:14" x14ac:dyDescent="0.25">
      <c r="B972" s="1">
        <v>45230</v>
      </c>
      <c r="C972" t="s">
        <v>8</v>
      </c>
      <c r="D972" t="s">
        <v>88</v>
      </c>
      <c r="E972">
        <v>10</v>
      </c>
      <c r="F972">
        <v>10</v>
      </c>
      <c r="G972">
        <v>10</v>
      </c>
      <c r="H972" s="3">
        <f>(Table1[[#This Row],[Q1]]*0.2+Table1[[#This Row],[Q2]]*0.4+Table1[[#This Row],[Q3]]*0.4)/10</f>
        <v>1</v>
      </c>
      <c r="I972" cm="1">
        <f t="array" ref="I972">_xlfn.IFS(Table1[[#This Row],[Q1]]&gt;8,100,Table1[[#This Row],[Q1]]&gt;6,0,Table1[[#This Row],[Q1]]&lt;7,-100)</f>
        <v>100</v>
      </c>
      <c r="J972">
        <f>IF(Table1[[#This Row],[NPS]]=100,1,0)</f>
        <v>1</v>
      </c>
      <c r="K972">
        <f>IF(Table1[[#This Row],[NPS]]=0,1,0)</f>
        <v>0</v>
      </c>
      <c r="L972">
        <f>IF(Table1[[#This Row],[NPS]]=-100,1,0)</f>
        <v>0</v>
      </c>
      <c r="M972" t="str">
        <f>TEXT(Table1[[#This Row],[Call Date]],"mmmm")</f>
        <v>October</v>
      </c>
      <c r="N972" s="1">
        <f>Table1[[#This Row],[Call Date]]</f>
        <v>45230</v>
      </c>
    </row>
    <row r="973" spans="2:14" x14ac:dyDescent="0.25">
      <c r="B973" s="1">
        <v>45230</v>
      </c>
      <c r="C973" t="s">
        <v>8</v>
      </c>
      <c r="D973" t="s">
        <v>99</v>
      </c>
      <c r="E973">
        <v>10</v>
      </c>
      <c r="F973">
        <v>10</v>
      </c>
      <c r="G973">
        <v>10</v>
      </c>
      <c r="H973" s="3">
        <f>(Table1[[#This Row],[Q1]]*0.2+Table1[[#This Row],[Q2]]*0.4+Table1[[#This Row],[Q3]]*0.4)/10</f>
        <v>1</v>
      </c>
      <c r="I973" cm="1">
        <f t="array" ref="I973">_xlfn.IFS(Table1[[#This Row],[Q1]]&gt;8,100,Table1[[#This Row],[Q1]]&gt;6,0,Table1[[#This Row],[Q1]]&lt;7,-100)</f>
        <v>100</v>
      </c>
      <c r="J973">
        <f>IF(Table1[[#This Row],[NPS]]=100,1,0)</f>
        <v>1</v>
      </c>
      <c r="K973">
        <f>IF(Table1[[#This Row],[NPS]]=0,1,0)</f>
        <v>0</v>
      </c>
      <c r="L973">
        <f>IF(Table1[[#This Row],[NPS]]=-100,1,0)</f>
        <v>0</v>
      </c>
      <c r="M973" t="str">
        <f>TEXT(Table1[[#This Row],[Call Date]],"mmmm")</f>
        <v>October</v>
      </c>
      <c r="N973" s="1">
        <f>Table1[[#This Row],[Call Date]]</f>
        <v>45230</v>
      </c>
    </row>
    <row r="974" spans="2:14" x14ac:dyDescent="0.25">
      <c r="B974" s="1">
        <v>45230</v>
      </c>
      <c r="C974" t="s">
        <v>10</v>
      </c>
      <c r="D974" t="s">
        <v>81</v>
      </c>
      <c r="E974">
        <v>10</v>
      </c>
      <c r="F974">
        <v>10</v>
      </c>
      <c r="G974">
        <v>9</v>
      </c>
      <c r="H974" s="3">
        <f>(Table1[[#This Row],[Q1]]*0.2+Table1[[#This Row],[Q2]]*0.4+Table1[[#This Row],[Q3]]*0.4)/10</f>
        <v>0.96</v>
      </c>
      <c r="I974" cm="1">
        <f t="array" ref="I974">_xlfn.IFS(Table1[[#This Row],[Q1]]&gt;8,100,Table1[[#This Row],[Q1]]&gt;6,0,Table1[[#This Row],[Q1]]&lt;7,-100)</f>
        <v>100</v>
      </c>
      <c r="J974">
        <f>IF(Table1[[#This Row],[NPS]]=100,1,0)</f>
        <v>1</v>
      </c>
      <c r="K974">
        <f>IF(Table1[[#This Row],[NPS]]=0,1,0)</f>
        <v>0</v>
      </c>
      <c r="L974">
        <f>IF(Table1[[#This Row],[NPS]]=-100,1,0)</f>
        <v>0</v>
      </c>
      <c r="M974" t="str">
        <f>TEXT(Table1[[#This Row],[Call Date]],"mmmm")</f>
        <v>October</v>
      </c>
      <c r="N974" s="1">
        <f>Table1[[#This Row],[Call Date]]</f>
        <v>45230</v>
      </c>
    </row>
    <row r="975" spans="2:14" x14ac:dyDescent="0.25">
      <c r="B975" s="1">
        <v>45230</v>
      </c>
      <c r="C975" t="s">
        <v>8</v>
      </c>
      <c r="D975" t="s">
        <v>93</v>
      </c>
      <c r="E975">
        <v>10</v>
      </c>
      <c r="F975">
        <v>10</v>
      </c>
      <c r="G975">
        <v>10</v>
      </c>
      <c r="H975" s="3">
        <f>(Table1[[#This Row],[Q1]]*0.2+Table1[[#This Row],[Q2]]*0.4+Table1[[#This Row],[Q3]]*0.4)/10</f>
        <v>1</v>
      </c>
      <c r="I975" cm="1">
        <f t="array" ref="I975">_xlfn.IFS(Table1[[#This Row],[Q1]]&gt;8,100,Table1[[#This Row],[Q1]]&gt;6,0,Table1[[#This Row],[Q1]]&lt;7,-100)</f>
        <v>100</v>
      </c>
      <c r="J975">
        <f>IF(Table1[[#This Row],[NPS]]=100,1,0)</f>
        <v>1</v>
      </c>
      <c r="K975">
        <f>IF(Table1[[#This Row],[NPS]]=0,1,0)</f>
        <v>0</v>
      </c>
      <c r="L975">
        <f>IF(Table1[[#This Row],[NPS]]=-100,1,0)</f>
        <v>0</v>
      </c>
      <c r="M975" t="str">
        <f>TEXT(Table1[[#This Row],[Call Date]],"mmmm")</f>
        <v>October</v>
      </c>
      <c r="N975" s="1">
        <f>Table1[[#This Row],[Call Date]]</f>
        <v>45230</v>
      </c>
    </row>
    <row r="976" spans="2:14" x14ac:dyDescent="0.25">
      <c r="B976" s="1">
        <v>45230</v>
      </c>
      <c r="C976" t="s">
        <v>13</v>
      </c>
      <c r="D976" t="s">
        <v>121</v>
      </c>
      <c r="E976">
        <v>10</v>
      </c>
      <c r="F976">
        <v>10</v>
      </c>
      <c r="G976">
        <v>10</v>
      </c>
      <c r="H976" s="3">
        <f>(Table1[[#This Row],[Q1]]*0.2+Table1[[#This Row],[Q2]]*0.4+Table1[[#This Row],[Q3]]*0.4)/10</f>
        <v>1</v>
      </c>
      <c r="I976" cm="1">
        <f t="array" ref="I976">_xlfn.IFS(Table1[[#This Row],[Q1]]&gt;8,100,Table1[[#This Row],[Q1]]&gt;6,0,Table1[[#This Row],[Q1]]&lt;7,-100)</f>
        <v>100</v>
      </c>
      <c r="J976">
        <f>IF(Table1[[#This Row],[NPS]]=100,1,0)</f>
        <v>1</v>
      </c>
      <c r="K976">
        <f>IF(Table1[[#This Row],[NPS]]=0,1,0)</f>
        <v>0</v>
      </c>
      <c r="L976">
        <f>IF(Table1[[#This Row],[NPS]]=-100,1,0)</f>
        <v>0</v>
      </c>
      <c r="M976" t="str">
        <f>TEXT(Table1[[#This Row],[Call Date]],"mmmm")</f>
        <v>October</v>
      </c>
      <c r="N976" s="1">
        <f>Table1[[#This Row],[Call Date]]</f>
        <v>45230</v>
      </c>
    </row>
    <row r="977" spans="2:14" x14ac:dyDescent="0.25">
      <c r="B977" s="1">
        <v>45230</v>
      </c>
      <c r="C977" t="s">
        <v>7</v>
      </c>
      <c r="D977" t="s">
        <v>75</v>
      </c>
      <c r="E977">
        <v>10</v>
      </c>
      <c r="F977">
        <v>10</v>
      </c>
      <c r="G977">
        <v>10</v>
      </c>
      <c r="H977" s="3">
        <f>(Table1[[#This Row],[Q1]]*0.2+Table1[[#This Row],[Q2]]*0.4+Table1[[#This Row],[Q3]]*0.4)/10</f>
        <v>1</v>
      </c>
      <c r="I977" cm="1">
        <f t="array" ref="I977">_xlfn.IFS(Table1[[#This Row],[Q1]]&gt;8,100,Table1[[#This Row],[Q1]]&gt;6,0,Table1[[#This Row],[Q1]]&lt;7,-100)</f>
        <v>100</v>
      </c>
      <c r="J977">
        <f>IF(Table1[[#This Row],[NPS]]=100,1,0)</f>
        <v>1</v>
      </c>
      <c r="K977">
        <f>IF(Table1[[#This Row],[NPS]]=0,1,0)</f>
        <v>0</v>
      </c>
      <c r="L977">
        <f>IF(Table1[[#This Row],[NPS]]=-100,1,0)</f>
        <v>0</v>
      </c>
      <c r="M977" t="str">
        <f>TEXT(Table1[[#This Row],[Call Date]],"mmmm")</f>
        <v>October</v>
      </c>
      <c r="N977" s="1">
        <f>Table1[[#This Row],[Call Date]]</f>
        <v>45230</v>
      </c>
    </row>
    <row r="978" spans="2:14" x14ac:dyDescent="0.25">
      <c r="B978" s="1">
        <v>45230</v>
      </c>
      <c r="C978" t="s">
        <v>8</v>
      </c>
      <c r="D978" t="s">
        <v>99</v>
      </c>
      <c r="E978">
        <v>10</v>
      </c>
      <c r="F978">
        <v>10</v>
      </c>
      <c r="G978">
        <v>10</v>
      </c>
      <c r="H978" s="3">
        <f>(Table1[[#This Row],[Q1]]*0.2+Table1[[#This Row],[Q2]]*0.4+Table1[[#This Row],[Q3]]*0.4)/10</f>
        <v>1</v>
      </c>
      <c r="I978" cm="1">
        <f t="array" ref="I978">_xlfn.IFS(Table1[[#This Row],[Q1]]&gt;8,100,Table1[[#This Row],[Q1]]&gt;6,0,Table1[[#This Row],[Q1]]&lt;7,-100)</f>
        <v>100</v>
      </c>
      <c r="J978">
        <f>IF(Table1[[#This Row],[NPS]]=100,1,0)</f>
        <v>1</v>
      </c>
      <c r="K978">
        <f>IF(Table1[[#This Row],[NPS]]=0,1,0)</f>
        <v>0</v>
      </c>
      <c r="L978">
        <f>IF(Table1[[#This Row],[NPS]]=-100,1,0)</f>
        <v>0</v>
      </c>
      <c r="M978" t="str">
        <f>TEXT(Table1[[#This Row],[Call Date]],"mmmm")</f>
        <v>October</v>
      </c>
      <c r="N978" s="1">
        <f>Table1[[#This Row],[Call Date]]</f>
        <v>45230</v>
      </c>
    </row>
    <row r="979" spans="2:14" x14ac:dyDescent="0.25">
      <c r="B979" s="1">
        <v>45230</v>
      </c>
      <c r="C979" t="s">
        <v>11</v>
      </c>
      <c r="D979" t="s">
        <v>50</v>
      </c>
      <c r="E979">
        <v>10</v>
      </c>
      <c r="F979">
        <v>10</v>
      </c>
      <c r="G979">
        <v>1</v>
      </c>
      <c r="H979" s="3">
        <f>(Table1[[#This Row],[Q1]]*0.2+Table1[[#This Row],[Q2]]*0.4+Table1[[#This Row],[Q3]]*0.4)/10</f>
        <v>0.64</v>
      </c>
      <c r="I979" cm="1">
        <f t="array" ref="I979">_xlfn.IFS(Table1[[#This Row],[Q1]]&gt;8,100,Table1[[#This Row],[Q1]]&gt;6,0,Table1[[#This Row],[Q1]]&lt;7,-100)</f>
        <v>100</v>
      </c>
      <c r="J979">
        <f>IF(Table1[[#This Row],[NPS]]=100,1,0)</f>
        <v>1</v>
      </c>
      <c r="K979">
        <f>IF(Table1[[#This Row],[NPS]]=0,1,0)</f>
        <v>0</v>
      </c>
      <c r="L979">
        <f>IF(Table1[[#This Row],[NPS]]=-100,1,0)</f>
        <v>0</v>
      </c>
      <c r="M979" t="str">
        <f>TEXT(Table1[[#This Row],[Call Date]],"mmmm")</f>
        <v>October</v>
      </c>
      <c r="N979" s="1">
        <f>Table1[[#This Row],[Call Date]]</f>
        <v>45230</v>
      </c>
    </row>
    <row r="980" spans="2:14" x14ac:dyDescent="0.25">
      <c r="B980" s="1">
        <v>45230</v>
      </c>
      <c r="C980" t="s">
        <v>13</v>
      </c>
      <c r="D980" t="s">
        <v>121</v>
      </c>
      <c r="E980">
        <v>10</v>
      </c>
      <c r="F980">
        <v>10</v>
      </c>
      <c r="G980">
        <v>10</v>
      </c>
      <c r="H980" s="3">
        <f>(Table1[[#This Row],[Q1]]*0.2+Table1[[#This Row],[Q2]]*0.4+Table1[[#This Row],[Q3]]*0.4)/10</f>
        <v>1</v>
      </c>
      <c r="I980" cm="1">
        <f t="array" ref="I980">_xlfn.IFS(Table1[[#This Row],[Q1]]&gt;8,100,Table1[[#This Row],[Q1]]&gt;6,0,Table1[[#This Row],[Q1]]&lt;7,-100)</f>
        <v>100</v>
      </c>
      <c r="J980">
        <f>IF(Table1[[#This Row],[NPS]]=100,1,0)</f>
        <v>1</v>
      </c>
      <c r="K980">
        <f>IF(Table1[[#This Row],[NPS]]=0,1,0)</f>
        <v>0</v>
      </c>
      <c r="L980">
        <f>IF(Table1[[#This Row],[NPS]]=-100,1,0)</f>
        <v>0</v>
      </c>
      <c r="M980" t="str">
        <f>TEXT(Table1[[#This Row],[Call Date]],"mmmm")</f>
        <v>October</v>
      </c>
      <c r="N980" s="1">
        <f>Table1[[#This Row],[Call Date]]</f>
        <v>45230</v>
      </c>
    </row>
    <row r="981" spans="2:14" x14ac:dyDescent="0.25">
      <c r="B981" s="1">
        <v>45230</v>
      </c>
      <c r="C981" t="s">
        <v>7</v>
      </c>
      <c r="D981" t="s">
        <v>75</v>
      </c>
      <c r="E981">
        <v>8</v>
      </c>
      <c r="F981">
        <v>8</v>
      </c>
      <c r="G981">
        <v>8</v>
      </c>
      <c r="H981" s="3">
        <f>(Table1[[#This Row],[Q1]]*0.2+Table1[[#This Row],[Q2]]*0.4+Table1[[#This Row],[Q3]]*0.4)/10</f>
        <v>0.8</v>
      </c>
      <c r="I981" cm="1">
        <f t="array" ref="I981">_xlfn.IFS(Table1[[#This Row],[Q1]]&gt;8,100,Table1[[#This Row],[Q1]]&gt;6,0,Table1[[#This Row],[Q1]]&lt;7,-100)</f>
        <v>0</v>
      </c>
      <c r="J981">
        <f>IF(Table1[[#This Row],[NPS]]=100,1,0)</f>
        <v>0</v>
      </c>
      <c r="K981">
        <f>IF(Table1[[#This Row],[NPS]]=0,1,0)</f>
        <v>1</v>
      </c>
      <c r="L981">
        <f>IF(Table1[[#This Row],[NPS]]=-100,1,0)</f>
        <v>0</v>
      </c>
      <c r="M981" t="str">
        <f>TEXT(Table1[[#This Row],[Call Date]],"mmmm")</f>
        <v>October</v>
      </c>
      <c r="N981" s="1">
        <f>Table1[[#This Row],[Call Date]]</f>
        <v>45230</v>
      </c>
    </row>
    <row r="982" spans="2:14" x14ac:dyDescent="0.25">
      <c r="B982" s="1">
        <v>45230</v>
      </c>
      <c r="C982" t="s">
        <v>7</v>
      </c>
      <c r="D982" t="s">
        <v>117</v>
      </c>
      <c r="E982">
        <v>10</v>
      </c>
      <c r="F982">
        <v>10</v>
      </c>
      <c r="G982">
        <v>10</v>
      </c>
      <c r="H982" s="3">
        <f>(Table1[[#This Row],[Q1]]*0.2+Table1[[#This Row],[Q2]]*0.4+Table1[[#This Row],[Q3]]*0.4)/10</f>
        <v>1</v>
      </c>
      <c r="I982" cm="1">
        <f t="array" ref="I982">_xlfn.IFS(Table1[[#This Row],[Q1]]&gt;8,100,Table1[[#This Row],[Q1]]&gt;6,0,Table1[[#This Row],[Q1]]&lt;7,-100)</f>
        <v>100</v>
      </c>
      <c r="J982">
        <f>IF(Table1[[#This Row],[NPS]]=100,1,0)</f>
        <v>1</v>
      </c>
      <c r="K982">
        <f>IF(Table1[[#This Row],[NPS]]=0,1,0)</f>
        <v>0</v>
      </c>
      <c r="L982">
        <f>IF(Table1[[#This Row],[NPS]]=-100,1,0)</f>
        <v>0</v>
      </c>
      <c r="M982" t="str">
        <f>TEXT(Table1[[#This Row],[Call Date]],"mmmm")</f>
        <v>October</v>
      </c>
      <c r="N982" s="1">
        <f>Table1[[#This Row],[Call Date]]</f>
        <v>45230</v>
      </c>
    </row>
    <row r="983" spans="2:14" x14ac:dyDescent="0.25">
      <c r="B983" s="1">
        <v>45230</v>
      </c>
      <c r="C983" t="s">
        <v>7</v>
      </c>
      <c r="D983" t="s">
        <v>103</v>
      </c>
      <c r="E983">
        <v>10</v>
      </c>
      <c r="F983">
        <v>5</v>
      </c>
      <c r="G983">
        <v>5</v>
      </c>
      <c r="H983" s="3">
        <f>(Table1[[#This Row],[Q1]]*0.2+Table1[[#This Row],[Q2]]*0.4+Table1[[#This Row],[Q3]]*0.4)/10</f>
        <v>0.6</v>
      </c>
      <c r="I983" cm="1">
        <f t="array" ref="I983">_xlfn.IFS(Table1[[#This Row],[Q1]]&gt;8,100,Table1[[#This Row],[Q1]]&gt;6,0,Table1[[#This Row],[Q1]]&lt;7,-100)</f>
        <v>100</v>
      </c>
      <c r="J983">
        <f>IF(Table1[[#This Row],[NPS]]=100,1,0)</f>
        <v>1</v>
      </c>
      <c r="K983">
        <f>IF(Table1[[#This Row],[NPS]]=0,1,0)</f>
        <v>0</v>
      </c>
      <c r="L983">
        <f>IF(Table1[[#This Row],[NPS]]=-100,1,0)</f>
        <v>0</v>
      </c>
      <c r="M983" t="str">
        <f>TEXT(Table1[[#This Row],[Call Date]],"mmmm")</f>
        <v>October</v>
      </c>
      <c r="N983" s="1">
        <f>Table1[[#This Row],[Call Date]]</f>
        <v>45230</v>
      </c>
    </row>
    <row r="984" spans="2:14" x14ac:dyDescent="0.25">
      <c r="B984" s="1">
        <v>45230</v>
      </c>
      <c r="C984" t="s">
        <v>13</v>
      </c>
      <c r="D984" t="s">
        <v>120</v>
      </c>
      <c r="E984">
        <v>9</v>
      </c>
      <c r="F984">
        <v>9</v>
      </c>
      <c r="G984">
        <v>9</v>
      </c>
      <c r="H984" s="3">
        <f>(Table1[[#This Row],[Q1]]*0.2+Table1[[#This Row],[Q2]]*0.4+Table1[[#This Row],[Q3]]*0.4)/10</f>
        <v>0.9</v>
      </c>
      <c r="I984" cm="1">
        <f t="array" ref="I984">_xlfn.IFS(Table1[[#This Row],[Q1]]&gt;8,100,Table1[[#This Row],[Q1]]&gt;6,0,Table1[[#This Row],[Q1]]&lt;7,-100)</f>
        <v>100</v>
      </c>
      <c r="J984">
        <f>IF(Table1[[#This Row],[NPS]]=100,1,0)</f>
        <v>1</v>
      </c>
      <c r="K984">
        <f>IF(Table1[[#This Row],[NPS]]=0,1,0)</f>
        <v>0</v>
      </c>
      <c r="L984">
        <f>IF(Table1[[#This Row],[NPS]]=-100,1,0)</f>
        <v>0</v>
      </c>
      <c r="M984" t="str">
        <f>TEXT(Table1[[#This Row],[Call Date]],"mmmm")</f>
        <v>October</v>
      </c>
      <c r="N984" s="1">
        <f>Table1[[#This Row],[Call Date]]</f>
        <v>45230</v>
      </c>
    </row>
    <row r="985" spans="2:14" x14ac:dyDescent="0.25">
      <c r="B985" s="1">
        <v>45230</v>
      </c>
      <c r="C985" t="s">
        <v>10</v>
      </c>
      <c r="D985" t="s">
        <v>116</v>
      </c>
      <c r="E985">
        <v>10</v>
      </c>
      <c r="F985">
        <v>10</v>
      </c>
      <c r="G985">
        <v>10</v>
      </c>
      <c r="H985" s="3">
        <f>(Table1[[#This Row],[Q1]]*0.2+Table1[[#This Row],[Q2]]*0.4+Table1[[#This Row],[Q3]]*0.4)/10</f>
        <v>1</v>
      </c>
      <c r="I985" cm="1">
        <f t="array" ref="I985">_xlfn.IFS(Table1[[#This Row],[Q1]]&gt;8,100,Table1[[#This Row],[Q1]]&gt;6,0,Table1[[#This Row],[Q1]]&lt;7,-100)</f>
        <v>100</v>
      </c>
      <c r="J985">
        <f>IF(Table1[[#This Row],[NPS]]=100,1,0)</f>
        <v>1</v>
      </c>
      <c r="K985">
        <f>IF(Table1[[#This Row],[NPS]]=0,1,0)</f>
        <v>0</v>
      </c>
      <c r="L985">
        <f>IF(Table1[[#This Row],[NPS]]=-100,1,0)</f>
        <v>0</v>
      </c>
      <c r="M985" t="str">
        <f>TEXT(Table1[[#This Row],[Call Date]],"mmmm")</f>
        <v>October</v>
      </c>
      <c r="N985" s="1">
        <f>Table1[[#This Row],[Call Date]]</f>
        <v>45230</v>
      </c>
    </row>
    <row r="986" spans="2:14" x14ac:dyDescent="0.25">
      <c r="B986" s="1">
        <v>45230</v>
      </c>
      <c r="C986" t="s">
        <v>10</v>
      </c>
      <c r="D986" t="s">
        <v>77</v>
      </c>
      <c r="E986">
        <v>10</v>
      </c>
      <c r="F986">
        <v>9</v>
      </c>
      <c r="G986">
        <v>8</v>
      </c>
      <c r="H986" s="3">
        <f>(Table1[[#This Row],[Q1]]*0.2+Table1[[#This Row],[Q2]]*0.4+Table1[[#This Row],[Q3]]*0.4)/10</f>
        <v>0.88000000000000012</v>
      </c>
      <c r="I986" cm="1">
        <f t="array" ref="I986">_xlfn.IFS(Table1[[#This Row],[Q1]]&gt;8,100,Table1[[#This Row],[Q1]]&gt;6,0,Table1[[#This Row],[Q1]]&lt;7,-100)</f>
        <v>100</v>
      </c>
      <c r="J986">
        <f>IF(Table1[[#This Row],[NPS]]=100,1,0)</f>
        <v>1</v>
      </c>
      <c r="K986">
        <f>IF(Table1[[#This Row],[NPS]]=0,1,0)</f>
        <v>0</v>
      </c>
      <c r="L986">
        <f>IF(Table1[[#This Row],[NPS]]=-100,1,0)</f>
        <v>0</v>
      </c>
      <c r="M986" t="str">
        <f>TEXT(Table1[[#This Row],[Call Date]],"mmmm")</f>
        <v>October</v>
      </c>
      <c r="N986" s="1">
        <f>Table1[[#This Row],[Call Date]]</f>
        <v>45230</v>
      </c>
    </row>
    <row r="987" spans="2:14" x14ac:dyDescent="0.25">
      <c r="B987" s="1">
        <v>45230</v>
      </c>
      <c r="C987" t="s">
        <v>7</v>
      </c>
      <c r="D987" t="s">
        <v>75</v>
      </c>
      <c r="E987">
        <v>10</v>
      </c>
      <c r="F987">
        <v>10</v>
      </c>
      <c r="G987">
        <v>10</v>
      </c>
      <c r="H987" s="3">
        <f>(Table1[[#This Row],[Q1]]*0.2+Table1[[#This Row],[Q2]]*0.4+Table1[[#This Row],[Q3]]*0.4)/10</f>
        <v>1</v>
      </c>
      <c r="I987" cm="1">
        <f t="array" ref="I987">_xlfn.IFS(Table1[[#This Row],[Q1]]&gt;8,100,Table1[[#This Row],[Q1]]&gt;6,0,Table1[[#This Row],[Q1]]&lt;7,-100)</f>
        <v>100</v>
      </c>
      <c r="J987">
        <f>IF(Table1[[#This Row],[NPS]]=100,1,0)</f>
        <v>1</v>
      </c>
      <c r="K987">
        <f>IF(Table1[[#This Row],[NPS]]=0,1,0)</f>
        <v>0</v>
      </c>
      <c r="L987">
        <f>IF(Table1[[#This Row],[NPS]]=-100,1,0)</f>
        <v>0</v>
      </c>
      <c r="M987" t="str">
        <f>TEXT(Table1[[#This Row],[Call Date]],"mmmm")</f>
        <v>October</v>
      </c>
      <c r="N987" s="1">
        <f>Table1[[#This Row],[Call Date]]</f>
        <v>45230</v>
      </c>
    </row>
    <row r="988" spans="2:14" x14ac:dyDescent="0.25">
      <c r="B988" s="1">
        <v>45230</v>
      </c>
      <c r="C988" t="s">
        <v>10</v>
      </c>
      <c r="D988" t="s">
        <v>97</v>
      </c>
      <c r="E988">
        <v>8</v>
      </c>
      <c r="F988">
        <v>7</v>
      </c>
      <c r="G988">
        <v>10</v>
      </c>
      <c r="H988" s="3">
        <f>(Table1[[#This Row],[Q1]]*0.2+Table1[[#This Row],[Q2]]*0.4+Table1[[#This Row],[Q3]]*0.4)/10</f>
        <v>0.84000000000000008</v>
      </c>
      <c r="I988" cm="1">
        <f t="array" ref="I988">_xlfn.IFS(Table1[[#This Row],[Q1]]&gt;8,100,Table1[[#This Row],[Q1]]&gt;6,0,Table1[[#This Row],[Q1]]&lt;7,-100)</f>
        <v>0</v>
      </c>
      <c r="J988">
        <f>IF(Table1[[#This Row],[NPS]]=100,1,0)</f>
        <v>0</v>
      </c>
      <c r="K988">
        <f>IF(Table1[[#This Row],[NPS]]=0,1,0)</f>
        <v>1</v>
      </c>
      <c r="L988">
        <f>IF(Table1[[#This Row],[NPS]]=-100,1,0)</f>
        <v>0</v>
      </c>
      <c r="M988" t="str">
        <f>TEXT(Table1[[#This Row],[Call Date]],"mmmm")</f>
        <v>October</v>
      </c>
      <c r="N988" s="1">
        <f>Table1[[#This Row],[Call Date]]</f>
        <v>45230</v>
      </c>
    </row>
    <row r="989" spans="2:14" x14ac:dyDescent="0.25">
      <c r="B989" s="1">
        <v>45230</v>
      </c>
      <c r="C989" t="s">
        <v>7</v>
      </c>
      <c r="D989" t="s">
        <v>75</v>
      </c>
      <c r="E989">
        <v>0</v>
      </c>
      <c r="F989">
        <v>2</v>
      </c>
      <c r="G989">
        <v>10</v>
      </c>
      <c r="H989" s="3">
        <f>(Table1[[#This Row],[Q1]]*0.2+Table1[[#This Row],[Q2]]*0.4+Table1[[#This Row],[Q3]]*0.4)/10</f>
        <v>0.48</v>
      </c>
      <c r="I989" cm="1">
        <f t="array" ref="I989">_xlfn.IFS(Table1[[#This Row],[Q1]]&gt;8,100,Table1[[#This Row],[Q1]]&gt;6,0,Table1[[#This Row],[Q1]]&lt;7,-100)</f>
        <v>-100</v>
      </c>
      <c r="J989">
        <f>IF(Table1[[#This Row],[NPS]]=100,1,0)</f>
        <v>0</v>
      </c>
      <c r="K989">
        <f>IF(Table1[[#This Row],[NPS]]=0,1,0)</f>
        <v>0</v>
      </c>
      <c r="L989">
        <f>IF(Table1[[#This Row],[NPS]]=-100,1,0)</f>
        <v>1</v>
      </c>
      <c r="M989" t="str">
        <f>TEXT(Table1[[#This Row],[Call Date]],"mmmm")</f>
        <v>October</v>
      </c>
      <c r="N989" s="1">
        <f>Table1[[#This Row],[Call Date]]</f>
        <v>45230</v>
      </c>
    </row>
    <row r="990" spans="2:14" x14ac:dyDescent="0.25">
      <c r="B990" s="1">
        <v>45230</v>
      </c>
      <c r="C990" t="s">
        <v>13</v>
      </c>
      <c r="D990" t="s">
        <v>121</v>
      </c>
      <c r="E990">
        <v>10</v>
      </c>
      <c r="F990">
        <v>10</v>
      </c>
      <c r="G990">
        <v>10</v>
      </c>
      <c r="H990" s="3">
        <f>(Table1[[#This Row],[Q1]]*0.2+Table1[[#This Row],[Q2]]*0.4+Table1[[#This Row],[Q3]]*0.4)/10</f>
        <v>1</v>
      </c>
      <c r="I990" cm="1">
        <f t="array" ref="I990">_xlfn.IFS(Table1[[#This Row],[Q1]]&gt;8,100,Table1[[#This Row],[Q1]]&gt;6,0,Table1[[#This Row],[Q1]]&lt;7,-100)</f>
        <v>100</v>
      </c>
      <c r="J990">
        <f>IF(Table1[[#This Row],[NPS]]=100,1,0)</f>
        <v>1</v>
      </c>
      <c r="K990">
        <f>IF(Table1[[#This Row],[NPS]]=0,1,0)</f>
        <v>0</v>
      </c>
      <c r="L990">
        <f>IF(Table1[[#This Row],[NPS]]=-100,1,0)</f>
        <v>0</v>
      </c>
      <c r="M990" t="str">
        <f>TEXT(Table1[[#This Row],[Call Date]],"mmmm")</f>
        <v>October</v>
      </c>
      <c r="N990" s="1">
        <f>Table1[[#This Row],[Call Date]]</f>
        <v>45230</v>
      </c>
    </row>
    <row r="991" spans="2:14" x14ac:dyDescent="0.25">
      <c r="B991" s="1">
        <v>45230</v>
      </c>
      <c r="C991" t="s">
        <v>8</v>
      </c>
      <c r="D991" t="s">
        <v>85</v>
      </c>
      <c r="E991">
        <v>10</v>
      </c>
      <c r="F991">
        <v>10</v>
      </c>
      <c r="G991">
        <v>10</v>
      </c>
      <c r="H991" s="3">
        <f>(Table1[[#This Row],[Q1]]*0.2+Table1[[#This Row],[Q2]]*0.4+Table1[[#This Row],[Q3]]*0.4)/10</f>
        <v>1</v>
      </c>
      <c r="I991" cm="1">
        <f t="array" ref="I991">_xlfn.IFS(Table1[[#This Row],[Q1]]&gt;8,100,Table1[[#This Row],[Q1]]&gt;6,0,Table1[[#This Row],[Q1]]&lt;7,-100)</f>
        <v>100</v>
      </c>
      <c r="J991">
        <f>IF(Table1[[#This Row],[NPS]]=100,1,0)</f>
        <v>1</v>
      </c>
      <c r="K991">
        <f>IF(Table1[[#This Row],[NPS]]=0,1,0)</f>
        <v>0</v>
      </c>
      <c r="L991">
        <f>IF(Table1[[#This Row],[NPS]]=-100,1,0)</f>
        <v>0</v>
      </c>
      <c r="M991" t="str">
        <f>TEXT(Table1[[#This Row],[Call Date]],"mmmm")</f>
        <v>October</v>
      </c>
      <c r="N991" s="1">
        <f>Table1[[#This Row],[Call Date]]</f>
        <v>45230</v>
      </c>
    </row>
    <row r="992" spans="2:14" x14ac:dyDescent="0.25">
      <c r="B992" s="1">
        <v>45230</v>
      </c>
      <c r="C992" t="s">
        <v>8</v>
      </c>
      <c r="D992" t="s">
        <v>96</v>
      </c>
      <c r="E992">
        <v>10</v>
      </c>
      <c r="F992">
        <v>10</v>
      </c>
      <c r="G992">
        <v>10</v>
      </c>
      <c r="H992" s="3">
        <f>(Table1[[#This Row],[Q1]]*0.2+Table1[[#This Row],[Q2]]*0.4+Table1[[#This Row],[Q3]]*0.4)/10</f>
        <v>1</v>
      </c>
      <c r="I992" cm="1">
        <f t="array" ref="I992">_xlfn.IFS(Table1[[#This Row],[Q1]]&gt;8,100,Table1[[#This Row],[Q1]]&gt;6,0,Table1[[#This Row],[Q1]]&lt;7,-100)</f>
        <v>100</v>
      </c>
      <c r="J992">
        <f>IF(Table1[[#This Row],[NPS]]=100,1,0)</f>
        <v>1</v>
      </c>
      <c r="K992">
        <f>IF(Table1[[#This Row],[NPS]]=0,1,0)</f>
        <v>0</v>
      </c>
      <c r="L992">
        <f>IF(Table1[[#This Row],[NPS]]=-100,1,0)</f>
        <v>0</v>
      </c>
      <c r="M992" t="str">
        <f>TEXT(Table1[[#This Row],[Call Date]],"mmmm")</f>
        <v>October</v>
      </c>
      <c r="N992" s="1">
        <f>Table1[[#This Row],[Call Date]]</f>
        <v>45230</v>
      </c>
    </row>
    <row r="993" spans="2:14" x14ac:dyDescent="0.25">
      <c r="B993" s="1">
        <v>45230</v>
      </c>
      <c r="C993" t="s">
        <v>8</v>
      </c>
      <c r="D993" t="s">
        <v>88</v>
      </c>
      <c r="E993">
        <v>10</v>
      </c>
      <c r="F993">
        <v>10</v>
      </c>
      <c r="G993">
        <v>10</v>
      </c>
      <c r="H993" s="3">
        <f>(Table1[[#This Row],[Q1]]*0.2+Table1[[#This Row],[Q2]]*0.4+Table1[[#This Row],[Q3]]*0.4)/10</f>
        <v>1</v>
      </c>
      <c r="I993" cm="1">
        <f t="array" ref="I993">_xlfn.IFS(Table1[[#This Row],[Q1]]&gt;8,100,Table1[[#This Row],[Q1]]&gt;6,0,Table1[[#This Row],[Q1]]&lt;7,-100)</f>
        <v>100</v>
      </c>
      <c r="J993">
        <f>IF(Table1[[#This Row],[NPS]]=100,1,0)</f>
        <v>1</v>
      </c>
      <c r="K993">
        <f>IF(Table1[[#This Row],[NPS]]=0,1,0)</f>
        <v>0</v>
      </c>
      <c r="L993">
        <f>IF(Table1[[#This Row],[NPS]]=-100,1,0)</f>
        <v>0</v>
      </c>
      <c r="M993" t="str">
        <f>TEXT(Table1[[#This Row],[Call Date]],"mmmm")</f>
        <v>October</v>
      </c>
      <c r="N993" s="1">
        <f>Table1[[#This Row],[Call Date]]</f>
        <v>45230</v>
      </c>
    </row>
    <row r="994" spans="2:14" x14ac:dyDescent="0.25">
      <c r="B994" s="1">
        <v>45230</v>
      </c>
      <c r="C994" t="s">
        <v>8</v>
      </c>
      <c r="D994" t="s">
        <v>132</v>
      </c>
      <c r="E994">
        <v>10</v>
      </c>
      <c r="F994">
        <v>10</v>
      </c>
      <c r="G994">
        <v>10</v>
      </c>
      <c r="H994" s="3">
        <f>(Table1[[#This Row],[Q1]]*0.2+Table1[[#This Row],[Q2]]*0.4+Table1[[#This Row],[Q3]]*0.4)/10</f>
        <v>1</v>
      </c>
      <c r="I994" cm="1">
        <f t="array" ref="I994">_xlfn.IFS(Table1[[#This Row],[Q1]]&gt;8,100,Table1[[#This Row],[Q1]]&gt;6,0,Table1[[#This Row],[Q1]]&lt;7,-100)</f>
        <v>100</v>
      </c>
      <c r="J994">
        <f>IF(Table1[[#This Row],[NPS]]=100,1,0)</f>
        <v>1</v>
      </c>
      <c r="K994">
        <f>IF(Table1[[#This Row],[NPS]]=0,1,0)</f>
        <v>0</v>
      </c>
      <c r="L994">
        <f>IF(Table1[[#This Row],[NPS]]=-100,1,0)</f>
        <v>0</v>
      </c>
      <c r="M994" t="str">
        <f>TEXT(Table1[[#This Row],[Call Date]],"mmmm")</f>
        <v>October</v>
      </c>
      <c r="N994" s="1">
        <f>Table1[[#This Row],[Call Date]]</f>
        <v>45230</v>
      </c>
    </row>
    <row r="995" spans="2:14" x14ac:dyDescent="0.25">
      <c r="B995" s="1">
        <v>45230</v>
      </c>
      <c r="C995" t="s">
        <v>11</v>
      </c>
      <c r="D995" t="s">
        <v>50</v>
      </c>
      <c r="E995">
        <v>10</v>
      </c>
      <c r="F995">
        <v>10</v>
      </c>
      <c r="G995">
        <v>9</v>
      </c>
      <c r="H995" s="3">
        <f>(Table1[[#This Row],[Q1]]*0.2+Table1[[#This Row],[Q2]]*0.4+Table1[[#This Row],[Q3]]*0.4)/10</f>
        <v>0.96</v>
      </c>
      <c r="I995" cm="1">
        <f t="array" ref="I995">_xlfn.IFS(Table1[[#This Row],[Q1]]&gt;8,100,Table1[[#This Row],[Q1]]&gt;6,0,Table1[[#This Row],[Q1]]&lt;7,-100)</f>
        <v>100</v>
      </c>
      <c r="J995">
        <f>IF(Table1[[#This Row],[NPS]]=100,1,0)</f>
        <v>1</v>
      </c>
      <c r="K995">
        <f>IF(Table1[[#This Row],[NPS]]=0,1,0)</f>
        <v>0</v>
      </c>
      <c r="L995">
        <f>IF(Table1[[#This Row],[NPS]]=-100,1,0)</f>
        <v>0</v>
      </c>
      <c r="M995" t="str">
        <f>TEXT(Table1[[#This Row],[Call Date]],"mmmm")</f>
        <v>October</v>
      </c>
      <c r="N995" s="1">
        <f>Table1[[#This Row],[Call Date]]</f>
        <v>45230</v>
      </c>
    </row>
    <row r="996" spans="2:14" x14ac:dyDescent="0.25">
      <c r="B996" s="1">
        <v>45230</v>
      </c>
      <c r="C996" t="s">
        <v>10</v>
      </c>
      <c r="D996" t="s">
        <v>124</v>
      </c>
      <c r="E996">
        <v>10</v>
      </c>
      <c r="F996">
        <v>10</v>
      </c>
      <c r="G996">
        <v>10</v>
      </c>
      <c r="H996" s="3">
        <f>(Table1[[#This Row],[Q1]]*0.2+Table1[[#This Row],[Q2]]*0.4+Table1[[#This Row],[Q3]]*0.4)/10</f>
        <v>1</v>
      </c>
      <c r="I996" cm="1">
        <f t="array" ref="I996">_xlfn.IFS(Table1[[#This Row],[Q1]]&gt;8,100,Table1[[#This Row],[Q1]]&gt;6,0,Table1[[#This Row],[Q1]]&lt;7,-100)</f>
        <v>100</v>
      </c>
      <c r="J996">
        <f>IF(Table1[[#This Row],[NPS]]=100,1,0)</f>
        <v>1</v>
      </c>
      <c r="K996">
        <f>IF(Table1[[#This Row],[NPS]]=0,1,0)</f>
        <v>0</v>
      </c>
      <c r="L996">
        <f>IF(Table1[[#This Row],[NPS]]=-100,1,0)</f>
        <v>0</v>
      </c>
      <c r="M996" t="str">
        <f>TEXT(Table1[[#This Row],[Call Date]],"mmmm")</f>
        <v>October</v>
      </c>
      <c r="N996" s="1">
        <f>Table1[[#This Row],[Call Date]]</f>
        <v>45230</v>
      </c>
    </row>
    <row r="997" spans="2:14" x14ac:dyDescent="0.25">
      <c r="B997" s="1">
        <v>45230</v>
      </c>
      <c r="C997" t="s">
        <v>13</v>
      </c>
      <c r="D997" t="s">
        <v>58</v>
      </c>
      <c r="E997">
        <v>9</v>
      </c>
      <c r="F997">
        <v>9</v>
      </c>
      <c r="G997">
        <v>9</v>
      </c>
      <c r="H997" s="3">
        <f>(Table1[[#This Row],[Q1]]*0.2+Table1[[#This Row],[Q2]]*0.4+Table1[[#This Row],[Q3]]*0.4)/10</f>
        <v>0.9</v>
      </c>
      <c r="I997" cm="1">
        <f t="array" ref="I997">_xlfn.IFS(Table1[[#This Row],[Q1]]&gt;8,100,Table1[[#This Row],[Q1]]&gt;6,0,Table1[[#This Row],[Q1]]&lt;7,-100)</f>
        <v>100</v>
      </c>
      <c r="J997">
        <f>IF(Table1[[#This Row],[NPS]]=100,1,0)</f>
        <v>1</v>
      </c>
      <c r="K997">
        <f>IF(Table1[[#This Row],[NPS]]=0,1,0)</f>
        <v>0</v>
      </c>
      <c r="L997">
        <f>IF(Table1[[#This Row],[NPS]]=-100,1,0)</f>
        <v>0</v>
      </c>
      <c r="M997" t="str">
        <f>TEXT(Table1[[#This Row],[Call Date]],"mmmm")</f>
        <v>October</v>
      </c>
      <c r="N997" s="1">
        <f>Table1[[#This Row],[Call Date]]</f>
        <v>45230</v>
      </c>
    </row>
    <row r="998" spans="2:14" x14ac:dyDescent="0.25">
      <c r="B998" s="1">
        <v>45230</v>
      </c>
      <c r="C998" t="s">
        <v>7</v>
      </c>
      <c r="D998" t="s">
        <v>75</v>
      </c>
      <c r="E998">
        <v>10</v>
      </c>
      <c r="F998">
        <v>10</v>
      </c>
      <c r="G998">
        <v>10</v>
      </c>
      <c r="H998" s="3">
        <f>(Table1[[#This Row],[Q1]]*0.2+Table1[[#This Row],[Q2]]*0.4+Table1[[#This Row],[Q3]]*0.4)/10</f>
        <v>1</v>
      </c>
      <c r="I998" cm="1">
        <f t="array" ref="I998">_xlfn.IFS(Table1[[#This Row],[Q1]]&gt;8,100,Table1[[#This Row],[Q1]]&gt;6,0,Table1[[#This Row],[Q1]]&lt;7,-100)</f>
        <v>100</v>
      </c>
      <c r="J998">
        <f>IF(Table1[[#This Row],[NPS]]=100,1,0)</f>
        <v>1</v>
      </c>
      <c r="K998">
        <f>IF(Table1[[#This Row],[NPS]]=0,1,0)</f>
        <v>0</v>
      </c>
      <c r="L998">
        <f>IF(Table1[[#This Row],[NPS]]=-100,1,0)</f>
        <v>0</v>
      </c>
      <c r="M998" t="str">
        <f>TEXT(Table1[[#This Row],[Call Date]],"mmmm")</f>
        <v>October</v>
      </c>
      <c r="N998" s="1">
        <f>Table1[[#This Row],[Call Date]]</f>
        <v>45230</v>
      </c>
    </row>
    <row r="999" spans="2:14" x14ac:dyDescent="0.25">
      <c r="B999" s="1">
        <v>45230</v>
      </c>
      <c r="C999" t="s">
        <v>7</v>
      </c>
      <c r="D999" t="s">
        <v>103</v>
      </c>
      <c r="E999">
        <v>10</v>
      </c>
      <c r="F999">
        <v>10</v>
      </c>
      <c r="G999">
        <v>0</v>
      </c>
      <c r="H999" s="3">
        <f>(Table1[[#This Row],[Q1]]*0.2+Table1[[#This Row],[Q2]]*0.4+Table1[[#This Row],[Q3]]*0.4)/10</f>
        <v>0.6</v>
      </c>
      <c r="I999" cm="1">
        <f t="array" ref="I999">_xlfn.IFS(Table1[[#This Row],[Q1]]&gt;8,100,Table1[[#This Row],[Q1]]&gt;6,0,Table1[[#This Row],[Q1]]&lt;7,-100)</f>
        <v>100</v>
      </c>
      <c r="J999">
        <f>IF(Table1[[#This Row],[NPS]]=100,1,0)</f>
        <v>1</v>
      </c>
      <c r="K999">
        <f>IF(Table1[[#This Row],[NPS]]=0,1,0)</f>
        <v>0</v>
      </c>
      <c r="L999">
        <f>IF(Table1[[#This Row],[NPS]]=-100,1,0)</f>
        <v>0</v>
      </c>
      <c r="M999" t="str">
        <f>TEXT(Table1[[#This Row],[Call Date]],"mmmm")</f>
        <v>October</v>
      </c>
      <c r="N999" s="1">
        <f>Table1[[#This Row],[Call Date]]</f>
        <v>45230</v>
      </c>
    </row>
    <row r="1000" spans="2:14" x14ac:dyDescent="0.25">
      <c r="B1000" s="1">
        <v>45230</v>
      </c>
      <c r="C1000" t="s">
        <v>10</v>
      </c>
      <c r="D1000" t="s">
        <v>81</v>
      </c>
      <c r="E1000">
        <v>10</v>
      </c>
      <c r="F1000">
        <v>10</v>
      </c>
      <c r="G1000">
        <v>10</v>
      </c>
      <c r="H1000" s="3">
        <f>(Table1[[#This Row],[Q1]]*0.2+Table1[[#This Row],[Q2]]*0.4+Table1[[#This Row],[Q3]]*0.4)/10</f>
        <v>1</v>
      </c>
      <c r="I1000" cm="1">
        <f t="array" ref="I1000">_xlfn.IFS(Table1[[#This Row],[Q1]]&gt;8,100,Table1[[#This Row],[Q1]]&gt;6,0,Table1[[#This Row],[Q1]]&lt;7,-100)</f>
        <v>100</v>
      </c>
      <c r="J1000">
        <f>IF(Table1[[#This Row],[NPS]]=100,1,0)</f>
        <v>1</v>
      </c>
      <c r="K1000">
        <f>IF(Table1[[#This Row],[NPS]]=0,1,0)</f>
        <v>0</v>
      </c>
      <c r="L1000">
        <f>IF(Table1[[#This Row],[NPS]]=-100,1,0)</f>
        <v>0</v>
      </c>
      <c r="M1000" t="str">
        <f>TEXT(Table1[[#This Row],[Call Date]],"mmmm")</f>
        <v>October</v>
      </c>
      <c r="N1000" s="1">
        <f>Table1[[#This Row],[Call Date]]</f>
        <v>45230</v>
      </c>
    </row>
    <row r="1001" spans="2:14" x14ac:dyDescent="0.25">
      <c r="B1001" s="1">
        <v>45230</v>
      </c>
      <c r="C1001" t="s">
        <v>10</v>
      </c>
      <c r="D1001" t="s">
        <v>77</v>
      </c>
      <c r="E1001">
        <v>8</v>
      </c>
      <c r="F1001">
        <v>10</v>
      </c>
      <c r="G1001">
        <v>10</v>
      </c>
      <c r="H1001" s="3">
        <f>(Table1[[#This Row],[Q1]]*0.2+Table1[[#This Row],[Q2]]*0.4+Table1[[#This Row],[Q3]]*0.4)/10</f>
        <v>0.96</v>
      </c>
      <c r="I1001" cm="1">
        <f t="array" ref="I1001">_xlfn.IFS(Table1[[#This Row],[Q1]]&gt;8,100,Table1[[#This Row],[Q1]]&gt;6,0,Table1[[#This Row],[Q1]]&lt;7,-100)</f>
        <v>0</v>
      </c>
      <c r="J1001">
        <f>IF(Table1[[#This Row],[NPS]]=100,1,0)</f>
        <v>0</v>
      </c>
      <c r="K1001">
        <f>IF(Table1[[#This Row],[NPS]]=0,1,0)</f>
        <v>1</v>
      </c>
      <c r="L1001">
        <f>IF(Table1[[#This Row],[NPS]]=-100,1,0)</f>
        <v>0</v>
      </c>
      <c r="M1001" t="str">
        <f>TEXT(Table1[[#This Row],[Call Date]],"mmmm")</f>
        <v>October</v>
      </c>
      <c r="N1001" s="1">
        <f>Table1[[#This Row],[Call Date]]</f>
        <v>45230</v>
      </c>
    </row>
    <row r="1002" spans="2:14" x14ac:dyDescent="0.25">
      <c r="B1002" s="1">
        <v>45230</v>
      </c>
      <c r="C1002" t="s">
        <v>10</v>
      </c>
      <c r="D1002" t="s">
        <v>41</v>
      </c>
      <c r="E1002">
        <v>10</v>
      </c>
      <c r="F1002">
        <v>10</v>
      </c>
      <c r="G1002">
        <v>10</v>
      </c>
      <c r="H1002" s="3">
        <f>(Table1[[#This Row],[Q1]]*0.2+Table1[[#This Row],[Q2]]*0.4+Table1[[#This Row],[Q3]]*0.4)/10</f>
        <v>1</v>
      </c>
      <c r="I1002" cm="1">
        <f t="array" ref="I1002">_xlfn.IFS(Table1[[#This Row],[Q1]]&gt;8,100,Table1[[#This Row],[Q1]]&gt;6,0,Table1[[#This Row],[Q1]]&lt;7,-100)</f>
        <v>100</v>
      </c>
      <c r="J1002">
        <f>IF(Table1[[#This Row],[NPS]]=100,1,0)</f>
        <v>1</v>
      </c>
      <c r="K1002">
        <f>IF(Table1[[#This Row],[NPS]]=0,1,0)</f>
        <v>0</v>
      </c>
      <c r="L1002">
        <f>IF(Table1[[#This Row],[NPS]]=-100,1,0)</f>
        <v>0</v>
      </c>
      <c r="M1002" t="str">
        <f>TEXT(Table1[[#This Row],[Call Date]],"mmmm")</f>
        <v>October</v>
      </c>
      <c r="N1002" s="1">
        <f>Table1[[#This Row],[Call Date]]</f>
        <v>45230</v>
      </c>
    </row>
    <row r="1003" spans="2:14" x14ac:dyDescent="0.25">
      <c r="B1003" s="1">
        <v>45230</v>
      </c>
      <c r="C1003" t="s">
        <v>10</v>
      </c>
      <c r="D1003" t="s">
        <v>114</v>
      </c>
      <c r="E1003">
        <v>10</v>
      </c>
      <c r="F1003">
        <v>10</v>
      </c>
      <c r="G1003">
        <v>10</v>
      </c>
      <c r="H1003" s="3">
        <f>(Table1[[#This Row],[Q1]]*0.2+Table1[[#This Row],[Q2]]*0.4+Table1[[#This Row],[Q3]]*0.4)/10</f>
        <v>1</v>
      </c>
      <c r="I1003" cm="1">
        <f t="array" ref="I1003">_xlfn.IFS(Table1[[#This Row],[Q1]]&gt;8,100,Table1[[#This Row],[Q1]]&gt;6,0,Table1[[#This Row],[Q1]]&lt;7,-100)</f>
        <v>100</v>
      </c>
      <c r="J1003">
        <f>IF(Table1[[#This Row],[NPS]]=100,1,0)</f>
        <v>1</v>
      </c>
      <c r="K1003">
        <f>IF(Table1[[#This Row],[NPS]]=0,1,0)</f>
        <v>0</v>
      </c>
      <c r="L1003">
        <f>IF(Table1[[#This Row],[NPS]]=-100,1,0)</f>
        <v>0</v>
      </c>
      <c r="M1003" t="str">
        <f>TEXT(Table1[[#This Row],[Call Date]],"mmmm")</f>
        <v>October</v>
      </c>
      <c r="N1003" s="1">
        <f>Table1[[#This Row],[Call Date]]</f>
        <v>45230</v>
      </c>
    </row>
    <row r="1004" spans="2:14" x14ac:dyDescent="0.25">
      <c r="B1004" s="1">
        <v>45230</v>
      </c>
      <c r="C1004" t="s">
        <v>13</v>
      </c>
      <c r="D1004" t="s">
        <v>121</v>
      </c>
      <c r="E1004">
        <v>10</v>
      </c>
      <c r="F1004">
        <v>10</v>
      </c>
      <c r="G1004">
        <v>9</v>
      </c>
      <c r="H1004" s="3">
        <f>(Table1[[#This Row],[Q1]]*0.2+Table1[[#This Row],[Q2]]*0.4+Table1[[#This Row],[Q3]]*0.4)/10</f>
        <v>0.96</v>
      </c>
      <c r="I1004" cm="1">
        <f t="array" ref="I1004">_xlfn.IFS(Table1[[#This Row],[Q1]]&gt;8,100,Table1[[#This Row],[Q1]]&gt;6,0,Table1[[#This Row],[Q1]]&lt;7,-100)</f>
        <v>100</v>
      </c>
      <c r="J1004">
        <f>IF(Table1[[#This Row],[NPS]]=100,1,0)</f>
        <v>1</v>
      </c>
      <c r="K1004">
        <f>IF(Table1[[#This Row],[NPS]]=0,1,0)</f>
        <v>0</v>
      </c>
      <c r="L1004">
        <f>IF(Table1[[#This Row],[NPS]]=-100,1,0)</f>
        <v>0</v>
      </c>
      <c r="M1004" t="str">
        <f>TEXT(Table1[[#This Row],[Call Date]],"mmmm")</f>
        <v>October</v>
      </c>
      <c r="N1004" s="1">
        <f>Table1[[#This Row],[Call Date]]</f>
        <v>45230</v>
      </c>
    </row>
    <row r="1005" spans="2:14" x14ac:dyDescent="0.25">
      <c r="B1005" s="1">
        <v>45230</v>
      </c>
      <c r="C1005" t="s">
        <v>10</v>
      </c>
      <c r="D1005" t="s">
        <v>114</v>
      </c>
      <c r="E1005">
        <v>10</v>
      </c>
      <c r="F1005">
        <v>10</v>
      </c>
      <c r="G1005">
        <v>10</v>
      </c>
      <c r="H1005" s="3">
        <f>(Table1[[#This Row],[Q1]]*0.2+Table1[[#This Row],[Q2]]*0.4+Table1[[#This Row],[Q3]]*0.4)/10</f>
        <v>1</v>
      </c>
      <c r="I1005" cm="1">
        <f t="array" ref="I1005">_xlfn.IFS(Table1[[#This Row],[Q1]]&gt;8,100,Table1[[#This Row],[Q1]]&gt;6,0,Table1[[#This Row],[Q1]]&lt;7,-100)</f>
        <v>100</v>
      </c>
      <c r="J1005">
        <f>IF(Table1[[#This Row],[NPS]]=100,1,0)</f>
        <v>1</v>
      </c>
      <c r="K1005">
        <f>IF(Table1[[#This Row],[NPS]]=0,1,0)</f>
        <v>0</v>
      </c>
      <c r="L1005">
        <f>IF(Table1[[#This Row],[NPS]]=-100,1,0)</f>
        <v>0</v>
      </c>
      <c r="M1005" t="str">
        <f>TEXT(Table1[[#This Row],[Call Date]],"mmmm")</f>
        <v>October</v>
      </c>
      <c r="N1005" s="1">
        <f>Table1[[#This Row],[Call Date]]</f>
        <v>45230</v>
      </c>
    </row>
    <row r="1006" spans="2:14" x14ac:dyDescent="0.25">
      <c r="B1006" s="1">
        <v>45230</v>
      </c>
      <c r="C1006" t="s">
        <v>10</v>
      </c>
      <c r="D1006" t="s">
        <v>66</v>
      </c>
      <c r="E1006">
        <v>10</v>
      </c>
      <c r="F1006">
        <v>10</v>
      </c>
      <c r="G1006">
        <v>10</v>
      </c>
      <c r="H1006" s="3">
        <f>(Table1[[#This Row],[Q1]]*0.2+Table1[[#This Row],[Q2]]*0.4+Table1[[#This Row],[Q3]]*0.4)/10</f>
        <v>1</v>
      </c>
      <c r="I1006" cm="1">
        <f t="array" ref="I1006">_xlfn.IFS(Table1[[#This Row],[Q1]]&gt;8,100,Table1[[#This Row],[Q1]]&gt;6,0,Table1[[#This Row],[Q1]]&lt;7,-100)</f>
        <v>100</v>
      </c>
      <c r="J1006">
        <f>IF(Table1[[#This Row],[NPS]]=100,1,0)</f>
        <v>1</v>
      </c>
      <c r="K1006">
        <f>IF(Table1[[#This Row],[NPS]]=0,1,0)</f>
        <v>0</v>
      </c>
      <c r="L1006">
        <f>IF(Table1[[#This Row],[NPS]]=-100,1,0)</f>
        <v>0</v>
      </c>
      <c r="M1006" t="str">
        <f>TEXT(Table1[[#This Row],[Call Date]],"mmmm")</f>
        <v>October</v>
      </c>
      <c r="N1006" s="1">
        <f>Table1[[#This Row],[Call Date]]</f>
        <v>45230</v>
      </c>
    </row>
    <row r="1007" spans="2:14" x14ac:dyDescent="0.25">
      <c r="B1007" s="1">
        <v>45230</v>
      </c>
      <c r="C1007" t="s">
        <v>7</v>
      </c>
      <c r="D1007" t="s">
        <v>75</v>
      </c>
      <c r="E1007">
        <v>9</v>
      </c>
      <c r="F1007">
        <v>10</v>
      </c>
      <c r="G1007">
        <v>9</v>
      </c>
      <c r="H1007" s="3">
        <f>(Table1[[#This Row],[Q1]]*0.2+Table1[[#This Row],[Q2]]*0.4+Table1[[#This Row],[Q3]]*0.4)/10</f>
        <v>0.94000000000000006</v>
      </c>
      <c r="I1007" cm="1">
        <f t="array" ref="I1007">_xlfn.IFS(Table1[[#This Row],[Q1]]&gt;8,100,Table1[[#This Row],[Q1]]&gt;6,0,Table1[[#This Row],[Q1]]&lt;7,-100)</f>
        <v>100</v>
      </c>
      <c r="J1007">
        <f>IF(Table1[[#This Row],[NPS]]=100,1,0)</f>
        <v>1</v>
      </c>
      <c r="K1007">
        <f>IF(Table1[[#This Row],[NPS]]=0,1,0)</f>
        <v>0</v>
      </c>
      <c r="L1007">
        <f>IF(Table1[[#This Row],[NPS]]=-100,1,0)</f>
        <v>0</v>
      </c>
      <c r="M1007" t="str">
        <f>TEXT(Table1[[#This Row],[Call Date]],"mmmm")</f>
        <v>October</v>
      </c>
      <c r="N1007" s="1">
        <f>Table1[[#This Row],[Call Date]]</f>
        <v>45230</v>
      </c>
    </row>
    <row r="1008" spans="2:14" x14ac:dyDescent="0.25">
      <c r="B1008" s="1">
        <v>45230</v>
      </c>
      <c r="C1008" t="s">
        <v>10</v>
      </c>
      <c r="D1008" t="s">
        <v>61</v>
      </c>
      <c r="E1008">
        <v>8</v>
      </c>
      <c r="F1008">
        <v>10</v>
      </c>
      <c r="G1008">
        <v>10</v>
      </c>
      <c r="H1008" s="3">
        <f>(Table1[[#This Row],[Q1]]*0.2+Table1[[#This Row],[Q2]]*0.4+Table1[[#This Row],[Q3]]*0.4)/10</f>
        <v>0.96</v>
      </c>
      <c r="I1008" cm="1">
        <f t="array" ref="I1008">_xlfn.IFS(Table1[[#This Row],[Q1]]&gt;8,100,Table1[[#This Row],[Q1]]&gt;6,0,Table1[[#This Row],[Q1]]&lt;7,-100)</f>
        <v>0</v>
      </c>
      <c r="J1008">
        <f>IF(Table1[[#This Row],[NPS]]=100,1,0)</f>
        <v>0</v>
      </c>
      <c r="K1008">
        <f>IF(Table1[[#This Row],[NPS]]=0,1,0)</f>
        <v>1</v>
      </c>
      <c r="L1008">
        <f>IF(Table1[[#This Row],[NPS]]=-100,1,0)</f>
        <v>0</v>
      </c>
      <c r="M1008" t="str">
        <f>TEXT(Table1[[#This Row],[Call Date]],"mmmm")</f>
        <v>October</v>
      </c>
      <c r="N1008" s="1">
        <f>Table1[[#This Row],[Call Date]]</f>
        <v>45230</v>
      </c>
    </row>
    <row r="1009" spans="2:14" x14ac:dyDescent="0.25">
      <c r="B1009" s="1">
        <v>45230</v>
      </c>
      <c r="C1009" t="s">
        <v>10</v>
      </c>
      <c r="D1009" t="s">
        <v>61</v>
      </c>
      <c r="E1009">
        <v>6</v>
      </c>
      <c r="F1009">
        <v>6</v>
      </c>
      <c r="G1009">
        <v>8</v>
      </c>
      <c r="H1009" s="3">
        <f>(Table1[[#This Row],[Q1]]*0.2+Table1[[#This Row],[Q2]]*0.4+Table1[[#This Row],[Q3]]*0.4)/10</f>
        <v>0.68</v>
      </c>
      <c r="I1009" cm="1">
        <f t="array" ref="I1009">_xlfn.IFS(Table1[[#This Row],[Q1]]&gt;8,100,Table1[[#This Row],[Q1]]&gt;6,0,Table1[[#This Row],[Q1]]&lt;7,-100)</f>
        <v>-100</v>
      </c>
      <c r="J1009">
        <f>IF(Table1[[#This Row],[NPS]]=100,1,0)</f>
        <v>0</v>
      </c>
      <c r="K1009">
        <f>IF(Table1[[#This Row],[NPS]]=0,1,0)</f>
        <v>0</v>
      </c>
      <c r="L1009">
        <f>IF(Table1[[#This Row],[NPS]]=-100,1,0)</f>
        <v>1</v>
      </c>
      <c r="M1009" t="str">
        <f>TEXT(Table1[[#This Row],[Call Date]],"mmmm")</f>
        <v>October</v>
      </c>
      <c r="N1009" s="1">
        <f>Table1[[#This Row],[Call Date]]</f>
        <v>45230</v>
      </c>
    </row>
    <row r="1010" spans="2:14" x14ac:dyDescent="0.25">
      <c r="B1010" s="1">
        <v>45230</v>
      </c>
      <c r="C1010" t="s">
        <v>7</v>
      </c>
      <c r="D1010" t="s">
        <v>95</v>
      </c>
      <c r="E1010">
        <v>10</v>
      </c>
      <c r="F1010">
        <v>10</v>
      </c>
      <c r="G1010">
        <v>10</v>
      </c>
      <c r="H1010" s="3">
        <f>(Table1[[#This Row],[Q1]]*0.2+Table1[[#This Row],[Q2]]*0.4+Table1[[#This Row],[Q3]]*0.4)/10</f>
        <v>1</v>
      </c>
      <c r="I1010" cm="1">
        <f t="array" ref="I1010">_xlfn.IFS(Table1[[#This Row],[Q1]]&gt;8,100,Table1[[#This Row],[Q1]]&gt;6,0,Table1[[#This Row],[Q1]]&lt;7,-100)</f>
        <v>100</v>
      </c>
      <c r="J1010">
        <f>IF(Table1[[#This Row],[NPS]]=100,1,0)</f>
        <v>1</v>
      </c>
      <c r="K1010">
        <f>IF(Table1[[#This Row],[NPS]]=0,1,0)</f>
        <v>0</v>
      </c>
      <c r="L1010">
        <f>IF(Table1[[#This Row],[NPS]]=-100,1,0)</f>
        <v>0</v>
      </c>
      <c r="M1010" t="str">
        <f>TEXT(Table1[[#This Row],[Call Date]],"mmmm")</f>
        <v>October</v>
      </c>
      <c r="N1010" s="1">
        <f>Table1[[#This Row],[Call Date]]</f>
        <v>45230</v>
      </c>
    </row>
    <row r="1011" spans="2:14" x14ac:dyDescent="0.25">
      <c r="B1011" s="1">
        <v>45230</v>
      </c>
      <c r="C1011" t="s">
        <v>7</v>
      </c>
      <c r="D1011" t="s">
        <v>103</v>
      </c>
      <c r="E1011">
        <v>10</v>
      </c>
      <c r="F1011">
        <v>10</v>
      </c>
      <c r="G1011">
        <v>10</v>
      </c>
      <c r="H1011" s="3">
        <f>(Table1[[#This Row],[Q1]]*0.2+Table1[[#This Row],[Q2]]*0.4+Table1[[#This Row],[Q3]]*0.4)/10</f>
        <v>1</v>
      </c>
      <c r="I1011" cm="1">
        <f t="array" ref="I1011">_xlfn.IFS(Table1[[#This Row],[Q1]]&gt;8,100,Table1[[#This Row],[Q1]]&gt;6,0,Table1[[#This Row],[Q1]]&lt;7,-100)</f>
        <v>100</v>
      </c>
      <c r="J1011">
        <f>IF(Table1[[#This Row],[NPS]]=100,1,0)</f>
        <v>1</v>
      </c>
      <c r="K1011">
        <f>IF(Table1[[#This Row],[NPS]]=0,1,0)</f>
        <v>0</v>
      </c>
      <c r="L1011">
        <f>IF(Table1[[#This Row],[NPS]]=-100,1,0)</f>
        <v>0</v>
      </c>
      <c r="M1011" t="str">
        <f>TEXT(Table1[[#This Row],[Call Date]],"mmmm")</f>
        <v>October</v>
      </c>
      <c r="N1011" s="1">
        <f>Table1[[#This Row],[Call Date]]</f>
        <v>45230</v>
      </c>
    </row>
    <row r="1012" spans="2:14" x14ac:dyDescent="0.25">
      <c r="B1012" s="1">
        <v>45230</v>
      </c>
      <c r="C1012" t="s">
        <v>11</v>
      </c>
      <c r="D1012" t="s">
        <v>51</v>
      </c>
      <c r="E1012">
        <v>10</v>
      </c>
      <c r="F1012">
        <v>10</v>
      </c>
      <c r="G1012">
        <v>10</v>
      </c>
      <c r="H1012" s="3">
        <f>(Table1[[#This Row],[Q1]]*0.2+Table1[[#This Row],[Q2]]*0.4+Table1[[#This Row],[Q3]]*0.4)/10</f>
        <v>1</v>
      </c>
      <c r="I1012" cm="1">
        <f t="array" ref="I1012">_xlfn.IFS(Table1[[#This Row],[Q1]]&gt;8,100,Table1[[#This Row],[Q1]]&gt;6,0,Table1[[#This Row],[Q1]]&lt;7,-100)</f>
        <v>100</v>
      </c>
      <c r="J1012">
        <f>IF(Table1[[#This Row],[NPS]]=100,1,0)</f>
        <v>1</v>
      </c>
      <c r="K1012">
        <f>IF(Table1[[#This Row],[NPS]]=0,1,0)</f>
        <v>0</v>
      </c>
      <c r="L1012">
        <f>IF(Table1[[#This Row],[NPS]]=-100,1,0)</f>
        <v>0</v>
      </c>
      <c r="M1012" t="str">
        <f>TEXT(Table1[[#This Row],[Call Date]],"mmmm")</f>
        <v>October</v>
      </c>
      <c r="N1012" s="1">
        <f>Table1[[#This Row],[Call Date]]</f>
        <v>45230</v>
      </c>
    </row>
    <row r="1013" spans="2:14" x14ac:dyDescent="0.25">
      <c r="B1013" s="1">
        <v>45231</v>
      </c>
      <c r="C1013" t="s">
        <v>8</v>
      </c>
      <c r="D1013" t="s">
        <v>96</v>
      </c>
      <c r="E1013">
        <v>10</v>
      </c>
      <c r="F1013">
        <v>10</v>
      </c>
      <c r="G1013">
        <v>10</v>
      </c>
      <c r="H1013" s="3">
        <f>(Table1[[#This Row],[Q1]]*0.2+Table1[[#This Row],[Q2]]*0.4+Table1[[#This Row],[Q3]]*0.4)/10</f>
        <v>1</v>
      </c>
      <c r="I1013" cm="1">
        <f t="array" ref="I1013">_xlfn.IFS(Table1[[#This Row],[Q1]]&gt;8,100,Table1[[#This Row],[Q1]]&gt;6,0,Table1[[#This Row],[Q1]]&lt;7,-100)</f>
        <v>100</v>
      </c>
      <c r="J1013">
        <f>IF(Table1[[#This Row],[NPS]]=100,1,0)</f>
        <v>1</v>
      </c>
      <c r="K1013">
        <f>IF(Table1[[#This Row],[NPS]]=0,1,0)</f>
        <v>0</v>
      </c>
      <c r="L1013">
        <f>IF(Table1[[#This Row],[NPS]]=-100,1,0)</f>
        <v>0</v>
      </c>
      <c r="M1013" t="str">
        <f>TEXT(Table1[[#This Row],[Call Date]],"mmmm")</f>
        <v>November</v>
      </c>
      <c r="N1013" s="1">
        <f>Table1[[#This Row],[Call Date]]</f>
        <v>45231</v>
      </c>
    </row>
    <row r="1014" spans="2:14" x14ac:dyDescent="0.25">
      <c r="B1014" s="1">
        <v>45231</v>
      </c>
      <c r="C1014" t="s">
        <v>8</v>
      </c>
      <c r="D1014" t="s">
        <v>64</v>
      </c>
      <c r="E1014">
        <v>7</v>
      </c>
      <c r="H1014" s="3">
        <f>(Table1[[#This Row],[Q1]]*0.2+Table1[[#This Row],[Q2]]*0.4+Table1[[#This Row],[Q3]]*0.4)/10</f>
        <v>0.14000000000000001</v>
      </c>
      <c r="I1014" cm="1">
        <f t="array" ref="I1014">_xlfn.IFS(Table1[[#This Row],[Q1]]&gt;8,100,Table1[[#This Row],[Q1]]&gt;6,0,Table1[[#This Row],[Q1]]&lt;7,-100)</f>
        <v>0</v>
      </c>
      <c r="J1014">
        <f>IF(Table1[[#This Row],[NPS]]=100,1,0)</f>
        <v>0</v>
      </c>
      <c r="K1014">
        <f>IF(Table1[[#This Row],[NPS]]=0,1,0)</f>
        <v>1</v>
      </c>
      <c r="L1014">
        <f>IF(Table1[[#This Row],[NPS]]=-100,1,0)</f>
        <v>0</v>
      </c>
      <c r="M1014" t="str">
        <f>TEXT(Table1[[#This Row],[Call Date]],"mmmm")</f>
        <v>November</v>
      </c>
      <c r="N1014" s="1">
        <f>Table1[[#This Row],[Call Date]]</f>
        <v>45231</v>
      </c>
    </row>
    <row r="1015" spans="2:14" x14ac:dyDescent="0.25">
      <c r="B1015" s="1">
        <v>45231</v>
      </c>
      <c r="C1015" t="s">
        <v>13</v>
      </c>
      <c r="D1015" t="s">
        <v>118</v>
      </c>
      <c r="E1015">
        <v>10</v>
      </c>
      <c r="F1015">
        <v>10</v>
      </c>
      <c r="G1015">
        <v>10</v>
      </c>
      <c r="H1015" s="3">
        <f>(Table1[[#This Row],[Q1]]*0.2+Table1[[#This Row],[Q2]]*0.4+Table1[[#This Row],[Q3]]*0.4)/10</f>
        <v>1</v>
      </c>
      <c r="I1015" cm="1">
        <f t="array" ref="I1015">_xlfn.IFS(Table1[[#This Row],[Q1]]&gt;8,100,Table1[[#This Row],[Q1]]&gt;6,0,Table1[[#This Row],[Q1]]&lt;7,-100)</f>
        <v>100</v>
      </c>
      <c r="J1015">
        <f>IF(Table1[[#This Row],[NPS]]=100,1,0)</f>
        <v>1</v>
      </c>
      <c r="K1015">
        <f>IF(Table1[[#This Row],[NPS]]=0,1,0)</f>
        <v>0</v>
      </c>
      <c r="L1015">
        <f>IF(Table1[[#This Row],[NPS]]=-100,1,0)</f>
        <v>0</v>
      </c>
      <c r="M1015" t="str">
        <f>TEXT(Table1[[#This Row],[Call Date]],"mmmm")</f>
        <v>November</v>
      </c>
      <c r="N1015" s="1">
        <f>Table1[[#This Row],[Call Date]]</f>
        <v>45231</v>
      </c>
    </row>
    <row r="1016" spans="2:14" x14ac:dyDescent="0.25">
      <c r="B1016" s="1">
        <v>45231</v>
      </c>
      <c r="C1016" t="s">
        <v>7</v>
      </c>
      <c r="D1016" t="s">
        <v>43</v>
      </c>
      <c r="E1016">
        <v>10</v>
      </c>
      <c r="F1016">
        <v>10</v>
      </c>
      <c r="G1016">
        <v>10</v>
      </c>
      <c r="H1016" s="3">
        <f>(Table1[[#This Row],[Q1]]*0.2+Table1[[#This Row],[Q2]]*0.4+Table1[[#This Row],[Q3]]*0.4)/10</f>
        <v>1</v>
      </c>
      <c r="I1016" cm="1">
        <f t="array" ref="I1016">_xlfn.IFS(Table1[[#This Row],[Q1]]&gt;8,100,Table1[[#This Row],[Q1]]&gt;6,0,Table1[[#This Row],[Q1]]&lt;7,-100)</f>
        <v>100</v>
      </c>
      <c r="J1016">
        <f>IF(Table1[[#This Row],[NPS]]=100,1,0)</f>
        <v>1</v>
      </c>
      <c r="K1016">
        <f>IF(Table1[[#This Row],[NPS]]=0,1,0)</f>
        <v>0</v>
      </c>
      <c r="L1016">
        <f>IF(Table1[[#This Row],[NPS]]=-100,1,0)</f>
        <v>0</v>
      </c>
      <c r="M1016" t="str">
        <f>TEXT(Table1[[#This Row],[Call Date]],"mmmm")</f>
        <v>November</v>
      </c>
      <c r="N1016" s="1">
        <f>Table1[[#This Row],[Call Date]]</f>
        <v>45231</v>
      </c>
    </row>
    <row r="1017" spans="2:14" x14ac:dyDescent="0.25">
      <c r="B1017" s="1">
        <v>45231</v>
      </c>
      <c r="C1017" t="s">
        <v>8</v>
      </c>
      <c r="D1017" t="s">
        <v>128</v>
      </c>
      <c r="E1017">
        <v>10</v>
      </c>
      <c r="F1017">
        <v>10</v>
      </c>
      <c r="G1017">
        <v>10</v>
      </c>
      <c r="H1017" s="3">
        <f>(Table1[[#This Row],[Q1]]*0.2+Table1[[#This Row],[Q2]]*0.4+Table1[[#This Row],[Q3]]*0.4)/10</f>
        <v>1</v>
      </c>
      <c r="I1017" cm="1">
        <f t="array" ref="I1017">_xlfn.IFS(Table1[[#This Row],[Q1]]&gt;8,100,Table1[[#This Row],[Q1]]&gt;6,0,Table1[[#This Row],[Q1]]&lt;7,-100)</f>
        <v>100</v>
      </c>
      <c r="J1017">
        <f>IF(Table1[[#This Row],[NPS]]=100,1,0)</f>
        <v>1</v>
      </c>
      <c r="K1017">
        <f>IF(Table1[[#This Row],[NPS]]=0,1,0)</f>
        <v>0</v>
      </c>
      <c r="L1017">
        <f>IF(Table1[[#This Row],[NPS]]=-100,1,0)</f>
        <v>0</v>
      </c>
      <c r="M1017" t="str">
        <f>TEXT(Table1[[#This Row],[Call Date]],"mmmm")</f>
        <v>November</v>
      </c>
      <c r="N1017" s="1">
        <f>Table1[[#This Row],[Call Date]]</f>
        <v>45231</v>
      </c>
    </row>
    <row r="1018" spans="2:14" x14ac:dyDescent="0.25">
      <c r="B1018" s="1">
        <v>45231</v>
      </c>
      <c r="C1018" t="s">
        <v>13</v>
      </c>
      <c r="D1018" t="s">
        <v>125</v>
      </c>
      <c r="E1018">
        <v>10</v>
      </c>
      <c r="F1018">
        <v>10</v>
      </c>
      <c r="G1018">
        <v>10</v>
      </c>
      <c r="H1018" s="3">
        <f>(Table1[[#This Row],[Q1]]*0.2+Table1[[#This Row],[Q2]]*0.4+Table1[[#This Row],[Q3]]*0.4)/10</f>
        <v>1</v>
      </c>
      <c r="I1018" cm="1">
        <f t="array" ref="I1018">_xlfn.IFS(Table1[[#This Row],[Q1]]&gt;8,100,Table1[[#This Row],[Q1]]&gt;6,0,Table1[[#This Row],[Q1]]&lt;7,-100)</f>
        <v>100</v>
      </c>
      <c r="J1018">
        <f>IF(Table1[[#This Row],[NPS]]=100,1,0)</f>
        <v>1</v>
      </c>
      <c r="K1018">
        <f>IF(Table1[[#This Row],[NPS]]=0,1,0)</f>
        <v>0</v>
      </c>
      <c r="L1018">
        <f>IF(Table1[[#This Row],[NPS]]=-100,1,0)</f>
        <v>0</v>
      </c>
      <c r="M1018" t="str">
        <f>TEXT(Table1[[#This Row],[Call Date]],"mmmm")</f>
        <v>November</v>
      </c>
      <c r="N1018" s="1">
        <f>Table1[[#This Row],[Call Date]]</f>
        <v>45231</v>
      </c>
    </row>
    <row r="1019" spans="2:14" x14ac:dyDescent="0.25">
      <c r="B1019" s="1">
        <v>45231</v>
      </c>
      <c r="C1019" t="s">
        <v>13</v>
      </c>
      <c r="D1019" t="s">
        <v>125</v>
      </c>
      <c r="E1019">
        <v>10</v>
      </c>
      <c r="F1019">
        <v>10</v>
      </c>
      <c r="G1019">
        <v>10</v>
      </c>
      <c r="H1019" s="3">
        <f>(Table1[[#This Row],[Q1]]*0.2+Table1[[#This Row],[Q2]]*0.4+Table1[[#This Row],[Q3]]*0.4)/10</f>
        <v>1</v>
      </c>
      <c r="I1019" cm="1">
        <f t="array" ref="I1019">_xlfn.IFS(Table1[[#This Row],[Q1]]&gt;8,100,Table1[[#This Row],[Q1]]&gt;6,0,Table1[[#This Row],[Q1]]&lt;7,-100)</f>
        <v>100</v>
      </c>
      <c r="J1019">
        <f>IF(Table1[[#This Row],[NPS]]=100,1,0)</f>
        <v>1</v>
      </c>
      <c r="K1019">
        <f>IF(Table1[[#This Row],[NPS]]=0,1,0)</f>
        <v>0</v>
      </c>
      <c r="L1019">
        <f>IF(Table1[[#This Row],[NPS]]=-100,1,0)</f>
        <v>0</v>
      </c>
      <c r="M1019" t="str">
        <f>TEXT(Table1[[#This Row],[Call Date]],"mmmm")</f>
        <v>November</v>
      </c>
      <c r="N1019" s="1">
        <f>Table1[[#This Row],[Call Date]]</f>
        <v>45231</v>
      </c>
    </row>
    <row r="1020" spans="2:14" x14ac:dyDescent="0.25">
      <c r="B1020" s="1">
        <v>45231</v>
      </c>
      <c r="C1020" t="s">
        <v>8</v>
      </c>
      <c r="D1020" t="s">
        <v>98</v>
      </c>
      <c r="E1020">
        <v>10</v>
      </c>
      <c r="F1020">
        <v>10</v>
      </c>
      <c r="G1020">
        <v>10</v>
      </c>
      <c r="H1020" s="3">
        <f>(Table1[[#This Row],[Q1]]*0.2+Table1[[#This Row],[Q2]]*0.4+Table1[[#This Row],[Q3]]*0.4)/10</f>
        <v>1</v>
      </c>
      <c r="I1020" cm="1">
        <f t="array" ref="I1020">_xlfn.IFS(Table1[[#This Row],[Q1]]&gt;8,100,Table1[[#This Row],[Q1]]&gt;6,0,Table1[[#This Row],[Q1]]&lt;7,-100)</f>
        <v>100</v>
      </c>
      <c r="J1020">
        <f>IF(Table1[[#This Row],[NPS]]=100,1,0)</f>
        <v>1</v>
      </c>
      <c r="K1020">
        <f>IF(Table1[[#This Row],[NPS]]=0,1,0)</f>
        <v>0</v>
      </c>
      <c r="L1020">
        <f>IF(Table1[[#This Row],[NPS]]=-100,1,0)</f>
        <v>0</v>
      </c>
      <c r="M1020" t="str">
        <f>TEXT(Table1[[#This Row],[Call Date]],"mmmm")</f>
        <v>November</v>
      </c>
      <c r="N1020" s="1">
        <f>Table1[[#This Row],[Call Date]]</f>
        <v>45231</v>
      </c>
    </row>
    <row r="1021" spans="2:14" x14ac:dyDescent="0.25">
      <c r="B1021" s="1">
        <v>45231</v>
      </c>
      <c r="C1021" t="s">
        <v>10</v>
      </c>
      <c r="D1021" t="s">
        <v>87</v>
      </c>
      <c r="E1021">
        <v>10</v>
      </c>
      <c r="F1021">
        <v>10</v>
      </c>
      <c r="G1021">
        <v>10</v>
      </c>
      <c r="H1021" s="3">
        <f>(Table1[[#This Row],[Q1]]*0.2+Table1[[#This Row],[Q2]]*0.4+Table1[[#This Row],[Q3]]*0.4)/10</f>
        <v>1</v>
      </c>
      <c r="I1021" cm="1">
        <f t="array" ref="I1021">_xlfn.IFS(Table1[[#This Row],[Q1]]&gt;8,100,Table1[[#This Row],[Q1]]&gt;6,0,Table1[[#This Row],[Q1]]&lt;7,-100)</f>
        <v>100</v>
      </c>
      <c r="J1021">
        <f>IF(Table1[[#This Row],[NPS]]=100,1,0)</f>
        <v>1</v>
      </c>
      <c r="K1021">
        <f>IF(Table1[[#This Row],[NPS]]=0,1,0)</f>
        <v>0</v>
      </c>
      <c r="L1021">
        <f>IF(Table1[[#This Row],[NPS]]=-100,1,0)</f>
        <v>0</v>
      </c>
      <c r="M1021" t="str">
        <f>TEXT(Table1[[#This Row],[Call Date]],"mmmm")</f>
        <v>November</v>
      </c>
      <c r="N1021" s="1">
        <f>Table1[[#This Row],[Call Date]]</f>
        <v>45231</v>
      </c>
    </row>
    <row r="1022" spans="2:14" x14ac:dyDescent="0.25">
      <c r="B1022" s="1">
        <v>45231</v>
      </c>
      <c r="C1022" t="s">
        <v>10</v>
      </c>
      <c r="D1022" t="s">
        <v>61</v>
      </c>
      <c r="E1022">
        <v>5</v>
      </c>
      <c r="F1022">
        <v>10</v>
      </c>
      <c r="G1022">
        <v>10</v>
      </c>
      <c r="H1022" s="3">
        <f>(Table1[[#This Row],[Q1]]*0.2+Table1[[#This Row],[Q2]]*0.4+Table1[[#This Row],[Q3]]*0.4)/10</f>
        <v>0.9</v>
      </c>
      <c r="I1022" cm="1">
        <f t="array" ref="I1022">_xlfn.IFS(Table1[[#This Row],[Q1]]&gt;8,100,Table1[[#This Row],[Q1]]&gt;6,0,Table1[[#This Row],[Q1]]&lt;7,-100)</f>
        <v>-100</v>
      </c>
      <c r="J1022">
        <f>IF(Table1[[#This Row],[NPS]]=100,1,0)</f>
        <v>0</v>
      </c>
      <c r="K1022">
        <f>IF(Table1[[#This Row],[NPS]]=0,1,0)</f>
        <v>0</v>
      </c>
      <c r="L1022">
        <f>IF(Table1[[#This Row],[NPS]]=-100,1,0)</f>
        <v>1</v>
      </c>
      <c r="M1022" t="str">
        <f>TEXT(Table1[[#This Row],[Call Date]],"mmmm")</f>
        <v>November</v>
      </c>
      <c r="N1022" s="1">
        <f>Table1[[#This Row],[Call Date]]</f>
        <v>45231</v>
      </c>
    </row>
    <row r="1023" spans="2:14" x14ac:dyDescent="0.25">
      <c r="B1023" s="1">
        <v>45231</v>
      </c>
      <c r="C1023" t="s">
        <v>10</v>
      </c>
      <c r="D1023" t="s">
        <v>61</v>
      </c>
      <c r="E1023">
        <v>10</v>
      </c>
      <c r="F1023">
        <v>10</v>
      </c>
      <c r="G1023">
        <v>8</v>
      </c>
      <c r="H1023" s="3">
        <f>(Table1[[#This Row],[Q1]]*0.2+Table1[[#This Row],[Q2]]*0.4+Table1[[#This Row],[Q3]]*0.4)/10</f>
        <v>0.91999999999999993</v>
      </c>
      <c r="I1023" cm="1">
        <f t="array" ref="I1023">_xlfn.IFS(Table1[[#This Row],[Q1]]&gt;8,100,Table1[[#This Row],[Q1]]&gt;6,0,Table1[[#This Row],[Q1]]&lt;7,-100)</f>
        <v>100</v>
      </c>
      <c r="J1023">
        <f>IF(Table1[[#This Row],[NPS]]=100,1,0)</f>
        <v>1</v>
      </c>
      <c r="K1023">
        <f>IF(Table1[[#This Row],[NPS]]=0,1,0)</f>
        <v>0</v>
      </c>
      <c r="L1023">
        <f>IF(Table1[[#This Row],[NPS]]=-100,1,0)</f>
        <v>0</v>
      </c>
      <c r="M1023" t="str">
        <f>TEXT(Table1[[#This Row],[Call Date]],"mmmm")</f>
        <v>November</v>
      </c>
      <c r="N1023" s="1">
        <f>Table1[[#This Row],[Call Date]]</f>
        <v>45231</v>
      </c>
    </row>
    <row r="1024" spans="2:14" x14ac:dyDescent="0.25">
      <c r="B1024" s="1">
        <v>45231</v>
      </c>
      <c r="C1024" t="s">
        <v>10</v>
      </c>
      <c r="D1024" t="s">
        <v>124</v>
      </c>
      <c r="E1024">
        <v>10</v>
      </c>
      <c r="F1024">
        <v>10</v>
      </c>
      <c r="G1024">
        <v>10</v>
      </c>
      <c r="H1024" s="3">
        <f>(Table1[[#This Row],[Q1]]*0.2+Table1[[#This Row],[Q2]]*0.4+Table1[[#This Row],[Q3]]*0.4)/10</f>
        <v>1</v>
      </c>
      <c r="I1024" cm="1">
        <f t="array" ref="I1024">_xlfn.IFS(Table1[[#This Row],[Q1]]&gt;8,100,Table1[[#This Row],[Q1]]&gt;6,0,Table1[[#This Row],[Q1]]&lt;7,-100)</f>
        <v>100</v>
      </c>
      <c r="J1024">
        <f>IF(Table1[[#This Row],[NPS]]=100,1,0)</f>
        <v>1</v>
      </c>
      <c r="K1024">
        <f>IF(Table1[[#This Row],[NPS]]=0,1,0)</f>
        <v>0</v>
      </c>
      <c r="L1024">
        <f>IF(Table1[[#This Row],[NPS]]=-100,1,0)</f>
        <v>0</v>
      </c>
      <c r="M1024" t="str">
        <f>TEXT(Table1[[#This Row],[Call Date]],"mmmm")</f>
        <v>November</v>
      </c>
      <c r="N1024" s="1">
        <f>Table1[[#This Row],[Call Date]]</f>
        <v>45231</v>
      </c>
    </row>
    <row r="1025" spans="2:14" x14ac:dyDescent="0.25">
      <c r="B1025" s="1">
        <v>45231</v>
      </c>
      <c r="C1025" t="s">
        <v>10</v>
      </c>
      <c r="D1025" t="s">
        <v>83</v>
      </c>
      <c r="E1025">
        <v>8</v>
      </c>
      <c r="F1025">
        <v>10</v>
      </c>
      <c r="G1025">
        <v>10</v>
      </c>
      <c r="H1025" s="3">
        <f>(Table1[[#This Row],[Q1]]*0.2+Table1[[#This Row],[Q2]]*0.4+Table1[[#This Row],[Q3]]*0.4)/10</f>
        <v>0.96</v>
      </c>
      <c r="I1025" cm="1">
        <f t="array" ref="I1025">_xlfn.IFS(Table1[[#This Row],[Q1]]&gt;8,100,Table1[[#This Row],[Q1]]&gt;6,0,Table1[[#This Row],[Q1]]&lt;7,-100)</f>
        <v>0</v>
      </c>
      <c r="J1025">
        <f>IF(Table1[[#This Row],[NPS]]=100,1,0)</f>
        <v>0</v>
      </c>
      <c r="K1025">
        <f>IF(Table1[[#This Row],[NPS]]=0,1,0)</f>
        <v>1</v>
      </c>
      <c r="L1025">
        <f>IF(Table1[[#This Row],[NPS]]=-100,1,0)</f>
        <v>0</v>
      </c>
      <c r="M1025" t="str">
        <f>TEXT(Table1[[#This Row],[Call Date]],"mmmm")</f>
        <v>November</v>
      </c>
      <c r="N1025" s="1">
        <f>Table1[[#This Row],[Call Date]]</f>
        <v>45231</v>
      </c>
    </row>
    <row r="1026" spans="2:14" x14ac:dyDescent="0.25">
      <c r="B1026" s="1">
        <v>45231</v>
      </c>
      <c r="C1026" t="s">
        <v>10</v>
      </c>
      <c r="D1026" t="s">
        <v>77</v>
      </c>
      <c r="E1026">
        <v>10</v>
      </c>
      <c r="F1026">
        <v>10</v>
      </c>
      <c r="G1026">
        <v>10</v>
      </c>
      <c r="H1026" s="3">
        <f>(Table1[[#This Row],[Q1]]*0.2+Table1[[#This Row],[Q2]]*0.4+Table1[[#This Row],[Q3]]*0.4)/10</f>
        <v>1</v>
      </c>
      <c r="I1026" cm="1">
        <f t="array" ref="I1026">_xlfn.IFS(Table1[[#This Row],[Q1]]&gt;8,100,Table1[[#This Row],[Q1]]&gt;6,0,Table1[[#This Row],[Q1]]&lt;7,-100)</f>
        <v>100</v>
      </c>
      <c r="J1026">
        <f>IF(Table1[[#This Row],[NPS]]=100,1,0)</f>
        <v>1</v>
      </c>
      <c r="K1026">
        <f>IF(Table1[[#This Row],[NPS]]=0,1,0)</f>
        <v>0</v>
      </c>
      <c r="L1026">
        <f>IF(Table1[[#This Row],[NPS]]=-100,1,0)</f>
        <v>0</v>
      </c>
      <c r="M1026" t="str">
        <f>TEXT(Table1[[#This Row],[Call Date]],"mmmm")</f>
        <v>November</v>
      </c>
      <c r="N1026" s="1">
        <f>Table1[[#This Row],[Call Date]]</f>
        <v>45231</v>
      </c>
    </row>
    <row r="1027" spans="2:14" x14ac:dyDescent="0.25">
      <c r="B1027" s="1">
        <v>45231</v>
      </c>
      <c r="C1027" t="s">
        <v>8</v>
      </c>
      <c r="D1027" t="s">
        <v>45</v>
      </c>
      <c r="E1027">
        <v>10</v>
      </c>
      <c r="F1027">
        <v>10</v>
      </c>
      <c r="G1027">
        <v>10</v>
      </c>
      <c r="H1027" s="3">
        <f>(Table1[[#This Row],[Q1]]*0.2+Table1[[#This Row],[Q2]]*0.4+Table1[[#This Row],[Q3]]*0.4)/10</f>
        <v>1</v>
      </c>
      <c r="I1027" cm="1">
        <f t="array" ref="I1027">_xlfn.IFS(Table1[[#This Row],[Q1]]&gt;8,100,Table1[[#This Row],[Q1]]&gt;6,0,Table1[[#This Row],[Q1]]&lt;7,-100)</f>
        <v>100</v>
      </c>
      <c r="J1027">
        <f>IF(Table1[[#This Row],[NPS]]=100,1,0)</f>
        <v>1</v>
      </c>
      <c r="K1027">
        <f>IF(Table1[[#This Row],[NPS]]=0,1,0)</f>
        <v>0</v>
      </c>
      <c r="L1027">
        <f>IF(Table1[[#This Row],[NPS]]=-100,1,0)</f>
        <v>0</v>
      </c>
      <c r="M1027" t="str">
        <f>TEXT(Table1[[#This Row],[Call Date]],"mmmm")</f>
        <v>November</v>
      </c>
      <c r="N1027" s="1">
        <f>Table1[[#This Row],[Call Date]]</f>
        <v>45231</v>
      </c>
    </row>
    <row r="1028" spans="2:14" x14ac:dyDescent="0.25">
      <c r="B1028" s="1">
        <v>45231</v>
      </c>
      <c r="C1028" t="s">
        <v>8</v>
      </c>
      <c r="D1028" t="s">
        <v>71</v>
      </c>
      <c r="E1028">
        <v>10</v>
      </c>
      <c r="F1028">
        <v>10</v>
      </c>
      <c r="G1028">
        <v>10</v>
      </c>
      <c r="H1028" s="3">
        <f>(Table1[[#This Row],[Q1]]*0.2+Table1[[#This Row],[Q2]]*0.4+Table1[[#This Row],[Q3]]*0.4)/10</f>
        <v>1</v>
      </c>
      <c r="I1028" cm="1">
        <f t="array" ref="I1028">_xlfn.IFS(Table1[[#This Row],[Q1]]&gt;8,100,Table1[[#This Row],[Q1]]&gt;6,0,Table1[[#This Row],[Q1]]&lt;7,-100)</f>
        <v>100</v>
      </c>
      <c r="J1028">
        <f>IF(Table1[[#This Row],[NPS]]=100,1,0)</f>
        <v>1</v>
      </c>
      <c r="K1028">
        <f>IF(Table1[[#This Row],[NPS]]=0,1,0)</f>
        <v>0</v>
      </c>
      <c r="L1028">
        <f>IF(Table1[[#This Row],[NPS]]=-100,1,0)</f>
        <v>0</v>
      </c>
      <c r="M1028" t="str">
        <f>TEXT(Table1[[#This Row],[Call Date]],"mmmm")</f>
        <v>November</v>
      </c>
      <c r="N1028" s="1">
        <f>Table1[[#This Row],[Call Date]]</f>
        <v>45231</v>
      </c>
    </row>
    <row r="1029" spans="2:14" x14ac:dyDescent="0.25">
      <c r="B1029" s="1">
        <v>45231</v>
      </c>
      <c r="C1029" t="s">
        <v>8</v>
      </c>
      <c r="D1029" t="s">
        <v>93</v>
      </c>
      <c r="E1029">
        <v>10</v>
      </c>
      <c r="F1029">
        <v>9</v>
      </c>
      <c r="G1029">
        <v>9</v>
      </c>
      <c r="H1029" s="3">
        <f>(Table1[[#This Row],[Q1]]*0.2+Table1[[#This Row],[Q2]]*0.4+Table1[[#This Row],[Q3]]*0.4)/10</f>
        <v>0.91999999999999993</v>
      </c>
      <c r="I1029" cm="1">
        <f t="array" ref="I1029">_xlfn.IFS(Table1[[#This Row],[Q1]]&gt;8,100,Table1[[#This Row],[Q1]]&gt;6,0,Table1[[#This Row],[Q1]]&lt;7,-100)</f>
        <v>100</v>
      </c>
      <c r="J1029">
        <f>IF(Table1[[#This Row],[NPS]]=100,1,0)</f>
        <v>1</v>
      </c>
      <c r="K1029">
        <f>IF(Table1[[#This Row],[NPS]]=0,1,0)</f>
        <v>0</v>
      </c>
      <c r="L1029">
        <f>IF(Table1[[#This Row],[NPS]]=-100,1,0)</f>
        <v>0</v>
      </c>
      <c r="M1029" t="str">
        <f>TEXT(Table1[[#This Row],[Call Date]],"mmmm")</f>
        <v>November</v>
      </c>
      <c r="N1029" s="1">
        <f>Table1[[#This Row],[Call Date]]</f>
        <v>45231</v>
      </c>
    </row>
    <row r="1030" spans="2:14" x14ac:dyDescent="0.25">
      <c r="B1030" s="1">
        <v>45231</v>
      </c>
      <c r="C1030" t="s">
        <v>8</v>
      </c>
      <c r="D1030" t="s">
        <v>85</v>
      </c>
      <c r="E1030">
        <v>10</v>
      </c>
      <c r="F1030">
        <v>10</v>
      </c>
      <c r="G1030">
        <v>10</v>
      </c>
      <c r="H1030" s="3">
        <f>(Table1[[#This Row],[Q1]]*0.2+Table1[[#This Row],[Q2]]*0.4+Table1[[#This Row],[Q3]]*0.4)/10</f>
        <v>1</v>
      </c>
      <c r="I1030" cm="1">
        <f t="array" ref="I1030">_xlfn.IFS(Table1[[#This Row],[Q1]]&gt;8,100,Table1[[#This Row],[Q1]]&gt;6,0,Table1[[#This Row],[Q1]]&lt;7,-100)</f>
        <v>100</v>
      </c>
      <c r="J1030">
        <f>IF(Table1[[#This Row],[NPS]]=100,1,0)</f>
        <v>1</v>
      </c>
      <c r="K1030">
        <f>IF(Table1[[#This Row],[NPS]]=0,1,0)</f>
        <v>0</v>
      </c>
      <c r="L1030">
        <f>IF(Table1[[#This Row],[NPS]]=-100,1,0)</f>
        <v>0</v>
      </c>
      <c r="M1030" t="str">
        <f>TEXT(Table1[[#This Row],[Call Date]],"mmmm")</f>
        <v>November</v>
      </c>
      <c r="N1030" s="1">
        <f>Table1[[#This Row],[Call Date]]</f>
        <v>45231</v>
      </c>
    </row>
    <row r="1031" spans="2:14" x14ac:dyDescent="0.25">
      <c r="B1031" s="1">
        <v>45231</v>
      </c>
      <c r="C1031" t="s">
        <v>10</v>
      </c>
      <c r="D1031" t="s">
        <v>100</v>
      </c>
      <c r="E1031">
        <v>10</v>
      </c>
      <c r="F1031">
        <v>10</v>
      </c>
      <c r="G1031">
        <v>10</v>
      </c>
      <c r="H1031" s="3">
        <f>(Table1[[#This Row],[Q1]]*0.2+Table1[[#This Row],[Q2]]*0.4+Table1[[#This Row],[Q3]]*0.4)/10</f>
        <v>1</v>
      </c>
      <c r="I1031" cm="1">
        <f t="array" ref="I1031">_xlfn.IFS(Table1[[#This Row],[Q1]]&gt;8,100,Table1[[#This Row],[Q1]]&gt;6,0,Table1[[#This Row],[Q1]]&lt;7,-100)</f>
        <v>100</v>
      </c>
      <c r="J1031">
        <f>IF(Table1[[#This Row],[NPS]]=100,1,0)</f>
        <v>1</v>
      </c>
      <c r="K1031">
        <f>IF(Table1[[#This Row],[NPS]]=0,1,0)</f>
        <v>0</v>
      </c>
      <c r="L1031">
        <f>IF(Table1[[#This Row],[NPS]]=-100,1,0)</f>
        <v>0</v>
      </c>
      <c r="M1031" t="str">
        <f>TEXT(Table1[[#This Row],[Call Date]],"mmmm")</f>
        <v>November</v>
      </c>
      <c r="N1031" s="1">
        <f>Table1[[#This Row],[Call Date]]</f>
        <v>45231</v>
      </c>
    </row>
    <row r="1032" spans="2:14" x14ac:dyDescent="0.25">
      <c r="B1032" s="1">
        <v>45231</v>
      </c>
      <c r="C1032" t="s">
        <v>10</v>
      </c>
      <c r="D1032" t="s">
        <v>83</v>
      </c>
      <c r="E1032">
        <v>8</v>
      </c>
      <c r="F1032">
        <v>10</v>
      </c>
      <c r="G1032">
        <v>10</v>
      </c>
      <c r="H1032" s="3">
        <f>(Table1[[#This Row],[Q1]]*0.2+Table1[[#This Row],[Q2]]*0.4+Table1[[#This Row],[Q3]]*0.4)/10</f>
        <v>0.96</v>
      </c>
      <c r="I1032" cm="1">
        <f t="array" ref="I1032">_xlfn.IFS(Table1[[#This Row],[Q1]]&gt;8,100,Table1[[#This Row],[Q1]]&gt;6,0,Table1[[#This Row],[Q1]]&lt;7,-100)</f>
        <v>0</v>
      </c>
      <c r="J1032">
        <f>IF(Table1[[#This Row],[NPS]]=100,1,0)</f>
        <v>0</v>
      </c>
      <c r="K1032">
        <f>IF(Table1[[#This Row],[NPS]]=0,1,0)</f>
        <v>1</v>
      </c>
      <c r="L1032">
        <f>IF(Table1[[#This Row],[NPS]]=-100,1,0)</f>
        <v>0</v>
      </c>
      <c r="M1032" t="str">
        <f>TEXT(Table1[[#This Row],[Call Date]],"mmmm")</f>
        <v>November</v>
      </c>
      <c r="N1032" s="1">
        <f>Table1[[#This Row],[Call Date]]</f>
        <v>45231</v>
      </c>
    </row>
    <row r="1033" spans="2:14" x14ac:dyDescent="0.25">
      <c r="B1033" s="1">
        <v>45231</v>
      </c>
      <c r="C1033" t="s">
        <v>11</v>
      </c>
      <c r="D1033" t="s">
        <v>50</v>
      </c>
      <c r="E1033">
        <v>10</v>
      </c>
      <c r="F1033">
        <v>10</v>
      </c>
      <c r="G1033">
        <v>10</v>
      </c>
      <c r="H1033" s="3">
        <f>(Table1[[#This Row],[Q1]]*0.2+Table1[[#This Row],[Q2]]*0.4+Table1[[#This Row],[Q3]]*0.4)/10</f>
        <v>1</v>
      </c>
      <c r="I1033" cm="1">
        <f t="array" ref="I1033">_xlfn.IFS(Table1[[#This Row],[Q1]]&gt;8,100,Table1[[#This Row],[Q1]]&gt;6,0,Table1[[#This Row],[Q1]]&lt;7,-100)</f>
        <v>100</v>
      </c>
      <c r="J1033">
        <f>IF(Table1[[#This Row],[NPS]]=100,1,0)</f>
        <v>1</v>
      </c>
      <c r="K1033">
        <f>IF(Table1[[#This Row],[NPS]]=0,1,0)</f>
        <v>0</v>
      </c>
      <c r="L1033">
        <f>IF(Table1[[#This Row],[NPS]]=-100,1,0)</f>
        <v>0</v>
      </c>
      <c r="M1033" t="str">
        <f>TEXT(Table1[[#This Row],[Call Date]],"mmmm")</f>
        <v>November</v>
      </c>
      <c r="N1033" s="1">
        <f>Table1[[#This Row],[Call Date]]</f>
        <v>45231</v>
      </c>
    </row>
    <row r="1034" spans="2:14" x14ac:dyDescent="0.25">
      <c r="B1034" s="1">
        <v>45231</v>
      </c>
      <c r="C1034" t="s">
        <v>13</v>
      </c>
      <c r="D1034" t="s">
        <v>118</v>
      </c>
      <c r="E1034">
        <v>10</v>
      </c>
      <c r="F1034">
        <v>10</v>
      </c>
      <c r="G1034">
        <v>10</v>
      </c>
      <c r="H1034" s="3">
        <f>(Table1[[#This Row],[Q1]]*0.2+Table1[[#This Row],[Q2]]*0.4+Table1[[#This Row],[Q3]]*0.4)/10</f>
        <v>1</v>
      </c>
      <c r="I1034" cm="1">
        <f t="array" ref="I1034">_xlfn.IFS(Table1[[#This Row],[Q1]]&gt;8,100,Table1[[#This Row],[Q1]]&gt;6,0,Table1[[#This Row],[Q1]]&lt;7,-100)</f>
        <v>100</v>
      </c>
      <c r="J1034">
        <f>IF(Table1[[#This Row],[NPS]]=100,1,0)</f>
        <v>1</v>
      </c>
      <c r="K1034">
        <f>IF(Table1[[#This Row],[NPS]]=0,1,0)</f>
        <v>0</v>
      </c>
      <c r="L1034">
        <f>IF(Table1[[#This Row],[NPS]]=-100,1,0)</f>
        <v>0</v>
      </c>
      <c r="M1034" t="str">
        <f>TEXT(Table1[[#This Row],[Call Date]],"mmmm")</f>
        <v>November</v>
      </c>
      <c r="N1034" s="1">
        <f>Table1[[#This Row],[Call Date]]</f>
        <v>45231</v>
      </c>
    </row>
    <row r="1035" spans="2:14" x14ac:dyDescent="0.25">
      <c r="B1035" s="1">
        <v>45231</v>
      </c>
      <c r="C1035" t="s">
        <v>8</v>
      </c>
      <c r="D1035" t="s">
        <v>119</v>
      </c>
      <c r="E1035">
        <v>10</v>
      </c>
      <c r="F1035">
        <v>10</v>
      </c>
      <c r="G1035">
        <v>10</v>
      </c>
      <c r="H1035" s="3">
        <f>(Table1[[#This Row],[Q1]]*0.2+Table1[[#This Row],[Q2]]*0.4+Table1[[#This Row],[Q3]]*0.4)/10</f>
        <v>1</v>
      </c>
      <c r="I1035" cm="1">
        <f t="array" ref="I1035">_xlfn.IFS(Table1[[#This Row],[Q1]]&gt;8,100,Table1[[#This Row],[Q1]]&gt;6,0,Table1[[#This Row],[Q1]]&lt;7,-100)</f>
        <v>100</v>
      </c>
      <c r="J1035">
        <f>IF(Table1[[#This Row],[NPS]]=100,1,0)</f>
        <v>1</v>
      </c>
      <c r="K1035">
        <f>IF(Table1[[#This Row],[NPS]]=0,1,0)</f>
        <v>0</v>
      </c>
      <c r="L1035">
        <f>IF(Table1[[#This Row],[NPS]]=-100,1,0)</f>
        <v>0</v>
      </c>
      <c r="M1035" t="str">
        <f>TEXT(Table1[[#This Row],[Call Date]],"mmmm")</f>
        <v>November</v>
      </c>
      <c r="N1035" s="1">
        <f>Table1[[#This Row],[Call Date]]</f>
        <v>45231</v>
      </c>
    </row>
    <row r="1036" spans="2:14" x14ac:dyDescent="0.25">
      <c r="B1036" s="1">
        <v>45231</v>
      </c>
      <c r="C1036" t="s">
        <v>13</v>
      </c>
      <c r="D1036" t="s">
        <v>125</v>
      </c>
      <c r="E1036">
        <v>10</v>
      </c>
      <c r="F1036">
        <v>10</v>
      </c>
      <c r="G1036">
        <v>10</v>
      </c>
      <c r="H1036" s="3">
        <f>(Table1[[#This Row],[Q1]]*0.2+Table1[[#This Row],[Q2]]*0.4+Table1[[#This Row],[Q3]]*0.4)/10</f>
        <v>1</v>
      </c>
      <c r="I1036" cm="1">
        <f t="array" ref="I1036">_xlfn.IFS(Table1[[#This Row],[Q1]]&gt;8,100,Table1[[#This Row],[Q1]]&gt;6,0,Table1[[#This Row],[Q1]]&lt;7,-100)</f>
        <v>100</v>
      </c>
      <c r="J1036">
        <f>IF(Table1[[#This Row],[NPS]]=100,1,0)</f>
        <v>1</v>
      </c>
      <c r="K1036">
        <f>IF(Table1[[#This Row],[NPS]]=0,1,0)</f>
        <v>0</v>
      </c>
      <c r="L1036">
        <f>IF(Table1[[#This Row],[NPS]]=-100,1,0)</f>
        <v>0</v>
      </c>
      <c r="M1036" t="str">
        <f>TEXT(Table1[[#This Row],[Call Date]],"mmmm")</f>
        <v>November</v>
      </c>
      <c r="N1036" s="1">
        <f>Table1[[#This Row],[Call Date]]</f>
        <v>45231</v>
      </c>
    </row>
    <row r="1037" spans="2:14" x14ac:dyDescent="0.25">
      <c r="B1037" s="1">
        <v>45231</v>
      </c>
      <c r="C1037" t="s">
        <v>10</v>
      </c>
      <c r="D1037" t="s">
        <v>66</v>
      </c>
      <c r="E1037">
        <v>10</v>
      </c>
      <c r="F1037">
        <v>10</v>
      </c>
      <c r="G1037">
        <v>10</v>
      </c>
      <c r="H1037" s="3">
        <f>(Table1[[#This Row],[Q1]]*0.2+Table1[[#This Row],[Q2]]*0.4+Table1[[#This Row],[Q3]]*0.4)/10</f>
        <v>1</v>
      </c>
      <c r="I1037" cm="1">
        <f t="array" ref="I1037">_xlfn.IFS(Table1[[#This Row],[Q1]]&gt;8,100,Table1[[#This Row],[Q1]]&gt;6,0,Table1[[#This Row],[Q1]]&lt;7,-100)</f>
        <v>100</v>
      </c>
      <c r="J1037">
        <f>IF(Table1[[#This Row],[NPS]]=100,1,0)</f>
        <v>1</v>
      </c>
      <c r="K1037">
        <f>IF(Table1[[#This Row],[NPS]]=0,1,0)</f>
        <v>0</v>
      </c>
      <c r="L1037">
        <f>IF(Table1[[#This Row],[NPS]]=-100,1,0)</f>
        <v>0</v>
      </c>
      <c r="M1037" t="str">
        <f>TEXT(Table1[[#This Row],[Call Date]],"mmmm")</f>
        <v>November</v>
      </c>
      <c r="N1037" s="1">
        <f>Table1[[#This Row],[Call Date]]</f>
        <v>45231</v>
      </c>
    </row>
    <row r="1038" spans="2:14" x14ac:dyDescent="0.25">
      <c r="B1038" s="1">
        <v>45231</v>
      </c>
      <c r="C1038" t="s">
        <v>8</v>
      </c>
      <c r="D1038" t="s">
        <v>85</v>
      </c>
      <c r="E1038">
        <v>10</v>
      </c>
      <c r="F1038">
        <v>10</v>
      </c>
      <c r="G1038">
        <v>10</v>
      </c>
      <c r="H1038" s="3">
        <f>(Table1[[#This Row],[Q1]]*0.2+Table1[[#This Row],[Q2]]*0.4+Table1[[#This Row],[Q3]]*0.4)/10</f>
        <v>1</v>
      </c>
      <c r="I1038" cm="1">
        <f t="array" ref="I1038">_xlfn.IFS(Table1[[#This Row],[Q1]]&gt;8,100,Table1[[#This Row],[Q1]]&gt;6,0,Table1[[#This Row],[Q1]]&lt;7,-100)</f>
        <v>100</v>
      </c>
      <c r="J1038">
        <f>IF(Table1[[#This Row],[NPS]]=100,1,0)</f>
        <v>1</v>
      </c>
      <c r="K1038">
        <f>IF(Table1[[#This Row],[NPS]]=0,1,0)</f>
        <v>0</v>
      </c>
      <c r="L1038">
        <f>IF(Table1[[#This Row],[NPS]]=-100,1,0)</f>
        <v>0</v>
      </c>
      <c r="M1038" t="str">
        <f>TEXT(Table1[[#This Row],[Call Date]],"mmmm")</f>
        <v>November</v>
      </c>
      <c r="N1038" s="1">
        <f>Table1[[#This Row],[Call Date]]</f>
        <v>45231</v>
      </c>
    </row>
    <row r="1039" spans="2:14" x14ac:dyDescent="0.25">
      <c r="B1039" s="1">
        <v>45231</v>
      </c>
      <c r="C1039" t="s">
        <v>10</v>
      </c>
      <c r="D1039" t="s">
        <v>81</v>
      </c>
      <c r="E1039">
        <v>10</v>
      </c>
      <c r="F1039">
        <v>10</v>
      </c>
      <c r="G1039">
        <v>10</v>
      </c>
      <c r="H1039" s="3">
        <f>(Table1[[#This Row],[Q1]]*0.2+Table1[[#This Row],[Q2]]*0.4+Table1[[#This Row],[Q3]]*0.4)/10</f>
        <v>1</v>
      </c>
      <c r="I1039" cm="1">
        <f t="array" ref="I1039">_xlfn.IFS(Table1[[#This Row],[Q1]]&gt;8,100,Table1[[#This Row],[Q1]]&gt;6,0,Table1[[#This Row],[Q1]]&lt;7,-100)</f>
        <v>100</v>
      </c>
      <c r="J1039">
        <f>IF(Table1[[#This Row],[NPS]]=100,1,0)</f>
        <v>1</v>
      </c>
      <c r="K1039">
        <f>IF(Table1[[#This Row],[NPS]]=0,1,0)</f>
        <v>0</v>
      </c>
      <c r="L1039">
        <f>IF(Table1[[#This Row],[NPS]]=-100,1,0)</f>
        <v>0</v>
      </c>
      <c r="M1039" t="str">
        <f>TEXT(Table1[[#This Row],[Call Date]],"mmmm")</f>
        <v>November</v>
      </c>
      <c r="N1039" s="1">
        <f>Table1[[#This Row],[Call Date]]</f>
        <v>45231</v>
      </c>
    </row>
    <row r="1040" spans="2:14" x14ac:dyDescent="0.25">
      <c r="B1040" s="1">
        <v>45231</v>
      </c>
      <c r="C1040" t="s">
        <v>10</v>
      </c>
      <c r="D1040" t="s">
        <v>61</v>
      </c>
      <c r="E1040">
        <v>10</v>
      </c>
      <c r="F1040">
        <v>10</v>
      </c>
      <c r="G1040">
        <v>10</v>
      </c>
      <c r="H1040" s="3">
        <f>(Table1[[#This Row],[Q1]]*0.2+Table1[[#This Row],[Q2]]*0.4+Table1[[#This Row],[Q3]]*0.4)/10</f>
        <v>1</v>
      </c>
      <c r="I1040" cm="1">
        <f t="array" ref="I1040">_xlfn.IFS(Table1[[#This Row],[Q1]]&gt;8,100,Table1[[#This Row],[Q1]]&gt;6,0,Table1[[#This Row],[Q1]]&lt;7,-100)</f>
        <v>100</v>
      </c>
      <c r="J1040">
        <f>IF(Table1[[#This Row],[NPS]]=100,1,0)</f>
        <v>1</v>
      </c>
      <c r="K1040">
        <f>IF(Table1[[#This Row],[NPS]]=0,1,0)</f>
        <v>0</v>
      </c>
      <c r="L1040">
        <f>IF(Table1[[#This Row],[NPS]]=-100,1,0)</f>
        <v>0</v>
      </c>
      <c r="M1040" t="str">
        <f>TEXT(Table1[[#This Row],[Call Date]],"mmmm")</f>
        <v>November</v>
      </c>
      <c r="N1040" s="1">
        <f>Table1[[#This Row],[Call Date]]</f>
        <v>45231</v>
      </c>
    </row>
    <row r="1041" spans="2:14" x14ac:dyDescent="0.25">
      <c r="B1041" s="1">
        <v>45231</v>
      </c>
      <c r="C1041" t="s">
        <v>7</v>
      </c>
      <c r="D1041" t="s">
        <v>75</v>
      </c>
      <c r="E1041">
        <v>10</v>
      </c>
      <c r="F1041">
        <v>10</v>
      </c>
      <c r="G1041">
        <v>10</v>
      </c>
      <c r="H1041" s="3">
        <f>(Table1[[#This Row],[Q1]]*0.2+Table1[[#This Row],[Q2]]*0.4+Table1[[#This Row],[Q3]]*0.4)/10</f>
        <v>1</v>
      </c>
      <c r="I1041" cm="1">
        <f t="array" ref="I1041">_xlfn.IFS(Table1[[#This Row],[Q1]]&gt;8,100,Table1[[#This Row],[Q1]]&gt;6,0,Table1[[#This Row],[Q1]]&lt;7,-100)</f>
        <v>100</v>
      </c>
      <c r="J1041">
        <f>IF(Table1[[#This Row],[NPS]]=100,1,0)</f>
        <v>1</v>
      </c>
      <c r="K1041">
        <f>IF(Table1[[#This Row],[NPS]]=0,1,0)</f>
        <v>0</v>
      </c>
      <c r="L1041">
        <f>IF(Table1[[#This Row],[NPS]]=-100,1,0)</f>
        <v>0</v>
      </c>
      <c r="M1041" t="str">
        <f>TEXT(Table1[[#This Row],[Call Date]],"mmmm")</f>
        <v>November</v>
      </c>
      <c r="N1041" s="1">
        <f>Table1[[#This Row],[Call Date]]</f>
        <v>45231</v>
      </c>
    </row>
    <row r="1042" spans="2:14" x14ac:dyDescent="0.25">
      <c r="B1042" s="1">
        <v>45231</v>
      </c>
      <c r="C1042" t="s">
        <v>8</v>
      </c>
      <c r="D1042" t="s">
        <v>45</v>
      </c>
      <c r="E1042">
        <v>10</v>
      </c>
      <c r="F1042">
        <v>10</v>
      </c>
      <c r="G1042">
        <v>10</v>
      </c>
      <c r="H1042" s="3">
        <f>(Table1[[#This Row],[Q1]]*0.2+Table1[[#This Row],[Q2]]*0.4+Table1[[#This Row],[Q3]]*0.4)/10</f>
        <v>1</v>
      </c>
      <c r="I1042" cm="1">
        <f t="array" ref="I1042">_xlfn.IFS(Table1[[#This Row],[Q1]]&gt;8,100,Table1[[#This Row],[Q1]]&gt;6,0,Table1[[#This Row],[Q1]]&lt;7,-100)</f>
        <v>100</v>
      </c>
      <c r="J1042">
        <f>IF(Table1[[#This Row],[NPS]]=100,1,0)</f>
        <v>1</v>
      </c>
      <c r="K1042">
        <f>IF(Table1[[#This Row],[NPS]]=0,1,0)</f>
        <v>0</v>
      </c>
      <c r="L1042">
        <f>IF(Table1[[#This Row],[NPS]]=-100,1,0)</f>
        <v>0</v>
      </c>
      <c r="M1042" t="str">
        <f>TEXT(Table1[[#This Row],[Call Date]],"mmmm")</f>
        <v>November</v>
      </c>
      <c r="N1042" s="1">
        <f>Table1[[#This Row],[Call Date]]</f>
        <v>45231</v>
      </c>
    </row>
    <row r="1043" spans="2:14" x14ac:dyDescent="0.25">
      <c r="B1043" s="1">
        <v>45231</v>
      </c>
      <c r="C1043" t="s">
        <v>7</v>
      </c>
      <c r="D1043" t="s">
        <v>103</v>
      </c>
      <c r="E1043">
        <v>10</v>
      </c>
      <c r="F1043">
        <v>10</v>
      </c>
      <c r="G1043">
        <v>10</v>
      </c>
      <c r="H1043" s="3">
        <f>(Table1[[#This Row],[Q1]]*0.2+Table1[[#This Row],[Q2]]*0.4+Table1[[#This Row],[Q3]]*0.4)/10</f>
        <v>1</v>
      </c>
      <c r="I1043" cm="1">
        <f t="array" ref="I1043">_xlfn.IFS(Table1[[#This Row],[Q1]]&gt;8,100,Table1[[#This Row],[Q1]]&gt;6,0,Table1[[#This Row],[Q1]]&lt;7,-100)</f>
        <v>100</v>
      </c>
      <c r="J1043">
        <f>IF(Table1[[#This Row],[NPS]]=100,1,0)</f>
        <v>1</v>
      </c>
      <c r="K1043">
        <f>IF(Table1[[#This Row],[NPS]]=0,1,0)</f>
        <v>0</v>
      </c>
      <c r="L1043">
        <f>IF(Table1[[#This Row],[NPS]]=-100,1,0)</f>
        <v>0</v>
      </c>
      <c r="M1043" t="str">
        <f>TEXT(Table1[[#This Row],[Call Date]],"mmmm")</f>
        <v>November</v>
      </c>
      <c r="N1043" s="1">
        <f>Table1[[#This Row],[Call Date]]</f>
        <v>45231</v>
      </c>
    </row>
    <row r="1044" spans="2:14" x14ac:dyDescent="0.25">
      <c r="B1044" s="1">
        <v>45231</v>
      </c>
      <c r="C1044" t="s">
        <v>7</v>
      </c>
      <c r="D1044" t="s">
        <v>130</v>
      </c>
      <c r="E1044">
        <v>10</v>
      </c>
      <c r="F1044">
        <v>10</v>
      </c>
      <c r="G1044">
        <v>10</v>
      </c>
      <c r="H1044" s="3">
        <f>(Table1[[#This Row],[Q1]]*0.2+Table1[[#This Row],[Q2]]*0.4+Table1[[#This Row],[Q3]]*0.4)/10</f>
        <v>1</v>
      </c>
      <c r="I1044" cm="1">
        <f t="array" ref="I1044">_xlfn.IFS(Table1[[#This Row],[Q1]]&gt;8,100,Table1[[#This Row],[Q1]]&gt;6,0,Table1[[#This Row],[Q1]]&lt;7,-100)</f>
        <v>100</v>
      </c>
      <c r="J1044">
        <f>IF(Table1[[#This Row],[NPS]]=100,1,0)</f>
        <v>1</v>
      </c>
      <c r="K1044">
        <f>IF(Table1[[#This Row],[NPS]]=0,1,0)</f>
        <v>0</v>
      </c>
      <c r="L1044">
        <f>IF(Table1[[#This Row],[NPS]]=-100,1,0)</f>
        <v>0</v>
      </c>
      <c r="M1044" t="str">
        <f>TEXT(Table1[[#This Row],[Call Date]],"mmmm")</f>
        <v>November</v>
      </c>
      <c r="N1044" s="1">
        <f>Table1[[#This Row],[Call Date]]</f>
        <v>45231</v>
      </c>
    </row>
    <row r="1045" spans="2:14" x14ac:dyDescent="0.25">
      <c r="B1045" s="1">
        <v>45231</v>
      </c>
      <c r="C1045" t="s">
        <v>8</v>
      </c>
      <c r="D1045" t="s">
        <v>45</v>
      </c>
      <c r="E1045">
        <v>10</v>
      </c>
      <c r="F1045">
        <v>10</v>
      </c>
      <c r="G1045">
        <v>10</v>
      </c>
      <c r="H1045" s="3">
        <f>(Table1[[#This Row],[Q1]]*0.2+Table1[[#This Row],[Q2]]*0.4+Table1[[#This Row],[Q3]]*0.4)/10</f>
        <v>1</v>
      </c>
      <c r="I1045" cm="1">
        <f t="array" ref="I1045">_xlfn.IFS(Table1[[#This Row],[Q1]]&gt;8,100,Table1[[#This Row],[Q1]]&gt;6,0,Table1[[#This Row],[Q1]]&lt;7,-100)</f>
        <v>100</v>
      </c>
      <c r="J1045">
        <f>IF(Table1[[#This Row],[NPS]]=100,1,0)</f>
        <v>1</v>
      </c>
      <c r="K1045">
        <f>IF(Table1[[#This Row],[NPS]]=0,1,0)</f>
        <v>0</v>
      </c>
      <c r="L1045">
        <f>IF(Table1[[#This Row],[NPS]]=-100,1,0)</f>
        <v>0</v>
      </c>
      <c r="M1045" t="str">
        <f>TEXT(Table1[[#This Row],[Call Date]],"mmmm")</f>
        <v>November</v>
      </c>
      <c r="N1045" s="1">
        <f>Table1[[#This Row],[Call Date]]</f>
        <v>45231</v>
      </c>
    </row>
    <row r="1046" spans="2:14" x14ac:dyDescent="0.25">
      <c r="B1046" s="1">
        <v>45231</v>
      </c>
      <c r="C1046" t="s">
        <v>11</v>
      </c>
      <c r="D1046" t="s">
        <v>51</v>
      </c>
      <c r="E1046">
        <v>10</v>
      </c>
      <c r="F1046">
        <v>10</v>
      </c>
      <c r="G1046">
        <v>10</v>
      </c>
      <c r="H1046" s="3">
        <f>(Table1[[#This Row],[Q1]]*0.2+Table1[[#This Row],[Q2]]*0.4+Table1[[#This Row],[Q3]]*0.4)/10</f>
        <v>1</v>
      </c>
      <c r="I1046" cm="1">
        <f t="array" ref="I1046">_xlfn.IFS(Table1[[#This Row],[Q1]]&gt;8,100,Table1[[#This Row],[Q1]]&gt;6,0,Table1[[#This Row],[Q1]]&lt;7,-100)</f>
        <v>100</v>
      </c>
      <c r="J1046">
        <f>IF(Table1[[#This Row],[NPS]]=100,1,0)</f>
        <v>1</v>
      </c>
      <c r="K1046">
        <f>IF(Table1[[#This Row],[NPS]]=0,1,0)</f>
        <v>0</v>
      </c>
      <c r="L1046">
        <f>IF(Table1[[#This Row],[NPS]]=-100,1,0)</f>
        <v>0</v>
      </c>
      <c r="M1046" t="str">
        <f>TEXT(Table1[[#This Row],[Call Date]],"mmmm")</f>
        <v>November</v>
      </c>
      <c r="N1046" s="1">
        <f>Table1[[#This Row],[Call Date]]</f>
        <v>45231</v>
      </c>
    </row>
    <row r="1047" spans="2:14" x14ac:dyDescent="0.25">
      <c r="B1047" s="1">
        <v>45232</v>
      </c>
      <c r="C1047" t="s">
        <v>8</v>
      </c>
      <c r="D1047" t="s">
        <v>99</v>
      </c>
      <c r="E1047">
        <v>10</v>
      </c>
      <c r="F1047">
        <v>10</v>
      </c>
      <c r="G1047">
        <v>10</v>
      </c>
      <c r="H1047" s="3">
        <f>(Table1[[#This Row],[Q1]]*0.2+Table1[[#This Row],[Q2]]*0.4+Table1[[#This Row],[Q3]]*0.4)/10</f>
        <v>1</v>
      </c>
      <c r="I1047" cm="1">
        <f t="array" ref="I1047">_xlfn.IFS(Table1[[#This Row],[Q1]]&gt;8,100,Table1[[#This Row],[Q1]]&gt;6,0,Table1[[#This Row],[Q1]]&lt;7,-100)</f>
        <v>100</v>
      </c>
      <c r="J1047">
        <f>IF(Table1[[#This Row],[NPS]]=100,1,0)</f>
        <v>1</v>
      </c>
      <c r="K1047">
        <f>IF(Table1[[#This Row],[NPS]]=0,1,0)</f>
        <v>0</v>
      </c>
      <c r="L1047">
        <f>IF(Table1[[#This Row],[NPS]]=-100,1,0)</f>
        <v>0</v>
      </c>
      <c r="M1047" t="str">
        <f>TEXT(Table1[[#This Row],[Call Date]],"mmmm")</f>
        <v>November</v>
      </c>
      <c r="N1047" s="1">
        <f>Table1[[#This Row],[Call Date]]</f>
        <v>45232</v>
      </c>
    </row>
    <row r="1048" spans="2:14" x14ac:dyDescent="0.25">
      <c r="B1048" s="1">
        <v>45232</v>
      </c>
      <c r="C1048" t="s">
        <v>13</v>
      </c>
      <c r="D1048" t="s">
        <v>121</v>
      </c>
      <c r="E1048">
        <v>10</v>
      </c>
      <c r="F1048">
        <v>10</v>
      </c>
      <c r="G1048">
        <v>10</v>
      </c>
      <c r="H1048" s="3">
        <f>(Table1[[#This Row],[Q1]]*0.2+Table1[[#This Row],[Q2]]*0.4+Table1[[#This Row],[Q3]]*0.4)/10</f>
        <v>1</v>
      </c>
      <c r="I1048" cm="1">
        <f t="array" ref="I1048">_xlfn.IFS(Table1[[#This Row],[Q1]]&gt;8,100,Table1[[#This Row],[Q1]]&gt;6,0,Table1[[#This Row],[Q1]]&lt;7,-100)</f>
        <v>100</v>
      </c>
      <c r="J1048">
        <f>IF(Table1[[#This Row],[NPS]]=100,1,0)</f>
        <v>1</v>
      </c>
      <c r="K1048">
        <f>IF(Table1[[#This Row],[NPS]]=0,1,0)</f>
        <v>0</v>
      </c>
      <c r="L1048">
        <f>IF(Table1[[#This Row],[NPS]]=-100,1,0)</f>
        <v>0</v>
      </c>
      <c r="M1048" t="str">
        <f>TEXT(Table1[[#This Row],[Call Date]],"mmmm")</f>
        <v>November</v>
      </c>
      <c r="N1048" s="1">
        <f>Table1[[#This Row],[Call Date]]</f>
        <v>45232</v>
      </c>
    </row>
    <row r="1049" spans="2:14" x14ac:dyDescent="0.25">
      <c r="B1049" s="1">
        <v>45232</v>
      </c>
      <c r="C1049" t="s">
        <v>8</v>
      </c>
      <c r="D1049" t="s">
        <v>129</v>
      </c>
      <c r="E1049">
        <v>10</v>
      </c>
      <c r="F1049">
        <v>10</v>
      </c>
      <c r="G1049">
        <v>10</v>
      </c>
      <c r="H1049" s="3">
        <f>(Table1[[#This Row],[Q1]]*0.2+Table1[[#This Row],[Q2]]*0.4+Table1[[#This Row],[Q3]]*0.4)/10</f>
        <v>1</v>
      </c>
      <c r="I1049" cm="1">
        <f t="array" ref="I1049">_xlfn.IFS(Table1[[#This Row],[Q1]]&gt;8,100,Table1[[#This Row],[Q1]]&gt;6,0,Table1[[#This Row],[Q1]]&lt;7,-100)</f>
        <v>100</v>
      </c>
      <c r="J1049">
        <f>IF(Table1[[#This Row],[NPS]]=100,1,0)</f>
        <v>1</v>
      </c>
      <c r="K1049">
        <f>IF(Table1[[#This Row],[NPS]]=0,1,0)</f>
        <v>0</v>
      </c>
      <c r="L1049">
        <f>IF(Table1[[#This Row],[NPS]]=-100,1,0)</f>
        <v>0</v>
      </c>
      <c r="M1049" t="str">
        <f>TEXT(Table1[[#This Row],[Call Date]],"mmmm")</f>
        <v>November</v>
      </c>
      <c r="N1049" s="1">
        <f>Table1[[#This Row],[Call Date]]</f>
        <v>45232</v>
      </c>
    </row>
    <row r="1050" spans="2:14" x14ac:dyDescent="0.25">
      <c r="B1050" s="1">
        <v>45232</v>
      </c>
      <c r="C1050" t="s">
        <v>13</v>
      </c>
      <c r="D1050" t="s">
        <v>58</v>
      </c>
      <c r="E1050">
        <v>10</v>
      </c>
      <c r="F1050">
        <v>10</v>
      </c>
      <c r="G1050">
        <v>10</v>
      </c>
      <c r="H1050" s="3">
        <f>(Table1[[#This Row],[Q1]]*0.2+Table1[[#This Row],[Q2]]*0.4+Table1[[#This Row],[Q3]]*0.4)/10</f>
        <v>1</v>
      </c>
      <c r="I1050" cm="1">
        <f t="array" ref="I1050">_xlfn.IFS(Table1[[#This Row],[Q1]]&gt;8,100,Table1[[#This Row],[Q1]]&gt;6,0,Table1[[#This Row],[Q1]]&lt;7,-100)</f>
        <v>100</v>
      </c>
      <c r="J1050">
        <f>IF(Table1[[#This Row],[NPS]]=100,1,0)</f>
        <v>1</v>
      </c>
      <c r="K1050">
        <f>IF(Table1[[#This Row],[NPS]]=0,1,0)</f>
        <v>0</v>
      </c>
      <c r="L1050">
        <f>IF(Table1[[#This Row],[NPS]]=-100,1,0)</f>
        <v>0</v>
      </c>
      <c r="M1050" t="str">
        <f>TEXT(Table1[[#This Row],[Call Date]],"mmmm")</f>
        <v>November</v>
      </c>
      <c r="N1050" s="1">
        <f>Table1[[#This Row],[Call Date]]</f>
        <v>45232</v>
      </c>
    </row>
    <row r="1051" spans="2:14" x14ac:dyDescent="0.25">
      <c r="B1051" s="1">
        <v>45232</v>
      </c>
      <c r="C1051" t="s">
        <v>8</v>
      </c>
      <c r="D1051" t="s">
        <v>132</v>
      </c>
      <c r="E1051">
        <v>10</v>
      </c>
      <c r="F1051">
        <v>10</v>
      </c>
      <c r="G1051">
        <v>10</v>
      </c>
      <c r="H1051" s="3">
        <f>(Table1[[#This Row],[Q1]]*0.2+Table1[[#This Row],[Q2]]*0.4+Table1[[#This Row],[Q3]]*0.4)/10</f>
        <v>1</v>
      </c>
      <c r="I1051" cm="1">
        <f t="array" ref="I1051">_xlfn.IFS(Table1[[#This Row],[Q1]]&gt;8,100,Table1[[#This Row],[Q1]]&gt;6,0,Table1[[#This Row],[Q1]]&lt;7,-100)</f>
        <v>100</v>
      </c>
      <c r="J1051">
        <f>IF(Table1[[#This Row],[NPS]]=100,1,0)</f>
        <v>1</v>
      </c>
      <c r="K1051">
        <f>IF(Table1[[#This Row],[NPS]]=0,1,0)</f>
        <v>0</v>
      </c>
      <c r="L1051">
        <f>IF(Table1[[#This Row],[NPS]]=-100,1,0)</f>
        <v>0</v>
      </c>
      <c r="M1051" t="str">
        <f>TEXT(Table1[[#This Row],[Call Date]],"mmmm")</f>
        <v>November</v>
      </c>
      <c r="N1051" s="1">
        <f>Table1[[#This Row],[Call Date]]</f>
        <v>45232</v>
      </c>
    </row>
    <row r="1052" spans="2:14" x14ac:dyDescent="0.25">
      <c r="B1052" s="1">
        <v>45232</v>
      </c>
      <c r="C1052" t="s">
        <v>10</v>
      </c>
      <c r="D1052" t="s">
        <v>41</v>
      </c>
      <c r="E1052">
        <v>10</v>
      </c>
      <c r="F1052">
        <v>10</v>
      </c>
      <c r="G1052">
        <v>10</v>
      </c>
      <c r="H1052" s="3">
        <f>(Table1[[#This Row],[Q1]]*0.2+Table1[[#This Row],[Q2]]*0.4+Table1[[#This Row],[Q3]]*0.4)/10</f>
        <v>1</v>
      </c>
      <c r="I1052" cm="1">
        <f t="array" ref="I1052">_xlfn.IFS(Table1[[#This Row],[Q1]]&gt;8,100,Table1[[#This Row],[Q1]]&gt;6,0,Table1[[#This Row],[Q1]]&lt;7,-100)</f>
        <v>100</v>
      </c>
      <c r="J1052">
        <f>IF(Table1[[#This Row],[NPS]]=100,1,0)</f>
        <v>1</v>
      </c>
      <c r="K1052">
        <f>IF(Table1[[#This Row],[NPS]]=0,1,0)</f>
        <v>0</v>
      </c>
      <c r="L1052">
        <f>IF(Table1[[#This Row],[NPS]]=-100,1,0)</f>
        <v>0</v>
      </c>
      <c r="M1052" t="str">
        <f>TEXT(Table1[[#This Row],[Call Date]],"mmmm")</f>
        <v>November</v>
      </c>
      <c r="N1052" s="1">
        <f>Table1[[#This Row],[Call Date]]</f>
        <v>45232</v>
      </c>
    </row>
    <row r="1053" spans="2:14" x14ac:dyDescent="0.25">
      <c r="B1053" s="1">
        <v>45232</v>
      </c>
      <c r="C1053" t="s">
        <v>13</v>
      </c>
      <c r="D1053" t="s">
        <v>58</v>
      </c>
      <c r="E1053">
        <v>10</v>
      </c>
      <c r="F1053">
        <v>10</v>
      </c>
      <c r="G1053">
        <v>10</v>
      </c>
      <c r="H1053" s="3">
        <f>(Table1[[#This Row],[Q1]]*0.2+Table1[[#This Row],[Q2]]*0.4+Table1[[#This Row],[Q3]]*0.4)/10</f>
        <v>1</v>
      </c>
      <c r="I1053" cm="1">
        <f t="array" ref="I1053">_xlfn.IFS(Table1[[#This Row],[Q1]]&gt;8,100,Table1[[#This Row],[Q1]]&gt;6,0,Table1[[#This Row],[Q1]]&lt;7,-100)</f>
        <v>100</v>
      </c>
      <c r="J1053">
        <f>IF(Table1[[#This Row],[NPS]]=100,1,0)</f>
        <v>1</v>
      </c>
      <c r="K1053">
        <f>IF(Table1[[#This Row],[NPS]]=0,1,0)</f>
        <v>0</v>
      </c>
      <c r="L1053">
        <f>IF(Table1[[#This Row],[NPS]]=-100,1,0)</f>
        <v>0</v>
      </c>
      <c r="M1053" t="str">
        <f>TEXT(Table1[[#This Row],[Call Date]],"mmmm")</f>
        <v>November</v>
      </c>
      <c r="N1053" s="1">
        <f>Table1[[#This Row],[Call Date]]</f>
        <v>45232</v>
      </c>
    </row>
    <row r="1054" spans="2:14" x14ac:dyDescent="0.25">
      <c r="B1054" s="1">
        <v>45232</v>
      </c>
      <c r="C1054" t="s">
        <v>13</v>
      </c>
      <c r="D1054" t="s">
        <v>58</v>
      </c>
      <c r="E1054">
        <v>10</v>
      </c>
      <c r="F1054">
        <v>10</v>
      </c>
      <c r="G1054">
        <v>10</v>
      </c>
      <c r="H1054" s="3">
        <f>(Table1[[#This Row],[Q1]]*0.2+Table1[[#This Row],[Q2]]*0.4+Table1[[#This Row],[Q3]]*0.4)/10</f>
        <v>1</v>
      </c>
      <c r="I1054" cm="1">
        <f t="array" ref="I1054">_xlfn.IFS(Table1[[#This Row],[Q1]]&gt;8,100,Table1[[#This Row],[Q1]]&gt;6,0,Table1[[#This Row],[Q1]]&lt;7,-100)</f>
        <v>100</v>
      </c>
      <c r="J1054">
        <f>IF(Table1[[#This Row],[NPS]]=100,1,0)</f>
        <v>1</v>
      </c>
      <c r="K1054">
        <f>IF(Table1[[#This Row],[NPS]]=0,1,0)</f>
        <v>0</v>
      </c>
      <c r="L1054">
        <f>IF(Table1[[#This Row],[NPS]]=-100,1,0)</f>
        <v>0</v>
      </c>
      <c r="M1054" t="str">
        <f>TEXT(Table1[[#This Row],[Call Date]],"mmmm")</f>
        <v>November</v>
      </c>
      <c r="N1054" s="1">
        <f>Table1[[#This Row],[Call Date]]</f>
        <v>45232</v>
      </c>
    </row>
    <row r="1055" spans="2:14" x14ac:dyDescent="0.25">
      <c r="B1055" s="1">
        <v>45232</v>
      </c>
      <c r="C1055" t="s">
        <v>7</v>
      </c>
      <c r="D1055" t="s">
        <v>49</v>
      </c>
      <c r="E1055">
        <v>0</v>
      </c>
      <c r="F1055">
        <v>0</v>
      </c>
      <c r="G1055">
        <v>0</v>
      </c>
      <c r="H1055" s="3">
        <f>(Table1[[#This Row],[Q1]]*0.2+Table1[[#This Row],[Q2]]*0.4+Table1[[#This Row],[Q3]]*0.4)/10</f>
        <v>0</v>
      </c>
      <c r="I1055" cm="1">
        <f t="array" ref="I1055">_xlfn.IFS(Table1[[#This Row],[Q1]]&gt;8,100,Table1[[#This Row],[Q1]]&gt;6,0,Table1[[#This Row],[Q1]]&lt;7,-100)</f>
        <v>-100</v>
      </c>
      <c r="J1055">
        <f>IF(Table1[[#This Row],[NPS]]=100,1,0)</f>
        <v>0</v>
      </c>
      <c r="K1055">
        <f>IF(Table1[[#This Row],[NPS]]=0,1,0)</f>
        <v>0</v>
      </c>
      <c r="L1055">
        <f>IF(Table1[[#This Row],[NPS]]=-100,1,0)</f>
        <v>1</v>
      </c>
      <c r="M1055" t="str">
        <f>TEXT(Table1[[#This Row],[Call Date]],"mmmm")</f>
        <v>November</v>
      </c>
      <c r="N1055" s="1">
        <f>Table1[[#This Row],[Call Date]]</f>
        <v>45232</v>
      </c>
    </row>
    <row r="1056" spans="2:14" x14ac:dyDescent="0.25">
      <c r="B1056" s="1">
        <v>45232</v>
      </c>
      <c r="C1056" t="s">
        <v>7</v>
      </c>
      <c r="D1056" t="s">
        <v>49</v>
      </c>
      <c r="E1056">
        <v>10</v>
      </c>
      <c r="F1056">
        <v>10</v>
      </c>
      <c r="G1056">
        <v>10</v>
      </c>
      <c r="H1056" s="3">
        <f>(Table1[[#This Row],[Q1]]*0.2+Table1[[#This Row],[Q2]]*0.4+Table1[[#This Row],[Q3]]*0.4)/10</f>
        <v>1</v>
      </c>
      <c r="I1056" cm="1">
        <f t="array" ref="I1056">_xlfn.IFS(Table1[[#This Row],[Q1]]&gt;8,100,Table1[[#This Row],[Q1]]&gt;6,0,Table1[[#This Row],[Q1]]&lt;7,-100)</f>
        <v>100</v>
      </c>
      <c r="J1056">
        <f>IF(Table1[[#This Row],[NPS]]=100,1,0)</f>
        <v>1</v>
      </c>
      <c r="K1056">
        <f>IF(Table1[[#This Row],[NPS]]=0,1,0)</f>
        <v>0</v>
      </c>
      <c r="L1056">
        <f>IF(Table1[[#This Row],[NPS]]=-100,1,0)</f>
        <v>0</v>
      </c>
      <c r="M1056" t="str">
        <f>TEXT(Table1[[#This Row],[Call Date]],"mmmm")</f>
        <v>November</v>
      </c>
      <c r="N1056" s="1">
        <f>Table1[[#This Row],[Call Date]]</f>
        <v>45232</v>
      </c>
    </row>
    <row r="1057" spans="2:14" x14ac:dyDescent="0.25">
      <c r="B1057" s="1">
        <v>45232</v>
      </c>
      <c r="C1057" t="s">
        <v>12</v>
      </c>
      <c r="D1057" t="s">
        <v>48</v>
      </c>
      <c r="E1057">
        <v>10</v>
      </c>
      <c r="F1057">
        <v>10</v>
      </c>
      <c r="G1057">
        <v>10</v>
      </c>
      <c r="H1057" s="3">
        <f>(Table1[[#This Row],[Q1]]*0.2+Table1[[#This Row],[Q2]]*0.4+Table1[[#This Row],[Q3]]*0.4)/10</f>
        <v>1</v>
      </c>
      <c r="I1057" cm="1">
        <f t="array" ref="I1057">_xlfn.IFS(Table1[[#This Row],[Q1]]&gt;8,100,Table1[[#This Row],[Q1]]&gt;6,0,Table1[[#This Row],[Q1]]&lt;7,-100)</f>
        <v>100</v>
      </c>
      <c r="J1057">
        <f>IF(Table1[[#This Row],[NPS]]=100,1,0)</f>
        <v>1</v>
      </c>
      <c r="K1057">
        <f>IF(Table1[[#This Row],[NPS]]=0,1,0)</f>
        <v>0</v>
      </c>
      <c r="L1057">
        <f>IF(Table1[[#This Row],[NPS]]=-100,1,0)</f>
        <v>0</v>
      </c>
      <c r="M1057" t="str">
        <f>TEXT(Table1[[#This Row],[Call Date]],"mmmm")</f>
        <v>November</v>
      </c>
      <c r="N1057" s="1">
        <f>Table1[[#This Row],[Call Date]]</f>
        <v>45232</v>
      </c>
    </row>
    <row r="1058" spans="2:14" x14ac:dyDescent="0.25">
      <c r="B1058" s="1">
        <v>45232</v>
      </c>
      <c r="C1058" t="s">
        <v>7</v>
      </c>
      <c r="D1058" t="s">
        <v>75</v>
      </c>
      <c r="E1058">
        <v>8</v>
      </c>
      <c r="F1058">
        <v>10</v>
      </c>
      <c r="G1058">
        <v>10</v>
      </c>
      <c r="H1058" s="3">
        <f>(Table1[[#This Row],[Q1]]*0.2+Table1[[#This Row],[Q2]]*0.4+Table1[[#This Row],[Q3]]*0.4)/10</f>
        <v>0.96</v>
      </c>
      <c r="I1058" cm="1">
        <f t="array" ref="I1058">_xlfn.IFS(Table1[[#This Row],[Q1]]&gt;8,100,Table1[[#This Row],[Q1]]&gt;6,0,Table1[[#This Row],[Q1]]&lt;7,-100)</f>
        <v>0</v>
      </c>
      <c r="J1058">
        <f>IF(Table1[[#This Row],[NPS]]=100,1,0)</f>
        <v>0</v>
      </c>
      <c r="K1058">
        <f>IF(Table1[[#This Row],[NPS]]=0,1,0)</f>
        <v>1</v>
      </c>
      <c r="L1058">
        <f>IF(Table1[[#This Row],[NPS]]=-100,1,0)</f>
        <v>0</v>
      </c>
      <c r="M1058" t="str">
        <f>TEXT(Table1[[#This Row],[Call Date]],"mmmm")</f>
        <v>November</v>
      </c>
      <c r="N1058" s="1">
        <f>Table1[[#This Row],[Call Date]]</f>
        <v>45232</v>
      </c>
    </row>
    <row r="1059" spans="2:14" x14ac:dyDescent="0.25">
      <c r="B1059" s="1">
        <v>45232</v>
      </c>
      <c r="C1059" t="s">
        <v>10</v>
      </c>
      <c r="D1059" t="s">
        <v>87</v>
      </c>
      <c r="E1059">
        <v>10</v>
      </c>
      <c r="F1059">
        <v>10</v>
      </c>
      <c r="G1059">
        <v>10</v>
      </c>
      <c r="H1059" s="3">
        <f>(Table1[[#This Row],[Q1]]*0.2+Table1[[#This Row],[Q2]]*0.4+Table1[[#This Row],[Q3]]*0.4)/10</f>
        <v>1</v>
      </c>
      <c r="I1059" cm="1">
        <f t="array" ref="I1059">_xlfn.IFS(Table1[[#This Row],[Q1]]&gt;8,100,Table1[[#This Row],[Q1]]&gt;6,0,Table1[[#This Row],[Q1]]&lt;7,-100)</f>
        <v>100</v>
      </c>
      <c r="J1059">
        <f>IF(Table1[[#This Row],[NPS]]=100,1,0)</f>
        <v>1</v>
      </c>
      <c r="K1059">
        <f>IF(Table1[[#This Row],[NPS]]=0,1,0)</f>
        <v>0</v>
      </c>
      <c r="L1059">
        <f>IF(Table1[[#This Row],[NPS]]=-100,1,0)</f>
        <v>0</v>
      </c>
      <c r="M1059" t="str">
        <f>TEXT(Table1[[#This Row],[Call Date]],"mmmm")</f>
        <v>November</v>
      </c>
      <c r="N1059" s="1">
        <f>Table1[[#This Row],[Call Date]]</f>
        <v>45232</v>
      </c>
    </row>
    <row r="1060" spans="2:14" x14ac:dyDescent="0.25">
      <c r="B1060" s="1">
        <v>45232</v>
      </c>
      <c r="C1060" t="s">
        <v>13</v>
      </c>
      <c r="D1060" t="s">
        <v>82</v>
      </c>
      <c r="E1060">
        <v>10</v>
      </c>
      <c r="F1060">
        <v>10</v>
      </c>
      <c r="G1060">
        <v>10</v>
      </c>
      <c r="H1060" s="3">
        <f>(Table1[[#This Row],[Q1]]*0.2+Table1[[#This Row],[Q2]]*0.4+Table1[[#This Row],[Q3]]*0.4)/10</f>
        <v>1</v>
      </c>
      <c r="I1060" cm="1">
        <f t="array" ref="I1060">_xlfn.IFS(Table1[[#This Row],[Q1]]&gt;8,100,Table1[[#This Row],[Q1]]&gt;6,0,Table1[[#This Row],[Q1]]&lt;7,-100)</f>
        <v>100</v>
      </c>
      <c r="J1060">
        <f>IF(Table1[[#This Row],[NPS]]=100,1,0)</f>
        <v>1</v>
      </c>
      <c r="K1060">
        <f>IF(Table1[[#This Row],[NPS]]=0,1,0)</f>
        <v>0</v>
      </c>
      <c r="L1060">
        <f>IF(Table1[[#This Row],[NPS]]=-100,1,0)</f>
        <v>0</v>
      </c>
      <c r="M1060" t="str">
        <f>TEXT(Table1[[#This Row],[Call Date]],"mmmm")</f>
        <v>November</v>
      </c>
      <c r="N1060" s="1">
        <f>Table1[[#This Row],[Call Date]]</f>
        <v>45232</v>
      </c>
    </row>
    <row r="1061" spans="2:14" x14ac:dyDescent="0.25">
      <c r="B1061" s="1">
        <v>45232</v>
      </c>
      <c r="C1061" t="s">
        <v>8</v>
      </c>
      <c r="D1061" t="s">
        <v>98</v>
      </c>
      <c r="E1061">
        <v>10</v>
      </c>
      <c r="F1061">
        <v>10</v>
      </c>
      <c r="G1061">
        <v>10</v>
      </c>
      <c r="H1061" s="3">
        <f>(Table1[[#This Row],[Q1]]*0.2+Table1[[#This Row],[Q2]]*0.4+Table1[[#This Row],[Q3]]*0.4)/10</f>
        <v>1</v>
      </c>
      <c r="I1061" cm="1">
        <f t="array" ref="I1061">_xlfn.IFS(Table1[[#This Row],[Q1]]&gt;8,100,Table1[[#This Row],[Q1]]&gt;6,0,Table1[[#This Row],[Q1]]&lt;7,-100)</f>
        <v>100</v>
      </c>
      <c r="J1061">
        <f>IF(Table1[[#This Row],[NPS]]=100,1,0)</f>
        <v>1</v>
      </c>
      <c r="K1061">
        <f>IF(Table1[[#This Row],[NPS]]=0,1,0)</f>
        <v>0</v>
      </c>
      <c r="L1061">
        <f>IF(Table1[[#This Row],[NPS]]=-100,1,0)</f>
        <v>0</v>
      </c>
      <c r="M1061" t="str">
        <f>TEXT(Table1[[#This Row],[Call Date]],"mmmm")</f>
        <v>November</v>
      </c>
      <c r="N1061" s="1">
        <f>Table1[[#This Row],[Call Date]]</f>
        <v>45232</v>
      </c>
    </row>
    <row r="1062" spans="2:14" x14ac:dyDescent="0.25">
      <c r="B1062" s="1">
        <v>45232</v>
      </c>
      <c r="C1062" t="s">
        <v>10</v>
      </c>
      <c r="D1062" t="s">
        <v>126</v>
      </c>
      <c r="E1062">
        <v>10</v>
      </c>
      <c r="F1062">
        <v>8</v>
      </c>
      <c r="G1062">
        <v>10</v>
      </c>
      <c r="H1062" s="3">
        <f>(Table1[[#This Row],[Q1]]*0.2+Table1[[#This Row],[Q2]]*0.4+Table1[[#This Row],[Q3]]*0.4)/10</f>
        <v>0.91999999999999993</v>
      </c>
      <c r="I1062" cm="1">
        <f t="array" ref="I1062">_xlfn.IFS(Table1[[#This Row],[Q1]]&gt;8,100,Table1[[#This Row],[Q1]]&gt;6,0,Table1[[#This Row],[Q1]]&lt;7,-100)</f>
        <v>100</v>
      </c>
      <c r="J1062">
        <f>IF(Table1[[#This Row],[NPS]]=100,1,0)</f>
        <v>1</v>
      </c>
      <c r="K1062">
        <f>IF(Table1[[#This Row],[NPS]]=0,1,0)</f>
        <v>0</v>
      </c>
      <c r="L1062">
        <f>IF(Table1[[#This Row],[NPS]]=-100,1,0)</f>
        <v>0</v>
      </c>
      <c r="M1062" t="str">
        <f>TEXT(Table1[[#This Row],[Call Date]],"mmmm")</f>
        <v>November</v>
      </c>
      <c r="N1062" s="1">
        <f>Table1[[#This Row],[Call Date]]</f>
        <v>45232</v>
      </c>
    </row>
    <row r="1063" spans="2:14" x14ac:dyDescent="0.25">
      <c r="B1063" s="1">
        <v>45232</v>
      </c>
      <c r="C1063" t="s">
        <v>10</v>
      </c>
      <c r="D1063" t="s">
        <v>114</v>
      </c>
      <c r="E1063">
        <v>10</v>
      </c>
      <c r="F1063">
        <v>10</v>
      </c>
      <c r="G1063">
        <v>10</v>
      </c>
      <c r="H1063" s="3">
        <f>(Table1[[#This Row],[Q1]]*0.2+Table1[[#This Row],[Q2]]*0.4+Table1[[#This Row],[Q3]]*0.4)/10</f>
        <v>1</v>
      </c>
      <c r="I1063" cm="1">
        <f t="array" ref="I1063">_xlfn.IFS(Table1[[#This Row],[Q1]]&gt;8,100,Table1[[#This Row],[Q1]]&gt;6,0,Table1[[#This Row],[Q1]]&lt;7,-100)</f>
        <v>100</v>
      </c>
      <c r="J1063">
        <f>IF(Table1[[#This Row],[NPS]]=100,1,0)</f>
        <v>1</v>
      </c>
      <c r="K1063">
        <f>IF(Table1[[#This Row],[NPS]]=0,1,0)</f>
        <v>0</v>
      </c>
      <c r="L1063">
        <f>IF(Table1[[#This Row],[NPS]]=-100,1,0)</f>
        <v>0</v>
      </c>
      <c r="M1063" t="str">
        <f>TEXT(Table1[[#This Row],[Call Date]],"mmmm")</f>
        <v>November</v>
      </c>
      <c r="N1063" s="1">
        <f>Table1[[#This Row],[Call Date]]</f>
        <v>45232</v>
      </c>
    </row>
    <row r="1064" spans="2:14" x14ac:dyDescent="0.25">
      <c r="B1064" s="1">
        <v>45232</v>
      </c>
      <c r="C1064" t="s">
        <v>8</v>
      </c>
      <c r="D1064" t="s">
        <v>93</v>
      </c>
      <c r="E1064">
        <v>10</v>
      </c>
      <c r="F1064">
        <v>10</v>
      </c>
      <c r="G1064">
        <v>10</v>
      </c>
      <c r="H1064" s="3">
        <f>(Table1[[#This Row],[Q1]]*0.2+Table1[[#This Row],[Q2]]*0.4+Table1[[#This Row],[Q3]]*0.4)/10</f>
        <v>1</v>
      </c>
      <c r="I1064" cm="1">
        <f t="array" ref="I1064">_xlfn.IFS(Table1[[#This Row],[Q1]]&gt;8,100,Table1[[#This Row],[Q1]]&gt;6,0,Table1[[#This Row],[Q1]]&lt;7,-100)</f>
        <v>100</v>
      </c>
      <c r="J1064">
        <f>IF(Table1[[#This Row],[NPS]]=100,1,0)</f>
        <v>1</v>
      </c>
      <c r="K1064">
        <f>IF(Table1[[#This Row],[NPS]]=0,1,0)</f>
        <v>0</v>
      </c>
      <c r="L1064">
        <f>IF(Table1[[#This Row],[NPS]]=-100,1,0)</f>
        <v>0</v>
      </c>
      <c r="M1064" t="str">
        <f>TEXT(Table1[[#This Row],[Call Date]],"mmmm")</f>
        <v>November</v>
      </c>
      <c r="N1064" s="1">
        <f>Table1[[#This Row],[Call Date]]</f>
        <v>45232</v>
      </c>
    </row>
    <row r="1065" spans="2:14" x14ac:dyDescent="0.25">
      <c r="B1065" s="1">
        <v>45232</v>
      </c>
      <c r="C1065" t="s">
        <v>8</v>
      </c>
      <c r="D1065" t="s">
        <v>64</v>
      </c>
      <c r="E1065">
        <v>10</v>
      </c>
      <c r="F1065">
        <v>10</v>
      </c>
      <c r="G1065">
        <v>10</v>
      </c>
      <c r="H1065" s="3">
        <f>(Table1[[#This Row],[Q1]]*0.2+Table1[[#This Row],[Q2]]*0.4+Table1[[#This Row],[Q3]]*0.4)/10</f>
        <v>1</v>
      </c>
      <c r="I1065" cm="1">
        <f t="array" ref="I1065">_xlfn.IFS(Table1[[#This Row],[Q1]]&gt;8,100,Table1[[#This Row],[Q1]]&gt;6,0,Table1[[#This Row],[Q1]]&lt;7,-100)</f>
        <v>100</v>
      </c>
      <c r="J1065">
        <f>IF(Table1[[#This Row],[NPS]]=100,1,0)</f>
        <v>1</v>
      </c>
      <c r="K1065">
        <f>IF(Table1[[#This Row],[NPS]]=0,1,0)</f>
        <v>0</v>
      </c>
      <c r="L1065">
        <f>IF(Table1[[#This Row],[NPS]]=-100,1,0)</f>
        <v>0</v>
      </c>
      <c r="M1065" t="str">
        <f>TEXT(Table1[[#This Row],[Call Date]],"mmmm")</f>
        <v>November</v>
      </c>
      <c r="N1065" s="1">
        <f>Table1[[#This Row],[Call Date]]</f>
        <v>45232</v>
      </c>
    </row>
    <row r="1066" spans="2:14" x14ac:dyDescent="0.25">
      <c r="B1066" s="1">
        <v>45232</v>
      </c>
      <c r="C1066" t="s">
        <v>10</v>
      </c>
      <c r="D1066" t="s">
        <v>83</v>
      </c>
      <c r="E1066">
        <v>2</v>
      </c>
      <c r="F1066">
        <v>2</v>
      </c>
      <c r="G1066">
        <v>1</v>
      </c>
      <c r="H1066" s="3">
        <f>(Table1[[#This Row],[Q1]]*0.2+Table1[[#This Row],[Q2]]*0.4+Table1[[#This Row],[Q3]]*0.4)/10</f>
        <v>0.16</v>
      </c>
      <c r="I1066" cm="1">
        <f t="array" ref="I1066">_xlfn.IFS(Table1[[#This Row],[Q1]]&gt;8,100,Table1[[#This Row],[Q1]]&gt;6,0,Table1[[#This Row],[Q1]]&lt;7,-100)</f>
        <v>-100</v>
      </c>
      <c r="J1066">
        <f>IF(Table1[[#This Row],[NPS]]=100,1,0)</f>
        <v>0</v>
      </c>
      <c r="K1066">
        <f>IF(Table1[[#This Row],[NPS]]=0,1,0)</f>
        <v>0</v>
      </c>
      <c r="L1066">
        <f>IF(Table1[[#This Row],[NPS]]=-100,1,0)</f>
        <v>1</v>
      </c>
      <c r="M1066" t="str">
        <f>TEXT(Table1[[#This Row],[Call Date]],"mmmm")</f>
        <v>November</v>
      </c>
      <c r="N1066" s="1">
        <f>Table1[[#This Row],[Call Date]]</f>
        <v>45232</v>
      </c>
    </row>
    <row r="1067" spans="2:14" x14ac:dyDescent="0.25">
      <c r="B1067" s="1">
        <v>45232</v>
      </c>
      <c r="C1067" t="s">
        <v>10</v>
      </c>
      <c r="D1067" t="s">
        <v>87</v>
      </c>
      <c r="E1067">
        <v>10</v>
      </c>
      <c r="F1067">
        <v>10</v>
      </c>
      <c r="G1067">
        <v>10</v>
      </c>
      <c r="H1067" s="3">
        <f>(Table1[[#This Row],[Q1]]*0.2+Table1[[#This Row],[Q2]]*0.4+Table1[[#This Row],[Q3]]*0.4)/10</f>
        <v>1</v>
      </c>
      <c r="I1067" cm="1">
        <f t="array" ref="I1067">_xlfn.IFS(Table1[[#This Row],[Q1]]&gt;8,100,Table1[[#This Row],[Q1]]&gt;6,0,Table1[[#This Row],[Q1]]&lt;7,-100)</f>
        <v>100</v>
      </c>
      <c r="J1067">
        <f>IF(Table1[[#This Row],[NPS]]=100,1,0)</f>
        <v>1</v>
      </c>
      <c r="K1067">
        <f>IF(Table1[[#This Row],[NPS]]=0,1,0)</f>
        <v>0</v>
      </c>
      <c r="L1067">
        <f>IF(Table1[[#This Row],[NPS]]=-100,1,0)</f>
        <v>0</v>
      </c>
      <c r="M1067" t="str">
        <f>TEXT(Table1[[#This Row],[Call Date]],"mmmm")</f>
        <v>November</v>
      </c>
      <c r="N1067" s="1">
        <f>Table1[[#This Row],[Call Date]]</f>
        <v>45232</v>
      </c>
    </row>
    <row r="1068" spans="2:14" x14ac:dyDescent="0.25">
      <c r="B1068" s="1">
        <v>45232</v>
      </c>
      <c r="C1068" t="s">
        <v>13</v>
      </c>
      <c r="D1068" t="s">
        <v>120</v>
      </c>
      <c r="E1068">
        <v>8</v>
      </c>
      <c r="F1068">
        <v>10</v>
      </c>
      <c r="G1068">
        <v>10</v>
      </c>
      <c r="H1068" s="3">
        <f>(Table1[[#This Row],[Q1]]*0.2+Table1[[#This Row],[Q2]]*0.4+Table1[[#This Row],[Q3]]*0.4)/10</f>
        <v>0.96</v>
      </c>
      <c r="I1068" cm="1">
        <f t="array" ref="I1068">_xlfn.IFS(Table1[[#This Row],[Q1]]&gt;8,100,Table1[[#This Row],[Q1]]&gt;6,0,Table1[[#This Row],[Q1]]&lt;7,-100)</f>
        <v>0</v>
      </c>
      <c r="J1068">
        <f>IF(Table1[[#This Row],[NPS]]=100,1,0)</f>
        <v>0</v>
      </c>
      <c r="K1068">
        <f>IF(Table1[[#This Row],[NPS]]=0,1,0)</f>
        <v>1</v>
      </c>
      <c r="L1068">
        <f>IF(Table1[[#This Row],[NPS]]=-100,1,0)</f>
        <v>0</v>
      </c>
      <c r="M1068" t="str">
        <f>TEXT(Table1[[#This Row],[Call Date]],"mmmm")</f>
        <v>November</v>
      </c>
      <c r="N1068" s="1">
        <f>Table1[[#This Row],[Call Date]]</f>
        <v>45232</v>
      </c>
    </row>
    <row r="1069" spans="2:14" x14ac:dyDescent="0.25">
      <c r="B1069" s="1">
        <v>45232</v>
      </c>
      <c r="C1069" t="s">
        <v>11</v>
      </c>
      <c r="D1069" t="s">
        <v>115</v>
      </c>
      <c r="E1069">
        <v>10</v>
      </c>
      <c r="F1069">
        <v>10</v>
      </c>
      <c r="G1069">
        <v>10</v>
      </c>
      <c r="H1069" s="3">
        <f>(Table1[[#This Row],[Q1]]*0.2+Table1[[#This Row],[Q2]]*0.4+Table1[[#This Row],[Q3]]*0.4)/10</f>
        <v>1</v>
      </c>
      <c r="I1069" cm="1">
        <f t="array" ref="I1069">_xlfn.IFS(Table1[[#This Row],[Q1]]&gt;8,100,Table1[[#This Row],[Q1]]&gt;6,0,Table1[[#This Row],[Q1]]&lt;7,-100)</f>
        <v>100</v>
      </c>
      <c r="J1069">
        <f>IF(Table1[[#This Row],[NPS]]=100,1,0)</f>
        <v>1</v>
      </c>
      <c r="K1069">
        <f>IF(Table1[[#This Row],[NPS]]=0,1,0)</f>
        <v>0</v>
      </c>
      <c r="L1069">
        <f>IF(Table1[[#This Row],[NPS]]=-100,1,0)</f>
        <v>0</v>
      </c>
      <c r="M1069" t="str">
        <f>TEXT(Table1[[#This Row],[Call Date]],"mmmm")</f>
        <v>November</v>
      </c>
      <c r="N1069" s="1">
        <f>Table1[[#This Row],[Call Date]]</f>
        <v>45232</v>
      </c>
    </row>
    <row r="1070" spans="2:14" x14ac:dyDescent="0.25">
      <c r="B1070" s="1">
        <v>45232</v>
      </c>
      <c r="C1070" t="s">
        <v>7</v>
      </c>
      <c r="D1070" t="s">
        <v>103</v>
      </c>
      <c r="E1070">
        <v>10</v>
      </c>
      <c r="F1070">
        <v>10</v>
      </c>
      <c r="G1070">
        <v>10</v>
      </c>
      <c r="H1070" s="3">
        <f>(Table1[[#This Row],[Q1]]*0.2+Table1[[#This Row],[Q2]]*0.4+Table1[[#This Row],[Q3]]*0.4)/10</f>
        <v>1</v>
      </c>
      <c r="I1070" cm="1">
        <f t="array" ref="I1070">_xlfn.IFS(Table1[[#This Row],[Q1]]&gt;8,100,Table1[[#This Row],[Q1]]&gt;6,0,Table1[[#This Row],[Q1]]&lt;7,-100)</f>
        <v>100</v>
      </c>
      <c r="J1070">
        <f>IF(Table1[[#This Row],[NPS]]=100,1,0)</f>
        <v>1</v>
      </c>
      <c r="K1070">
        <f>IF(Table1[[#This Row],[NPS]]=0,1,0)</f>
        <v>0</v>
      </c>
      <c r="L1070">
        <f>IF(Table1[[#This Row],[NPS]]=-100,1,0)</f>
        <v>0</v>
      </c>
      <c r="M1070" t="str">
        <f>TEXT(Table1[[#This Row],[Call Date]],"mmmm")</f>
        <v>November</v>
      </c>
      <c r="N1070" s="1">
        <f>Table1[[#This Row],[Call Date]]</f>
        <v>45232</v>
      </c>
    </row>
    <row r="1071" spans="2:14" x14ac:dyDescent="0.25">
      <c r="B1071" s="1">
        <v>45232</v>
      </c>
      <c r="C1071" t="s">
        <v>7</v>
      </c>
      <c r="D1071" t="s">
        <v>49</v>
      </c>
      <c r="E1071">
        <v>10</v>
      </c>
      <c r="F1071">
        <v>10</v>
      </c>
      <c r="G1071">
        <v>10</v>
      </c>
      <c r="H1071" s="3">
        <f>(Table1[[#This Row],[Q1]]*0.2+Table1[[#This Row],[Q2]]*0.4+Table1[[#This Row],[Q3]]*0.4)/10</f>
        <v>1</v>
      </c>
      <c r="I1071" cm="1">
        <f t="array" ref="I1071">_xlfn.IFS(Table1[[#This Row],[Q1]]&gt;8,100,Table1[[#This Row],[Q1]]&gt;6,0,Table1[[#This Row],[Q1]]&lt;7,-100)</f>
        <v>100</v>
      </c>
      <c r="J1071">
        <f>IF(Table1[[#This Row],[NPS]]=100,1,0)</f>
        <v>1</v>
      </c>
      <c r="K1071">
        <f>IF(Table1[[#This Row],[NPS]]=0,1,0)</f>
        <v>0</v>
      </c>
      <c r="L1071">
        <f>IF(Table1[[#This Row],[NPS]]=-100,1,0)</f>
        <v>0</v>
      </c>
      <c r="M1071" t="str">
        <f>TEXT(Table1[[#This Row],[Call Date]],"mmmm")</f>
        <v>November</v>
      </c>
      <c r="N1071" s="1">
        <f>Table1[[#This Row],[Call Date]]</f>
        <v>45232</v>
      </c>
    </row>
    <row r="1072" spans="2:14" x14ac:dyDescent="0.25">
      <c r="B1072" s="1">
        <v>45232</v>
      </c>
      <c r="C1072" t="s">
        <v>7</v>
      </c>
      <c r="D1072" t="s">
        <v>75</v>
      </c>
      <c r="E1072">
        <v>10</v>
      </c>
      <c r="F1072">
        <v>10</v>
      </c>
      <c r="G1072">
        <v>10</v>
      </c>
      <c r="H1072" s="3">
        <f>(Table1[[#This Row],[Q1]]*0.2+Table1[[#This Row],[Q2]]*0.4+Table1[[#This Row],[Q3]]*0.4)/10</f>
        <v>1</v>
      </c>
      <c r="I1072" cm="1">
        <f t="array" ref="I1072">_xlfn.IFS(Table1[[#This Row],[Q1]]&gt;8,100,Table1[[#This Row],[Q1]]&gt;6,0,Table1[[#This Row],[Q1]]&lt;7,-100)</f>
        <v>100</v>
      </c>
      <c r="J1072">
        <f>IF(Table1[[#This Row],[NPS]]=100,1,0)</f>
        <v>1</v>
      </c>
      <c r="K1072">
        <f>IF(Table1[[#This Row],[NPS]]=0,1,0)</f>
        <v>0</v>
      </c>
      <c r="L1072">
        <f>IF(Table1[[#This Row],[NPS]]=-100,1,0)</f>
        <v>0</v>
      </c>
      <c r="M1072" t="str">
        <f>TEXT(Table1[[#This Row],[Call Date]],"mmmm")</f>
        <v>November</v>
      </c>
      <c r="N1072" s="1">
        <f>Table1[[#This Row],[Call Date]]</f>
        <v>45232</v>
      </c>
    </row>
    <row r="1073" spans="2:14" x14ac:dyDescent="0.25">
      <c r="B1073" s="1">
        <v>45232</v>
      </c>
      <c r="C1073" t="s">
        <v>7</v>
      </c>
      <c r="D1073" t="s">
        <v>49</v>
      </c>
      <c r="E1073">
        <v>8</v>
      </c>
      <c r="F1073">
        <v>5</v>
      </c>
      <c r="G1073">
        <v>9</v>
      </c>
      <c r="H1073" s="3">
        <f>(Table1[[#This Row],[Q1]]*0.2+Table1[[#This Row],[Q2]]*0.4+Table1[[#This Row],[Q3]]*0.4)/10</f>
        <v>0.72</v>
      </c>
      <c r="I1073" cm="1">
        <f t="array" ref="I1073">_xlfn.IFS(Table1[[#This Row],[Q1]]&gt;8,100,Table1[[#This Row],[Q1]]&gt;6,0,Table1[[#This Row],[Q1]]&lt;7,-100)</f>
        <v>0</v>
      </c>
      <c r="J1073">
        <f>IF(Table1[[#This Row],[NPS]]=100,1,0)</f>
        <v>0</v>
      </c>
      <c r="K1073">
        <f>IF(Table1[[#This Row],[NPS]]=0,1,0)</f>
        <v>1</v>
      </c>
      <c r="L1073">
        <f>IF(Table1[[#This Row],[NPS]]=-100,1,0)</f>
        <v>0</v>
      </c>
      <c r="M1073" t="str">
        <f>TEXT(Table1[[#This Row],[Call Date]],"mmmm")</f>
        <v>November</v>
      </c>
      <c r="N1073" s="1">
        <f>Table1[[#This Row],[Call Date]]</f>
        <v>45232</v>
      </c>
    </row>
    <row r="1074" spans="2:14" x14ac:dyDescent="0.25">
      <c r="B1074" s="1">
        <v>45232</v>
      </c>
      <c r="C1074" t="s">
        <v>10</v>
      </c>
      <c r="D1074" t="s">
        <v>114</v>
      </c>
      <c r="E1074">
        <v>10</v>
      </c>
      <c r="F1074">
        <v>10</v>
      </c>
      <c r="G1074">
        <v>10</v>
      </c>
      <c r="H1074" s="3">
        <f>(Table1[[#This Row],[Q1]]*0.2+Table1[[#This Row],[Q2]]*0.4+Table1[[#This Row],[Q3]]*0.4)/10</f>
        <v>1</v>
      </c>
      <c r="I1074" cm="1">
        <f t="array" ref="I1074">_xlfn.IFS(Table1[[#This Row],[Q1]]&gt;8,100,Table1[[#This Row],[Q1]]&gt;6,0,Table1[[#This Row],[Q1]]&lt;7,-100)</f>
        <v>100</v>
      </c>
      <c r="J1074">
        <f>IF(Table1[[#This Row],[NPS]]=100,1,0)</f>
        <v>1</v>
      </c>
      <c r="K1074">
        <f>IF(Table1[[#This Row],[NPS]]=0,1,0)</f>
        <v>0</v>
      </c>
      <c r="L1074">
        <f>IF(Table1[[#This Row],[NPS]]=-100,1,0)</f>
        <v>0</v>
      </c>
      <c r="M1074" t="str">
        <f>TEXT(Table1[[#This Row],[Call Date]],"mmmm")</f>
        <v>November</v>
      </c>
      <c r="N1074" s="1">
        <f>Table1[[#This Row],[Call Date]]</f>
        <v>45232</v>
      </c>
    </row>
    <row r="1075" spans="2:14" x14ac:dyDescent="0.25">
      <c r="B1075" s="1">
        <v>45232</v>
      </c>
      <c r="C1075" t="s">
        <v>10</v>
      </c>
      <c r="D1075" t="s">
        <v>116</v>
      </c>
      <c r="E1075">
        <v>10</v>
      </c>
      <c r="F1075">
        <v>10</v>
      </c>
      <c r="G1075">
        <v>10</v>
      </c>
      <c r="H1075" s="3">
        <f>(Table1[[#This Row],[Q1]]*0.2+Table1[[#This Row],[Q2]]*0.4+Table1[[#This Row],[Q3]]*0.4)/10</f>
        <v>1</v>
      </c>
      <c r="I1075" cm="1">
        <f t="array" ref="I1075">_xlfn.IFS(Table1[[#This Row],[Q1]]&gt;8,100,Table1[[#This Row],[Q1]]&gt;6,0,Table1[[#This Row],[Q1]]&lt;7,-100)</f>
        <v>100</v>
      </c>
      <c r="J1075">
        <f>IF(Table1[[#This Row],[NPS]]=100,1,0)</f>
        <v>1</v>
      </c>
      <c r="K1075">
        <f>IF(Table1[[#This Row],[NPS]]=0,1,0)</f>
        <v>0</v>
      </c>
      <c r="L1075">
        <f>IF(Table1[[#This Row],[NPS]]=-100,1,0)</f>
        <v>0</v>
      </c>
      <c r="M1075" t="str">
        <f>TEXT(Table1[[#This Row],[Call Date]],"mmmm")</f>
        <v>November</v>
      </c>
      <c r="N1075" s="1">
        <f>Table1[[#This Row],[Call Date]]</f>
        <v>45232</v>
      </c>
    </row>
    <row r="1076" spans="2:14" x14ac:dyDescent="0.25">
      <c r="B1076" s="1">
        <v>45232</v>
      </c>
      <c r="C1076" t="s">
        <v>8</v>
      </c>
      <c r="D1076" t="s">
        <v>132</v>
      </c>
      <c r="E1076">
        <v>10</v>
      </c>
      <c r="F1076">
        <v>10</v>
      </c>
      <c r="G1076">
        <v>10</v>
      </c>
      <c r="H1076" s="3">
        <f>(Table1[[#This Row],[Q1]]*0.2+Table1[[#This Row],[Q2]]*0.4+Table1[[#This Row],[Q3]]*0.4)/10</f>
        <v>1</v>
      </c>
      <c r="I1076" cm="1">
        <f t="array" ref="I1076">_xlfn.IFS(Table1[[#This Row],[Q1]]&gt;8,100,Table1[[#This Row],[Q1]]&gt;6,0,Table1[[#This Row],[Q1]]&lt;7,-100)</f>
        <v>100</v>
      </c>
      <c r="J1076">
        <f>IF(Table1[[#This Row],[NPS]]=100,1,0)</f>
        <v>1</v>
      </c>
      <c r="K1076">
        <f>IF(Table1[[#This Row],[NPS]]=0,1,0)</f>
        <v>0</v>
      </c>
      <c r="L1076">
        <f>IF(Table1[[#This Row],[NPS]]=-100,1,0)</f>
        <v>0</v>
      </c>
      <c r="M1076" t="str">
        <f>TEXT(Table1[[#This Row],[Call Date]],"mmmm")</f>
        <v>November</v>
      </c>
      <c r="N1076" s="1">
        <f>Table1[[#This Row],[Call Date]]</f>
        <v>45232</v>
      </c>
    </row>
    <row r="1077" spans="2:14" x14ac:dyDescent="0.25">
      <c r="B1077" s="1">
        <v>45232</v>
      </c>
      <c r="C1077" t="s">
        <v>10</v>
      </c>
      <c r="D1077" t="s">
        <v>116</v>
      </c>
      <c r="E1077">
        <v>10</v>
      </c>
      <c r="F1077">
        <v>10</v>
      </c>
      <c r="G1077">
        <v>10</v>
      </c>
      <c r="H1077" s="3">
        <f>(Table1[[#This Row],[Q1]]*0.2+Table1[[#This Row],[Q2]]*0.4+Table1[[#This Row],[Q3]]*0.4)/10</f>
        <v>1</v>
      </c>
      <c r="I1077" cm="1">
        <f t="array" ref="I1077">_xlfn.IFS(Table1[[#This Row],[Q1]]&gt;8,100,Table1[[#This Row],[Q1]]&gt;6,0,Table1[[#This Row],[Q1]]&lt;7,-100)</f>
        <v>100</v>
      </c>
      <c r="J1077">
        <f>IF(Table1[[#This Row],[NPS]]=100,1,0)</f>
        <v>1</v>
      </c>
      <c r="K1077">
        <f>IF(Table1[[#This Row],[NPS]]=0,1,0)</f>
        <v>0</v>
      </c>
      <c r="L1077">
        <f>IF(Table1[[#This Row],[NPS]]=-100,1,0)</f>
        <v>0</v>
      </c>
      <c r="M1077" t="str">
        <f>TEXT(Table1[[#This Row],[Call Date]],"mmmm")</f>
        <v>November</v>
      </c>
      <c r="N1077" s="1">
        <f>Table1[[#This Row],[Call Date]]</f>
        <v>45232</v>
      </c>
    </row>
    <row r="1078" spans="2:14" x14ac:dyDescent="0.25">
      <c r="B1078" s="1">
        <v>45232</v>
      </c>
      <c r="C1078" t="s">
        <v>10</v>
      </c>
      <c r="D1078" t="s">
        <v>87</v>
      </c>
      <c r="E1078">
        <v>10</v>
      </c>
      <c r="F1078">
        <v>10</v>
      </c>
      <c r="G1078">
        <v>10</v>
      </c>
      <c r="H1078" s="3">
        <f>(Table1[[#This Row],[Q1]]*0.2+Table1[[#This Row],[Q2]]*0.4+Table1[[#This Row],[Q3]]*0.4)/10</f>
        <v>1</v>
      </c>
      <c r="I1078" cm="1">
        <f t="array" ref="I1078">_xlfn.IFS(Table1[[#This Row],[Q1]]&gt;8,100,Table1[[#This Row],[Q1]]&gt;6,0,Table1[[#This Row],[Q1]]&lt;7,-100)</f>
        <v>100</v>
      </c>
      <c r="J1078">
        <f>IF(Table1[[#This Row],[NPS]]=100,1,0)</f>
        <v>1</v>
      </c>
      <c r="K1078">
        <f>IF(Table1[[#This Row],[NPS]]=0,1,0)</f>
        <v>0</v>
      </c>
      <c r="L1078">
        <f>IF(Table1[[#This Row],[NPS]]=-100,1,0)</f>
        <v>0</v>
      </c>
      <c r="M1078" t="str">
        <f>TEXT(Table1[[#This Row],[Call Date]],"mmmm")</f>
        <v>November</v>
      </c>
      <c r="N1078" s="1">
        <f>Table1[[#This Row],[Call Date]]</f>
        <v>45232</v>
      </c>
    </row>
    <row r="1079" spans="2:14" x14ac:dyDescent="0.25">
      <c r="B1079" s="1">
        <v>45232</v>
      </c>
      <c r="C1079" t="s">
        <v>10</v>
      </c>
      <c r="D1079" t="s">
        <v>97</v>
      </c>
      <c r="E1079">
        <v>10</v>
      </c>
      <c r="F1079">
        <v>10</v>
      </c>
      <c r="G1079">
        <v>10</v>
      </c>
      <c r="H1079" s="3">
        <f>(Table1[[#This Row],[Q1]]*0.2+Table1[[#This Row],[Q2]]*0.4+Table1[[#This Row],[Q3]]*0.4)/10</f>
        <v>1</v>
      </c>
      <c r="I1079" cm="1">
        <f t="array" ref="I1079">_xlfn.IFS(Table1[[#This Row],[Q1]]&gt;8,100,Table1[[#This Row],[Q1]]&gt;6,0,Table1[[#This Row],[Q1]]&lt;7,-100)</f>
        <v>100</v>
      </c>
      <c r="J1079">
        <f>IF(Table1[[#This Row],[NPS]]=100,1,0)</f>
        <v>1</v>
      </c>
      <c r="K1079">
        <f>IF(Table1[[#This Row],[NPS]]=0,1,0)</f>
        <v>0</v>
      </c>
      <c r="L1079">
        <f>IF(Table1[[#This Row],[NPS]]=-100,1,0)</f>
        <v>0</v>
      </c>
      <c r="M1079" t="str">
        <f>TEXT(Table1[[#This Row],[Call Date]],"mmmm")</f>
        <v>November</v>
      </c>
      <c r="N1079" s="1">
        <f>Table1[[#This Row],[Call Date]]</f>
        <v>45232</v>
      </c>
    </row>
    <row r="1080" spans="2:14" x14ac:dyDescent="0.25">
      <c r="B1080" s="1">
        <v>45232</v>
      </c>
      <c r="C1080" t="s">
        <v>7</v>
      </c>
      <c r="D1080" t="s">
        <v>43</v>
      </c>
      <c r="E1080">
        <v>9</v>
      </c>
      <c r="F1080">
        <v>10</v>
      </c>
      <c r="G1080">
        <v>10</v>
      </c>
      <c r="H1080" s="3">
        <f>(Table1[[#This Row],[Q1]]*0.2+Table1[[#This Row],[Q2]]*0.4+Table1[[#This Row],[Q3]]*0.4)/10</f>
        <v>0.98000000000000009</v>
      </c>
      <c r="I1080" cm="1">
        <f t="array" ref="I1080">_xlfn.IFS(Table1[[#This Row],[Q1]]&gt;8,100,Table1[[#This Row],[Q1]]&gt;6,0,Table1[[#This Row],[Q1]]&lt;7,-100)</f>
        <v>100</v>
      </c>
      <c r="J1080">
        <f>IF(Table1[[#This Row],[NPS]]=100,1,0)</f>
        <v>1</v>
      </c>
      <c r="K1080">
        <f>IF(Table1[[#This Row],[NPS]]=0,1,0)</f>
        <v>0</v>
      </c>
      <c r="L1080">
        <f>IF(Table1[[#This Row],[NPS]]=-100,1,0)</f>
        <v>0</v>
      </c>
      <c r="M1080" t="str">
        <f>TEXT(Table1[[#This Row],[Call Date]],"mmmm")</f>
        <v>November</v>
      </c>
      <c r="N1080" s="1">
        <f>Table1[[#This Row],[Call Date]]</f>
        <v>45232</v>
      </c>
    </row>
    <row r="1081" spans="2:14" x14ac:dyDescent="0.25">
      <c r="B1081" s="1">
        <v>45232</v>
      </c>
      <c r="C1081" t="s">
        <v>11</v>
      </c>
      <c r="D1081" t="s">
        <v>50</v>
      </c>
      <c r="E1081">
        <v>10</v>
      </c>
      <c r="F1081">
        <v>10</v>
      </c>
      <c r="G1081">
        <v>10</v>
      </c>
      <c r="H1081" s="3">
        <f>(Table1[[#This Row],[Q1]]*0.2+Table1[[#This Row],[Q2]]*0.4+Table1[[#This Row],[Q3]]*0.4)/10</f>
        <v>1</v>
      </c>
      <c r="I1081" cm="1">
        <f t="array" ref="I1081">_xlfn.IFS(Table1[[#This Row],[Q1]]&gt;8,100,Table1[[#This Row],[Q1]]&gt;6,0,Table1[[#This Row],[Q1]]&lt;7,-100)</f>
        <v>100</v>
      </c>
      <c r="J1081">
        <f>IF(Table1[[#This Row],[NPS]]=100,1,0)</f>
        <v>1</v>
      </c>
      <c r="K1081">
        <f>IF(Table1[[#This Row],[NPS]]=0,1,0)</f>
        <v>0</v>
      </c>
      <c r="L1081">
        <f>IF(Table1[[#This Row],[NPS]]=-100,1,0)</f>
        <v>0</v>
      </c>
      <c r="M1081" t="str">
        <f>TEXT(Table1[[#This Row],[Call Date]],"mmmm")</f>
        <v>November</v>
      </c>
      <c r="N1081" s="1">
        <f>Table1[[#This Row],[Call Date]]</f>
        <v>45232</v>
      </c>
    </row>
    <row r="1082" spans="2:14" x14ac:dyDescent="0.25">
      <c r="B1082" s="1">
        <v>45232</v>
      </c>
      <c r="C1082" t="s">
        <v>8</v>
      </c>
      <c r="D1082" t="s">
        <v>45</v>
      </c>
      <c r="E1082">
        <v>10</v>
      </c>
      <c r="F1082">
        <v>10</v>
      </c>
      <c r="G1082">
        <v>10</v>
      </c>
      <c r="H1082" s="3">
        <f>(Table1[[#This Row],[Q1]]*0.2+Table1[[#This Row],[Q2]]*0.4+Table1[[#This Row],[Q3]]*0.4)/10</f>
        <v>1</v>
      </c>
      <c r="I1082" cm="1">
        <f t="array" ref="I1082">_xlfn.IFS(Table1[[#This Row],[Q1]]&gt;8,100,Table1[[#This Row],[Q1]]&gt;6,0,Table1[[#This Row],[Q1]]&lt;7,-100)</f>
        <v>100</v>
      </c>
      <c r="J1082">
        <f>IF(Table1[[#This Row],[NPS]]=100,1,0)</f>
        <v>1</v>
      </c>
      <c r="K1082">
        <f>IF(Table1[[#This Row],[NPS]]=0,1,0)</f>
        <v>0</v>
      </c>
      <c r="L1082">
        <f>IF(Table1[[#This Row],[NPS]]=-100,1,0)</f>
        <v>0</v>
      </c>
      <c r="M1082" t="str">
        <f>TEXT(Table1[[#This Row],[Call Date]],"mmmm")</f>
        <v>November</v>
      </c>
      <c r="N1082" s="1">
        <f>Table1[[#This Row],[Call Date]]</f>
        <v>45232</v>
      </c>
    </row>
    <row r="1083" spans="2:14" x14ac:dyDescent="0.25">
      <c r="B1083" s="1">
        <v>45232</v>
      </c>
      <c r="C1083" t="s">
        <v>10</v>
      </c>
      <c r="D1083" t="s">
        <v>116</v>
      </c>
      <c r="E1083">
        <v>10</v>
      </c>
      <c r="F1083">
        <v>10</v>
      </c>
      <c r="G1083">
        <v>10</v>
      </c>
      <c r="H1083" s="3">
        <f>(Table1[[#This Row],[Q1]]*0.2+Table1[[#This Row],[Q2]]*0.4+Table1[[#This Row],[Q3]]*0.4)/10</f>
        <v>1</v>
      </c>
      <c r="I1083" cm="1">
        <f t="array" ref="I1083">_xlfn.IFS(Table1[[#This Row],[Q1]]&gt;8,100,Table1[[#This Row],[Q1]]&gt;6,0,Table1[[#This Row],[Q1]]&lt;7,-100)</f>
        <v>100</v>
      </c>
      <c r="J1083">
        <f>IF(Table1[[#This Row],[NPS]]=100,1,0)</f>
        <v>1</v>
      </c>
      <c r="K1083">
        <f>IF(Table1[[#This Row],[NPS]]=0,1,0)</f>
        <v>0</v>
      </c>
      <c r="L1083">
        <f>IF(Table1[[#This Row],[NPS]]=-100,1,0)</f>
        <v>0</v>
      </c>
      <c r="M1083" t="str">
        <f>TEXT(Table1[[#This Row],[Call Date]],"mmmm")</f>
        <v>November</v>
      </c>
      <c r="N1083" s="1">
        <f>Table1[[#This Row],[Call Date]]</f>
        <v>45232</v>
      </c>
    </row>
    <row r="1084" spans="2:14" x14ac:dyDescent="0.25">
      <c r="B1084" s="1">
        <v>45232</v>
      </c>
      <c r="C1084" t="s">
        <v>10</v>
      </c>
      <c r="D1084" t="s">
        <v>41</v>
      </c>
      <c r="E1084">
        <v>7</v>
      </c>
      <c r="F1084">
        <v>9</v>
      </c>
      <c r="G1084">
        <v>9</v>
      </c>
      <c r="H1084" s="3">
        <f>(Table1[[#This Row],[Q1]]*0.2+Table1[[#This Row],[Q2]]*0.4+Table1[[#This Row],[Q3]]*0.4)/10</f>
        <v>0.86</v>
      </c>
      <c r="I1084" cm="1">
        <f t="array" ref="I1084">_xlfn.IFS(Table1[[#This Row],[Q1]]&gt;8,100,Table1[[#This Row],[Q1]]&gt;6,0,Table1[[#This Row],[Q1]]&lt;7,-100)</f>
        <v>0</v>
      </c>
      <c r="J1084">
        <f>IF(Table1[[#This Row],[NPS]]=100,1,0)</f>
        <v>0</v>
      </c>
      <c r="K1084">
        <f>IF(Table1[[#This Row],[NPS]]=0,1,0)</f>
        <v>1</v>
      </c>
      <c r="L1084">
        <f>IF(Table1[[#This Row],[NPS]]=-100,1,0)</f>
        <v>0</v>
      </c>
      <c r="M1084" t="str">
        <f>TEXT(Table1[[#This Row],[Call Date]],"mmmm")</f>
        <v>November</v>
      </c>
      <c r="N1084" s="1">
        <f>Table1[[#This Row],[Call Date]]</f>
        <v>45232</v>
      </c>
    </row>
    <row r="1085" spans="2:14" x14ac:dyDescent="0.25">
      <c r="B1085" s="1">
        <v>45232</v>
      </c>
      <c r="C1085" t="s">
        <v>11</v>
      </c>
      <c r="D1085" t="s">
        <v>106</v>
      </c>
      <c r="E1085">
        <v>10</v>
      </c>
      <c r="F1085">
        <v>8</v>
      </c>
      <c r="G1085">
        <v>8</v>
      </c>
      <c r="H1085" s="3">
        <f>(Table1[[#This Row],[Q1]]*0.2+Table1[[#This Row],[Q2]]*0.4+Table1[[#This Row],[Q3]]*0.4)/10</f>
        <v>0.84000000000000008</v>
      </c>
      <c r="I1085" cm="1">
        <f t="array" ref="I1085">_xlfn.IFS(Table1[[#This Row],[Q1]]&gt;8,100,Table1[[#This Row],[Q1]]&gt;6,0,Table1[[#This Row],[Q1]]&lt;7,-100)</f>
        <v>100</v>
      </c>
      <c r="J1085">
        <f>IF(Table1[[#This Row],[NPS]]=100,1,0)</f>
        <v>1</v>
      </c>
      <c r="K1085">
        <f>IF(Table1[[#This Row],[NPS]]=0,1,0)</f>
        <v>0</v>
      </c>
      <c r="L1085">
        <f>IF(Table1[[#This Row],[NPS]]=-100,1,0)</f>
        <v>0</v>
      </c>
      <c r="M1085" t="str">
        <f>TEXT(Table1[[#This Row],[Call Date]],"mmmm")</f>
        <v>November</v>
      </c>
      <c r="N1085" s="1">
        <f>Table1[[#This Row],[Call Date]]</f>
        <v>45232</v>
      </c>
    </row>
    <row r="1086" spans="2:14" x14ac:dyDescent="0.25">
      <c r="B1086" s="1">
        <v>45232</v>
      </c>
      <c r="C1086" t="s">
        <v>11</v>
      </c>
      <c r="D1086" t="s">
        <v>50</v>
      </c>
      <c r="E1086">
        <v>10</v>
      </c>
      <c r="F1086">
        <v>10</v>
      </c>
      <c r="G1086">
        <v>10</v>
      </c>
      <c r="H1086" s="3">
        <f>(Table1[[#This Row],[Q1]]*0.2+Table1[[#This Row],[Q2]]*0.4+Table1[[#This Row],[Q3]]*0.4)/10</f>
        <v>1</v>
      </c>
      <c r="I1086" cm="1">
        <f t="array" ref="I1086">_xlfn.IFS(Table1[[#This Row],[Q1]]&gt;8,100,Table1[[#This Row],[Q1]]&gt;6,0,Table1[[#This Row],[Q1]]&lt;7,-100)</f>
        <v>100</v>
      </c>
      <c r="J1086">
        <f>IF(Table1[[#This Row],[NPS]]=100,1,0)</f>
        <v>1</v>
      </c>
      <c r="K1086">
        <f>IF(Table1[[#This Row],[NPS]]=0,1,0)</f>
        <v>0</v>
      </c>
      <c r="L1086">
        <f>IF(Table1[[#This Row],[NPS]]=-100,1,0)</f>
        <v>0</v>
      </c>
      <c r="M1086" t="str">
        <f>TEXT(Table1[[#This Row],[Call Date]],"mmmm")</f>
        <v>November</v>
      </c>
      <c r="N1086" s="1">
        <f>Table1[[#This Row],[Call Date]]</f>
        <v>45232</v>
      </c>
    </row>
    <row r="1087" spans="2:14" x14ac:dyDescent="0.25">
      <c r="B1087" s="1">
        <v>45232</v>
      </c>
      <c r="C1087" t="s">
        <v>13</v>
      </c>
      <c r="D1087" t="s">
        <v>58</v>
      </c>
      <c r="E1087">
        <v>10</v>
      </c>
      <c r="F1087">
        <v>10</v>
      </c>
      <c r="G1087">
        <v>10</v>
      </c>
      <c r="H1087" s="3">
        <f>(Table1[[#This Row],[Q1]]*0.2+Table1[[#This Row],[Q2]]*0.4+Table1[[#This Row],[Q3]]*0.4)/10</f>
        <v>1</v>
      </c>
      <c r="I1087" cm="1">
        <f t="array" ref="I1087">_xlfn.IFS(Table1[[#This Row],[Q1]]&gt;8,100,Table1[[#This Row],[Q1]]&gt;6,0,Table1[[#This Row],[Q1]]&lt;7,-100)</f>
        <v>100</v>
      </c>
      <c r="J1087">
        <f>IF(Table1[[#This Row],[NPS]]=100,1,0)</f>
        <v>1</v>
      </c>
      <c r="K1087">
        <f>IF(Table1[[#This Row],[NPS]]=0,1,0)</f>
        <v>0</v>
      </c>
      <c r="L1087">
        <f>IF(Table1[[#This Row],[NPS]]=-100,1,0)</f>
        <v>0</v>
      </c>
      <c r="M1087" t="str">
        <f>TEXT(Table1[[#This Row],[Call Date]],"mmmm")</f>
        <v>November</v>
      </c>
      <c r="N1087" s="1">
        <f>Table1[[#This Row],[Call Date]]</f>
        <v>45232</v>
      </c>
    </row>
    <row r="1088" spans="2:14" x14ac:dyDescent="0.25">
      <c r="B1088" s="1">
        <v>45232</v>
      </c>
      <c r="C1088" t="s">
        <v>11</v>
      </c>
      <c r="D1088" t="s">
        <v>123</v>
      </c>
      <c r="E1088">
        <v>10</v>
      </c>
      <c r="F1088">
        <v>10</v>
      </c>
      <c r="G1088">
        <v>10</v>
      </c>
      <c r="H1088" s="3">
        <f>(Table1[[#This Row],[Q1]]*0.2+Table1[[#This Row],[Q2]]*0.4+Table1[[#This Row],[Q3]]*0.4)/10</f>
        <v>1</v>
      </c>
      <c r="I1088" cm="1">
        <f t="array" ref="I1088">_xlfn.IFS(Table1[[#This Row],[Q1]]&gt;8,100,Table1[[#This Row],[Q1]]&gt;6,0,Table1[[#This Row],[Q1]]&lt;7,-100)</f>
        <v>100</v>
      </c>
      <c r="J1088">
        <f>IF(Table1[[#This Row],[NPS]]=100,1,0)</f>
        <v>1</v>
      </c>
      <c r="K1088">
        <f>IF(Table1[[#This Row],[NPS]]=0,1,0)</f>
        <v>0</v>
      </c>
      <c r="L1088">
        <f>IF(Table1[[#This Row],[NPS]]=-100,1,0)</f>
        <v>0</v>
      </c>
      <c r="M1088" t="str">
        <f>TEXT(Table1[[#This Row],[Call Date]],"mmmm")</f>
        <v>November</v>
      </c>
      <c r="N1088" s="1">
        <f>Table1[[#This Row],[Call Date]]</f>
        <v>45232</v>
      </c>
    </row>
    <row r="1089" spans="2:14" x14ac:dyDescent="0.25">
      <c r="B1089" s="1">
        <v>45232</v>
      </c>
      <c r="C1089" t="s">
        <v>10</v>
      </c>
      <c r="D1089" t="s">
        <v>61</v>
      </c>
      <c r="E1089">
        <v>10</v>
      </c>
      <c r="F1089">
        <v>10</v>
      </c>
      <c r="G1089">
        <v>10</v>
      </c>
      <c r="H1089" s="3">
        <f>(Table1[[#This Row],[Q1]]*0.2+Table1[[#This Row],[Q2]]*0.4+Table1[[#This Row],[Q3]]*0.4)/10</f>
        <v>1</v>
      </c>
      <c r="I1089" cm="1">
        <f t="array" ref="I1089">_xlfn.IFS(Table1[[#This Row],[Q1]]&gt;8,100,Table1[[#This Row],[Q1]]&gt;6,0,Table1[[#This Row],[Q1]]&lt;7,-100)</f>
        <v>100</v>
      </c>
      <c r="J1089">
        <f>IF(Table1[[#This Row],[NPS]]=100,1,0)</f>
        <v>1</v>
      </c>
      <c r="K1089">
        <f>IF(Table1[[#This Row],[NPS]]=0,1,0)</f>
        <v>0</v>
      </c>
      <c r="L1089">
        <f>IF(Table1[[#This Row],[NPS]]=-100,1,0)</f>
        <v>0</v>
      </c>
      <c r="M1089" t="str">
        <f>TEXT(Table1[[#This Row],[Call Date]],"mmmm")</f>
        <v>November</v>
      </c>
      <c r="N1089" s="1">
        <f>Table1[[#This Row],[Call Date]]</f>
        <v>45232</v>
      </c>
    </row>
    <row r="1090" spans="2:14" x14ac:dyDescent="0.25">
      <c r="B1090" s="1">
        <v>45232</v>
      </c>
      <c r="C1090" t="s">
        <v>13</v>
      </c>
      <c r="D1090" t="s">
        <v>118</v>
      </c>
      <c r="E1090">
        <v>9</v>
      </c>
      <c r="F1090">
        <v>9</v>
      </c>
      <c r="G1090">
        <v>9</v>
      </c>
      <c r="H1090" s="3">
        <f>(Table1[[#This Row],[Q1]]*0.2+Table1[[#This Row],[Q2]]*0.4+Table1[[#This Row],[Q3]]*0.4)/10</f>
        <v>0.9</v>
      </c>
      <c r="I1090" cm="1">
        <f t="array" ref="I1090">_xlfn.IFS(Table1[[#This Row],[Q1]]&gt;8,100,Table1[[#This Row],[Q1]]&gt;6,0,Table1[[#This Row],[Q1]]&lt;7,-100)</f>
        <v>100</v>
      </c>
      <c r="J1090">
        <f>IF(Table1[[#This Row],[NPS]]=100,1,0)</f>
        <v>1</v>
      </c>
      <c r="K1090">
        <f>IF(Table1[[#This Row],[NPS]]=0,1,0)</f>
        <v>0</v>
      </c>
      <c r="L1090">
        <f>IF(Table1[[#This Row],[NPS]]=-100,1,0)</f>
        <v>0</v>
      </c>
      <c r="M1090" t="str">
        <f>TEXT(Table1[[#This Row],[Call Date]],"mmmm")</f>
        <v>November</v>
      </c>
      <c r="N1090" s="1">
        <f>Table1[[#This Row],[Call Date]]</f>
        <v>45232</v>
      </c>
    </row>
    <row r="1091" spans="2:14" x14ac:dyDescent="0.25">
      <c r="B1091" s="1">
        <v>45232</v>
      </c>
      <c r="C1091" t="s">
        <v>10</v>
      </c>
      <c r="D1091" t="s">
        <v>83</v>
      </c>
      <c r="E1091">
        <v>7</v>
      </c>
      <c r="F1091">
        <v>7</v>
      </c>
      <c r="G1091">
        <v>1</v>
      </c>
      <c r="H1091" s="3">
        <f>(Table1[[#This Row],[Q1]]*0.2+Table1[[#This Row],[Q2]]*0.4+Table1[[#This Row],[Q3]]*0.4)/10</f>
        <v>0.46000000000000008</v>
      </c>
      <c r="I1091" cm="1">
        <f t="array" ref="I1091">_xlfn.IFS(Table1[[#This Row],[Q1]]&gt;8,100,Table1[[#This Row],[Q1]]&gt;6,0,Table1[[#This Row],[Q1]]&lt;7,-100)</f>
        <v>0</v>
      </c>
      <c r="J1091">
        <f>IF(Table1[[#This Row],[NPS]]=100,1,0)</f>
        <v>0</v>
      </c>
      <c r="K1091">
        <f>IF(Table1[[#This Row],[NPS]]=0,1,0)</f>
        <v>1</v>
      </c>
      <c r="L1091">
        <f>IF(Table1[[#This Row],[NPS]]=-100,1,0)</f>
        <v>0</v>
      </c>
      <c r="M1091" t="str">
        <f>TEXT(Table1[[#This Row],[Call Date]],"mmmm")</f>
        <v>November</v>
      </c>
      <c r="N1091" s="1">
        <f>Table1[[#This Row],[Call Date]]</f>
        <v>45232</v>
      </c>
    </row>
    <row r="1092" spans="2:14" x14ac:dyDescent="0.25">
      <c r="B1092" s="1">
        <v>45232</v>
      </c>
      <c r="C1092" t="s">
        <v>11</v>
      </c>
      <c r="D1092" t="s">
        <v>115</v>
      </c>
      <c r="E1092">
        <v>10</v>
      </c>
      <c r="F1092">
        <v>10</v>
      </c>
      <c r="G1092">
        <v>10</v>
      </c>
      <c r="H1092" s="3">
        <f>(Table1[[#This Row],[Q1]]*0.2+Table1[[#This Row],[Q2]]*0.4+Table1[[#This Row],[Q3]]*0.4)/10</f>
        <v>1</v>
      </c>
      <c r="I1092" cm="1">
        <f t="array" ref="I1092">_xlfn.IFS(Table1[[#This Row],[Q1]]&gt;8,100,Table1[[#This Row],[Q1]]&gt;6,0,Table1[[#This Row],[Q1]]&lt;7,-100)</f>
        <v>100</v>
      </c>
      <c r="J1092">
        <f>IF(Table1[[#This Row],[NPS]]=100,1,0)</f>
        <v>1</v>
      </c>
      <c r="K1092">
        <f>IF(Table1[[#This Row],[NPS]]=0,1,0)</f>
        <v>0</v>
      </c>
      <c r="L1092">
        <f>IF(Table1[[#This Row],[NPS]]=-100,1,0)</f>
        <v>0</v>
      </c>
      <c r="M1092" t="str">
        <f>TEXT(Table1[[#This Row],[Call Date]],"mmmm")</f>
        <v>November</v>
      </c>
      <c r="N1092" s="1">
        <f>Table1[[#This Row],[Call Date]]</f>
        <v>45232</v>
      </c>
    </row>
    <row r="1093" spans="2:14" x14ac:dyDescent="0.25">
      <c r="B1093" s="1">
        <v>45232</v>
      </c>
      <c r="C1093" t="s">
        <v>7</v>
      </c>
      <c r="D1093" t="s">
        <v>103</v>
      </c>
      <c r="E1093">
        <v>10</v>
      </c>
      <c r="F1093">
        <v>10</v>
      </c>
      <c r="G1093">
        <v>10</v>
      </c>
      <c r="H1093" s="3">
        <f>(Table1[[#This Row],[Q1]]*0.2+Table1[[#This Row],[Q2]]*0.4+Table1[[#This Row],[Q3]]*0.4)/10</f>
        <v>1</v>
      </c>
      <c r="I1093" cm="1">
        <f t="array" ref="I1093">_xlfn.IFS(Table1[[#This Row],[Q1]]&gt;8,100,Table1[[#This Row],[Q1]]&gt;6,0,Table1[[#This Row],[Q1]]&lt;7,-100)</f>
        <v>100</v>
      </c>
      <c r="J1093">
        <f>IF(Table1[[#This Row],[NPS]]=100,1,0)</f>
        <v>1</v>
      </c>
      <c r="K1093">
        <f>IF(Table1[[#This Row],[NPS]]=0,1,0)</f>
        <v>0</v>
      </c>
      <c r="L1093">
        <f>IF(Table1[[#This Row],[NPS]]=-100,1,0)</f>
        <v>0</v>
      </c>
      <c r="M1093" t="str">
        <f>TEXT(Table1[[#This Row],[Call Date]],"mmmm")</f>
        <v>November</v>
      </c>
      <c r="N1093" s="1">
        <f>Table1[[#This Row],[Call Date]]</f>
        <v>45232</v>
      </c>
    </row>
    <row r="1094" spans="2:14" x14ac:dyDescent="0.25">
      <c r="B1094" s="1">
        <v>45232</v>
      </c>
      <c r="C1094" t="s">
        <v>11</v>
      </c>
      <c r="D1094" t="s">
        <v>115</v>
      </c>
      <c r="E1094">
        <v>10</v>
      </c>
      <c r="F1094">
        <v>10</v>
      </c>
      <c r="G1094">
        <v>10</v>
      </c>
      <c r="H1094" s="3">
        <f>(Table1[[#This Row],[Q1]]*0.2+Table1[[#This Row],[Q2]]*0.4+Table1[[#This Row],[Q3]]*0.4)/10</f>
        <v>1</v>
      </c>
      <c r="I1094" cm="1">
        <f t="array" ref="I1094">_xlfn.IFS(Table1[[#This Row],[Q1]]&gt;8,100,Table1[[#This Row],[Q1]]&gt;6,0,Table1[[#This Row],[Q1]]&lt;7,-100)</f>
        <v>100</v>
      </c>
      <c r="J1094">
        <f>IF(Table1[[#This Row],[NPS]]=100,1,0)</f>
        <v>1</v>
      </c>
      <c r="K1094">
        <f>IF(Table1[[#This Row],[NPS]]=0,1,0)</f>
        <v>0</v>
      </c>
      <c r="L1094">
        <f>IF(Table1[[#This Row],[NPS]]=-100,1,0)</f>
        <v>0</v>
      </c>
      <c r="M1094" t="str">
        <f>TEXT(Table1[[#This Row],[Call Date]],"mmmm")</f>
        <v>November</v>
      </c>
      <c r="N1094" s="1">
        <f>Table1[[#This Row],[Call Date]]</f>
        <v>45232</v>
      </c>
    </row>
    <row r="1095" spans="2:14" x14ac:dyDescent="0.25">
      <c r="B1095" s="1">
        <v>45232</v>
      </c>
      <c r="C1095" t="s">
        <v>7</v>
      </c>
      <c r="D1095" t="s">
        <v>43</v>
      </c>
      <c r="E1095">
        <v>10</v>
      </c>
      <c r="F1095">
        <v>10</v>
      </c>
      <c r="G1095">
        <v>10</v>
      </c>
      <c r="H1095" s="3">
        <f>(Table1[[#This Row],[Q1]]*0.2+Table1[[#This Row],[Q2]]*0.4+Table1[[#This Row],[Q3]]*0.4)/10</f>
        <v>1</v>
      </c>
      <c r="I1095" cm="1">
        <f t="array" ref="I1095">_xlfn.IFS(Table1[[#This Row],[Q1]]&gt;8,100,Table1[[#This Row],[Q1]]&gt;6,0,Table1[[#This Row],[Q1]]&lt;7,-100)</f>
        <v>100</v>
      </c>
      <c r="J1095">
        <f>IF(Table1[[#This Row],[NPS]]=100,1,0)</f>
        <v>1</v>
      </c>
      <c r="K1095">
        <f>IF(Table1[[#This Row],[NPS]]=0,1,0)</f>
        <v>0</v>
      </c>
      <c r="L1095">
        <f>IF(Table1[[#This Row],[NPS]]=-100,1,0)</f>
        <v>0</v>
      </c>
      <c r="M1095" t="str">
        <f>TEXT(Table1[[#This Row],[Call Date]],"mmmm")</f>
        <v>November</v>
      </c>
      <c r="N1095" s="1">
        <f>Table1[[#This Row],[Call Date]]</f>
        <v>45232</v>
      </c>
    </row>
    <row r="1096" spans="2:14" x14ac:dyDescent="0.25">
      <c r="B1096" s="1">
        <v>45232</v>
      </c>
      <c r="C1096" t="s">
        <v>13</v>
      </c>
      <c r="D1096" t="s">
        <v>118</v>
      </c>
      <c r="E1096">
        <v>8</v>
      </c>
      <c r="F1096">
        <v>6</v>
      </c>
      <c r="G1096">
        <v>10</v>
      </c>
      <c r="H1096" s="3">
        <f>(Table1[[#This Row],[Q1]]*0.2+Table1[[#This Row],[Q2]]*0.4+Table1[[#This Row],[Q3]]*0.4)/10</f>
        <v>0.8</v>
      </c>
      <c r="I1096" cm="1">
        <f t="array" ref="I1096">_xlfn.IFS(Table1[[#This Row],[Q1]]&gt;8,100,Table1[[#This Row],[Q1]]&gt;6,0,Table1[[#This Row],[Q1]]&lt;7,-100)</f>
        <v>0</v>
      </c>
      <c r="J1096">
        <f>IF(Table1[[#This Row],[NPS]]=100,1,0)</f>
        <v>0</v>
      </c>
      <c r="K1096">
        <f>IF(Table1[[#This Row],[NPS]]=0,1,0)</f>
        <v>1</v>
      </c>
      <c r="L1096">
        <f>IF(Table1[[#This Row],[NPS]]=-100,1,0)</f>
        <v>0</v>
      </c>
      <c r="M1096" t="str">
        <f>TEXT(Table1[[#This Row],[Call Date]],"mmmm")</f>
        <v>November</v>
      </c>
      <c r="N1096" s="1">
        <f>Table1[[#This Row],[Call Date]]</f>
        <v>45232</v>
      </c>
    </row>
    <row r="1097" spans="2:14" x14ac:dyDescent="0.25">
      <c r="B1097" s="1">
        <v>45232</v>
      </c>
      <c r="C1097" t="s">
        <v>10</v>
      </c>
      <c r="D1097" t="s">
        <v>61</v>
      </c>
      <c r="E1097">
        <v>10</v>
      </c>
      <c r="F1097">
        <v>10</v>
      </c>
      <c r="G1097">
        <v>10</v>
      </c>
      <c r="H1097" s="3">
        <f>(Table1[[#This Row],[Q1]]*0.2+Table1[[#This Row],[Q2]]*0.4+Table1[[#This Row],[Q3]]*0.4)/10</f>
        <v>1</v>
      </c>
      <c r="I1097" cm="1">
        <f t="array" ref="I1097">_xlfn.IFS(Table1[[#This Row],[Q1]]&gt;8,100,Table1[[#This Row],[Q1]]&gt;6,0,Table1[[#This Row],[Q1]]&lt;7,-100)</f>
        <v>100</v>
      </c>
      <c r="J1097">
        <f>IF(Table1[[#This Row],[NPS]]=100,1,0)</f>
        <v>1</v>
      </c>
      <c r="K1097">
        <f>IF(Table1[[#This Row],[NPS]]=0,1,0)</f>
        <v>0</v>
      </c>
      <c r="L1097">
        <f>IF(Table1[[#This Row],[NPS]]=-100,1,0)</f>
        <v>0</v>
      </c>
      <c r="M1097" t="str">
        <f>TEXT(Table1[[#This Row],[Call Date]],"mmmm")</f>
        <v>November</v>
      </c>
      <c r="N1097" s="1">
        <f>Table1[[#This Row],[Call Date]]</f>
        <v>45232</v>
      </c>
    </row>
    <row r="1098" spans="2:14" x14ac:dyDescent="0.25">
      <c r="B1098" s="1">
        <v>45232</v>
      </c>
      <c r="C1098" t="s">
        <v>10</v>
      </c>
      <c r="D1098" t="s">
        <v>87</v>
      </c>
      <c r="E1098">
        <v>10</v>
      </c>
      <c r="F1098">
        <v>10</v>
      </c>
      <c r="G1098">
        <v>10</v>
      </c>
      <c r="H1098" s="3">
        <f>(Table1[[#This Row],[Q1]]*0.2+Table1[[#This Row],[Q2]]*0.4+Table1[[#This Row],[Q3]]*0.4)/10</f>
        <v>1</v>
      </c>
      <c r="I1098" cm="1">
        <f t="array" ref="I1098">_xlfn.IFS(Table1[[#This Row],[Q1]]&gt;8,100,Table1[[#This Row],[Q1]]&gt;6,0,Table1[[#This Row],[Q1]]&lt;7,-100)</f>
        <v>100</v>
      </c>
      <c r="J1098">
        <f>IF(Table1[[#This Row],[NPS]]=100,1,0)</f>
        <v>1</v>
      </c>
      <c r="K1098">
        <f>IF(Table1[[#This Row],[NPS]]=0,1,0)</f>
        <v>0</v>
      </c>
      <c r="L1098">
        <f>IF(Table1[[#This Row],[NPS]]=-100,1,0)</f>
        <v>0</v>
      </c>
      <c r="M1098" t="str">
        <f>TEXT(Table1[[#This Row],[Call Date]],"mmmm")</f>
        <v>November</v>
      </c>
      <c r="N1098" s="1">
        <f>Table1[[#This Row],[Call Date]]</f>
        <v>45232</v>
      </c>
    </row>
    <row r="1099" spans="2:14" x14ac:dyDescent="0.25">
      <c r="B1099" s="1">
        <v>45232</v>
      </c>
      <c r="C1099" t="s">
        <v>7</v>
      </c>
      <c r="D1099" t="s">
        <v>130</v>
      </c>
      <c r="E1099">
        <v>1</v>
      </c>
      <c r="F1099">
        <v>5</v>
      </c>
      <c r="G1099">
        <v>1</v>
      </c>
      <c r="H1099" s="3">
        <f>(Table1[[#This Row],[Q1]]*0.2+Table1[[#This Row],[Q2]]*0.4+Table1[[#This Row],[Q3]]*0.4)/10</f>
        <v>0.26</v>
      </c>
      <c r="I1099" cm="1">
        <f t="array" ref="I1099">_xlfn.IFS(Table1[[#This Row],[Q1]]&gt;8,100,Table1[[#This Row],[Q1]]&gt;6,0,Table1[[#This Row],[Q1]]&lt;7,-100)</f>
        <v>-100</v>
      </c>
      <c r="J1099">
        <f>IF(Table1[[#This Row],[NPS]]=100,1,0)</f>
        <v>0</v>
      </c>
      <c r="K1099">
        <f>IF(Table1[[#This Row],[NPS]]=0,1,0)</f>
        <v>0</v>
      </c>
      <c r="L1099">
        <f>IF(Table1[[#This Row],[NPS]]=-100,1,0)</f>
        <v>1</v>
      </c>
      <c r="M1099" t="str">
        <f>TEXT(Table1[[#This Row],[Call Date]],"mmmm")</f>
        <v>November</v>
      </c>
      <c r="N1099" s="1">
        <f>Table1[[#This Row],[Call Date]]</f>
        <v>45232</v>
      </c>
    </row>
    <row r="1100" spans="2:14" x14ac:dyDescent="0.25">
      <c r="B1100" s="1">
        <v>45232</v>
      </c>
      <c r="C1100" t="s">
        <v>7</v>
      </c>
      <c r="D1100" t="s">
        <v>78</v>
      </c>
      <c r="E1100">
        <v>10</v>
      </c>
      <c r="F1100">
        <v>10</v>
      </c>
      <c r="G1100">
        <v>10</v>
      </c>
      <c r="H1100" s="3">
        <f>(Table1[[#This Row],[Q1]]*0.2+Table1[[#This Row],[Q2]]*0.4+Table1[[#This Row],[Q3]]*0.4)/10</f>
        <v>1</v>
      </c>
      <c r="I1100" cm="1">
        <f t="array" ref="I1100">_xlfn.IFS(Table1[[#This Row],[Q1]]&gt;8,100,Table1[[#This Row],[Q1]]&gt;6,0,Table1[[#This Row],[Q1]]&lt;7,-100)</f>
        <v>100</v>
      </c>
      <c r="J1100">
        <f>IF(Table1[[#This Row],[NPS]]=100,1,0)</f>
        <v>1</v>
      </c>
      <c r="K1100">
        <f>IF(Table1[[#This Row],[NPS]]=0,1,0)</f>
        <v>0</v>
      </c>
      <c r="L1100">
        <f>IF(Table1[[#This Row],[NPS]]=-100,1,0)</f>
        <v>0</v>
      </c>
      <c r="M1100" t="str">
        <f>TEXT(Table1[[#This Row],[Call Date]],"mmmm")</f>
        <v>November</v>
      </c>
      <c r="N1100" s="1">
        <f>Table1[[#This Row],[Call Date]]</f>
        <v>45232</v>
      </c>
    </row>
    <row r="1101" spans="2:14" x14ac:dyDescent="0.25">
      <c r="B1101" s="1">
        <v>45232</v>
      </c>
      <c r="C1101" t="s">
        <v>7</v>
      </c>
      <c r="D1101" t="s">
        <v>75</v>
      </c>
      <c r="E1101">
        <v>10</v>
      </c>
      <c r="F1101">
        <v>10</v>
      </c>
      <c r="G1101">
        <v>10</v>
      </c>
      <c r="H1101" s="3">
        <f>(Table1[[#This Row],[Q1]]*0.2+Table1[[#This Row],[Q2]]*0.4+Table1[[#This Row],[Q3]]*0.4)/10</f>
        <v>1</v>
      </c>
      <c r="I1101" cm="1">
        <f t="array" ref="I1101">_xlfn.IFS(Table1[[#This Row],[Q1]]&gt;8,100,Table1[[#This Row],[Q1]]&gt;6,0,Table1[[#This Row],[Q1]]&lt;7,-100)</f>
        <v>100</v>
      </c>
      <c r="J1101">
        <f>IF(Table1[[#This Row],[NPS]]=100,1,0)</f>
        <v>1</v>
      </c>
      <c r="K1101">
        <f>IF(Table1[[#This Row],[NPS]]=0,1,0)</f>
        <v>0</v>
      </c>
      <c r="L1101">
        <f>IF(Table1[[#This Row],[NPS]]=-100,1,0)</f>
        <v>0</v>
      </c>
      <c r="M1101" t="str">
        <f>TEXT(Table1[[#This Row],[Call Date]],"mmmm")</f>
        <v>November</v>
      </c>
      <c r="N1101" s="1">
        <f>Table1[[#This Row],[Call Date]]</f>
        <v>45232</v>
      </c>
    </row>
    <row r="1102" spans="2:14" x14ac:dyDescent="0.25">
      <c r="B1102" s="1">
        <v>45232</v>
      </c>
      <c r="C1102" t="s">
        <v>7</v>
      </c>
      <c r="D1102" t="s">
        <v>130</v>
      </c>
      <c r="E1102">
        <v>8</v>
      </c>
      <c r="F1102">
        <v>8</v>
      </c>
      <c r="G1102">
        <v>8</v>
      </c>
      <c r="H1102" s="3">
        <f>(Table1[[#This Row],[Q1]]*0.2+Table1[[#This Row],[Q2]]*0.4+Table1[[#This Row],[Q3]]*0.4)/10</f>
        <v>0.8</v>
      </c>
      <c r="I1102" cm="1">
        <f t="array" ref="I1102">_xlfn.IFS(Table1[[#This Row],[Q1]]&gt;8,100,Table1[[#This Row],[Q1]]&gt;6,0,Table1[[#This Row],[Q1]]&lt;7,-100)</f>
        <v>0</v>
      </c>
      <c r="J1102">
        <f>IF(Table1[[#This Row],[NPS]]=100,1,0)</f>
        <v>0</v>
      </c>
      <c r="K1102">
        <f>IF(Table1[[#This Row],[NPS]]=0,1,0)</f>
        <v>1</v>
      </c>
      <c r="L1102">
        <f>IF(Table1[[#This Row],[NPS]]=-100,1,0)</f>
        <v>0</v>
      </c>
      <c r="M1102" t="str">
        <f>TEXT(Table1[[#This Row],[Call Date]],"mmmm")</f>
        <v>November</v>
      </c>
      <c r="N1102" s="1">
        <f>Table1[[#This Row],[Call Date]]</f>
        <v>45232</v>
      </c>
    </row>
    <row r="1103" spans="2:14" x14ac:dyDescent="0.25">
      <c r="B1103" s="1">
        <v>45232</v>
      </c>
      <c r="C1103" t="s">
        <v>10</v>
      </c>
      <c r="D1103" t="s">
        <v>61</v>
      </c>
      <c r="E1103">
        <v>10</v>
      </c>
      <c r="F1103">
        <v>10</v>
      </c>
      <c r="G1103">
        <v>10</v>
      </c>
      <c r="H1103" s="3">
        <f>(Table1[[#This Row],[Q1]]*0.2+Table1[[#This Row],[Q2]]*0.4+Table1[[#This Row],[Q3]]*0.4)/10</f>
        <v>1</v>
      </c>
      <c r="I1103" cm="1">
        <f t="array" ref="I1103">_xlfn.IFS(Table1[[#This Row],[Q1]]&gt;8,100,Table1[[#This Row],[Q1]]&gt;6,0,Table1[[#This Row],[Q1]]&lt;7,-100)</f>
        <v>100</v>
      </c>
      <c r="J1103">
        <f>IF(Table1[[#This Row],[NPS]]=100,1,0)</f>
        <v>1</v>
      </c>
      <c r="K1103">
        <f>IF(Table1[[#This Row],[NPS]]=0,1,0)</f>
        <v>0</v>
      </c>
      <c r="L1103">
        <f>IF(Table1[[#This Row],[NPS]]=-100,1,0)</f>
        <v>0</v>
      </c>
      <c r="M1103" t="str">
        <f>TEXT(Table1[[#This Row],[Call Date]],"mmmm")</f>
        <v>November</v>
      </c>
      <c r="N1103" s="1">
        <f>Table1[[#This Row],[Call Date]]</f>
        <v>45232</v>
      </c>
    </row>
    <row r="1104" spans="2:14" x14ac:dyDescent="0.25">
      <c r="B1104" s="1">
        <v>45232</v>
      </c>
      <c r="C1104" t="s">
        <v>8</v>
      </c>
      <c r="D1104" t="s">
        <v>45</v>
      </c>
      <c r="E1104">
        <v>10</v>
      </c>
      <c r="F1104">
        <v>10</v>
      </c>
      <c r="G1104">
        <v>10</v>
      </c>
      <c r="H1104" s="3">
        <f>(Table1[[#This Row],[Q1]]*0.2+Table1[[#This Row],[Q2]]*0.4+Table1[[#This Row],[Q3]]*0.4)/10</f>
        <v>1</v>
      </c>
      <c r="I1104" cm="1">
        <f t="array" ref="I1104">_xlfn.IFS(Table1[[#This Row],[Q1]]&gt;8,100,Table1[[#This Row],[Q1]]&gt;6,0,Table1[[#This Row],[Q1]]&lt;7,-100)</f>
        <v>100</v>
      </c>
      <c r="J1104">
        <f>IF(Table1[[#This Row],[NPS]]=100,1,0)</f>
        <v>1</v>
      </c>
      <c r="K1104">
        <f>IF(Table1[[#This Row],[NPS]]=0,1,0)</f>
        <v>0</v>
      </c>
      <c r="L1104">
        <f>IF(Table1[[#This Row],[NPS]]=-100,1,0)</f>
        <v>0</v>
      </c>
      <c r="M1104" t="str">
        <f>TEXT(Table1[[#This Row],[Call Date]],"mmmm")</f>
        <v>November</v>
      </c>
      <c r="N1104" s="1">
        <f>Table1[[#This Row],[Call Date]]</f>
        <v>45232</v>
      </c>
    </row>
    <row r="1105" spans="2:14" x14ac:dyDescent="0.25">
      <c r="B1105" s="1">
        <v>45232</v>
      </c>
      <c r="C1105" t="s">
        <v>11</v>
      </c>
      <c r="D1105" t="s">
        <v>106</v>
      </c>
      <c r="E1105">
        <v>10</v>
      </c>
      <c r="F1105">
        <v>10</v>
      </c>
      <c r="G1105">
        <v>10</v>
      </c>
      <c r="H1105" s="3">
        <f>(Table1[[#This Row],[Q1]]*0.2+Table1[[#This Row],[Q2]]*0.4+Table1[[#This Row],[Q3]]*0.4)/10</f>
        <v>1</v>
      </c>
      <c r="I1105" cm="1">
        <f t="array" ref="I1105">_xlfn.IFS(Table1[[#This Row],[Q1]]&gt;8,100,Table1[[#This Row],[Q1]]&gt;6,0,Table1[[#This Row],[Q1]]&lt;7,-100)</f>
        <v>100</v>
      </c>
      <c r="J1105">
        <f>IF(Table1[[#This Row],[NPS]]=100,1,0)</f>
        <v>1</v>
      </c>
      <c r="K1105">
        <f>IF(Table1[[#This Row],[NPS]]=0,1,0)</f>
        <v>0</v>
      </c>
      <c r="L1105">
        <f>IF(Table1[[#This Row],[NPS]]=-100,1,0)</f>
        <v>0</v>
      </c>
      <c r="M1105" t="str">
        <f>TEXT(Table1[[#This Row],[Call Date]],"mmmm")</f>
        <v>November</v>
      </c>
      <c r="N1105" s="1">
        <f>Table1[[#This Row],[Call Date]]</f>
        <v>45232</v>
      </c>
    </row>
    <row r="1106" spans="2:14" x14ac:dyDescent="0.25">
      <c r="B1106" s="1">
        <v>45233</v>
      </c>
      <c r="C1106" t="s">
        <v>11</v>
      </c>
      <c r="D1106" t="s">
        <v>50</v>
      </c>
      <c r="E1106">
        <v>8</v>
      </c>
      <c r="F1106">
        <v>7</v>
      </c>
      <c r="G1106">
        <v>8</v>
      </c>
      <c r="H1106" s="3">
        <f>(Table1[[#This Row],[Q1]]*0.2+Table1[[#This Row],[Q2]]*0.4+Table1[[#This Row],[Q3]]*0.4)/10</f>
        <v>0.76</v>
      </c>
      <c r="I1106" cm="1">
        <f t="array" ref="I1106">_xlfn.IFS(Table1[[#This Row],[Q1]]&gt;8,100,Table1[[#This Row],[Q1]]&gt;6,0,Table1[[#This Row],[Q1]]&lt;7,-100)</f>
        <v>0</v>
      </c>
      <c r="J1106">
        <f>IF(Table1[[#This Row],[NPS]]=100,1,0)</f>
        <v>0</v>
      </c>
      <c r="K1106">
        <f>IF(Table1[[#This Row],[NPS]]=0,1,0)</f>
        <v>1</v>
      </c>
      <c r="L1106">
        <f>IF(Table1[[#This Row],[NPS]]=-100,1,0)</f>
        <v>0</v>
      </c>
      <c r="M1106" t="str">
        <f>TEXT(Table1[[#This Row],[Call Date]],"mmmm")</f>
        <v>November</v>
      </c>
      <c r="N1106" s="1">
        <f>Table1[[#This Row],[Call Date]]</f>
        <v>45233</v>
      </c>
    </row>
    <row r="1107" spans="2:14" x14ac:dyDescent="0.25">
      <c r="B1107" s="1">
        <v>45233</v>
      </c>
      <c r="C1107" t="s">
        <v>8</v>
      </c>
      <c r="D1107" t="s">
        <v>129</v>
      </c>
      <c r="E1107">
        <v>10</v>
      </c>
      <c r="F1107">
        <v>10</v>
      </c>
      <c r="G1107">
        <v>10</v>
      </c>
      <c r="H1107" s="3">
        <f>(Table1[[#This Row],[Q1]]*0.2+Table1[[#This Row],[Q2]]*0.4+Table1[[#This Row],[Q3]]*0.4)/10</f>
        <v>1</v>
      </c>
      <c r="I1107" cm="1">
        <f t="array" ref="I1107">_xlfn.IFS(Table1[[#This Row],[Q1]]&gt;8,100,Table1[[#This Row],[Q1]]&gt;6,0,Table1[[#This Row],[Q1]]&lt;7,-100)</f>
        <v>100</v>
      </c>
      <c r="J1107">
        <f>IF(Table1[[#This Row],[NPS]]=100,1,0)</f>
        <v>1</v>
      </c>
      <c r="K1107">
        <f>IF(Table1[[#This Row],[NPS]]=0,1,0)</f>
        <v>0</v>
      </c>
      <c r="L1107">
        <f>IF(Table1[[#This Row],[NPS]]=-100,1,0)</f>
        <v>0</v>
      </c>
      <c r="M1107" t="str">
        <f>TEXT(Table1[[#This Row],[Call Date]],"mmmm")</f>
        <v>November</v>
      </c>
      <c r="N1107" s="1">
        <f>Table1[[#This Row],[Call Date]]</f>
        <v>45233</v>
      </c>
    </row>
    <row r="1108" spans="2:14" x14ac:dyDescent="0.25">
      <c r="B1108" s="1">
        <v>45233</v>
      </c>
      <c r="C1108" t="s">
        <v>8</v>
      </c>
      <c r="D1108" t="s">
        <v>42</v>
      </c>
      <c r="E1108">
        <v>10</v>
      </c>
      <c r="F1108">
        <v>10</v>
      </c>
      <c r="G1108">
        <v>10</v>
      </c>
      <c r="H1108" s="3">
        <f>(Table1[[#This Row],[Q1]]*0.2+Table1[[#This Row],[Q2]]*0.4+Table1[[#This Row],[Q3]]*0.4)/10</f>
        <v>1</v>
      </c>
      <c r="I1108" cm="1">
        <f t="array" ref="I1108">_xlfn.IFS(Table1[[#This Row],[Q1]]&gt;8,100,Table1[[#This Row],[Q1]]&gt;6,0,Table1[[#This Row],[Q1]]&lt;7,-100)</f>
        <v>100</v>
      </c>
      <c r="J1108">
        <f>IF(Table1[[#This Row],[NPS]]=100,1,0)</f>
        <v>1</v>
      </c>
      <c r="K1108">
        <f>IF(Table1[[#This Row],[NPS]]=0,1,0)</f>
        <v>0</v>
      </c>
      <c r="L1108">
        <f>IF(Table1[[#This Row],[NPS]]=-100,1,0)</f>
        <v>0</v>
      </c>
      <c r="M1108" t="str">
        <f>TEXT(Table1[[#This Row],[Call Date]],"mmmm")</f>
        <v>November</v>
      </c>
      <c r="N1108" s="1">
        <f>Table1[[#This Row],[Call Date]]</f>
        <v>45233</v>
      </c>
    </row>
    <row r="1109" spans="2:14" x14ac:dyDescent="0.25">
      <c r="B1109" s="1">
        <v>45233</v>
      </c>
      <c r="C1109" t="s">
        <v>10</v>
      </c>
      <c r="D1109" t="s">
        <v>76</v>
      </c>
      <c r="E1109">
        <v>10</v>
      </c>
      <c r="F1109">
        <v>10</v>
      </c>
      <c r="G1109">
        <v>10</v>
      </c>
      <c r="H1109" s="3">
        <f>(Table1[[#This Row],[Q1]]*0.2+Table1[[#This Row],[Q2]]*0.4+Table1[[#This Row],[Q3]]*0.4)/10</f>
        <v>1</v>
      </c>
      <c r="I1109" cm="1">
        <f t="array" ref="I1109">_xlfn.IFS(Table1[[#This Row],[Q1]]&gt;8,100,Table1[[#This Row],[Q1]]&gt;6,0,Table1[[#This Row],[Q1]]&lt;7,-100)</f>
        <v>100</v>
      </c>
      <c r="J1109">
        <f>IF(Table1[[#This Row],[NPS]]=100,1,0)</f>
        <v>1</v>
      </c>
      <c r="K1109">
        <f>IF(Table1[[#This Row],[NPS]]=0,1,0)</f>
        <v>0</v>
      </c>
      <c r="L1109">
        <f>IF(Table1[[#This Row],[NPS]]=-100,1,0)</f>
        <v>0</v>
      </c>
      <c r="M1109" t="str">
        <f>TEXT(Table1[[#This Row],[Call Date]],"mmmm")</f>
        <v>November</v>
      </c>
      <c r="N1109" s="1">
        <f>Table1[[#This Row],[Call Date]]</f>
        <v>45233</v>
      </c>
    </row>
    <row r="1110" spans="2:14" x14ac:dyDescent="0.25">
      <c r="B1110" s="1">
        <v>45233</v>
      </c>
      <c r="C1110" t="s">
        <v>10</v>
      </c>
      <c r="D1110" t="s">
        <v>97</v>
      </c>
      <c r="E1110">
        <v>8</v>
      </c>
      <c r="F1110">
        <v>8</v>
      </c>
      <c r="G1110">
        <v>8</v>
      </c>
      <c r="H1110" s="3">
        <f>(Table1[[#This Row],[Q1]]*0.2+Table1[[#This Row],[Q2]]*0.4+Table1[[#This Row],[Q3]]*0.4)/10</f>
        <v>0.8</v>
      </c>
      <c r="I1110" cm="1">
        <f t="array" ref="I1110">_xlfn.IFS(Table1[[#This Row],[Q1]]&gt;8,100,Table1[[#This Row],[Q1]]&gt;6,0,Table1[[#This Row],[Q1]]&lt;7,-100)</f>
        <v>0</v>
      </c>
      <c r="J1110">
        <f>IF(Table1[[#This Row],[NPS]]=100,1,0)</f>
        <v>0</v>
      </c>
      <c r="K1110">
        <f>IF(Table1[[#This Row],[NPS]]=0,1,0)</f>
        <v>1</v>
      </c>
      <c r="L1110">
        <f>IF(Table1[[#This Row],[NPS]]=-100,1,0)</f>
        <v>0</v>
      </c>
      <c r="M1110" t="str">
        <f>TEXT(Table1[[#This Row],[Call Date]],"mmmm")</f>
        <v>November</v>
      </c>
      <c r="N1110" s="1">
        <f>Table1[[#This Row],[Call Date]]</f>
        <v>45233</v>
      </c>
    </row>
    <row r="1111" spans="2:14" x14ac:dyDescent="0.25">
      <c r="B1111" s="1">
        <v>45233</v>
      </c>
      <c r="C1111" t="s">
        <v>8</v>
      </c>
      <c r="D1111" t="s">
        <v>85</v>
      </c>
      <c r="E1111">
        <v>10</v>
      </c>
      <c r="F1111">
        <v>10</v>
      </c>
      <c r="G1111">
        <v>10</v>
      </c>
      <c r="H1111" s="3">
        <f>(Table1[[#This Row],[Q1]]*0.2+Table1[[#This Row],[Q2]]*0.4+Table1[[#This Row],[Q3]]*0.4)/10</f>
        <v>1</v>
      </c>
      <c r="I1111" cm="1">
        <f t="array" ref="I1111">_xlfn.IFS(Table1[[#This Row],[Q1]]&gt;8,100,Table1[[#This Row],[Q1]]&gt;6,0,Table1[[#This Row],[Q1]]&lt;7,-100)</f>
        <v>100</v>
      </c>
      <c r="J1111">
        <f>IF(Table1[[#This Row],[NPS]]=100,1,0)</f>
        <v>1</v>
      </c>
      <c r="K1111">
        <f>IF(Table1[[#This Row],[NPS]]=0,1,0)</f>
        <v>0</v>
      </c>
      <c r="L1111">
        <f>IF(Table1[[#This Row],[NPS]]=-100,1,0)</f>
        <v>0</v>
      </c>
      <c r="M1111" t="str">
        <f>TEXT(Table1[[#This Row],[Call Date]],"mmmm")</f>
        <v>November</v>
      </c>
      <c r="N1111" s="1">
        <f>Table1[[#This Row],[Call Date]]</f>
        <v>45233</v>
      </c>
    </row>
    <row r="1112" spans="2:14" x14ac:dyDescent="0.25">
      <c r="B1112" s="1">
        <v>45233</v>
      </c>
      <c r="C1112" t="s">
        <v>10</v>
      </c>
      <c r="D1112" t="s">
        <v>116</v>
      </c>
      <c r="E1112">
        <v>10</v>
      </c>
      <c r="F1112">
        <v>10</v>
      </c>
      <c r="G1112">
        <v>10</v>
      </c>
      <c r="H1112" s="3">
        <f>(Table1[[#This Row],[Q1]]*0.2+Table1[[#This Row],[Q2]]*0.4+Table1[[#This Row],[Q3]]*0.4)/10</f>
        <v>1</v>
      </c>
      <c r="I1112" cm="1">
        <f t="array" ref="I1112">_xlfn.IFS(Table1[[#This Row],[Q1]]&gt;8,100,Table1[[#This Row],[Q1]]&gt;6,0,Table1[[#This Row],[Q1]]&lt;7,-100)</f>
        <v>100</v>
      </c>
      <c r="J1112">
        <f>IF(Table1[[#This Row],[NPS]]=100,1,0)</f>
        <v>1</v>
      </c>
      <c r="K1112">
        <f>IF(Table1[[#This Row],[NPS]]=0,1,0)</f>
        <v>0</v>
      </c>
      <c r="L1112">
        <f>IF(Table1[[#This Row],[NPS]]=-100,1,0)</f>
        <v>0</v>
      </c>
      <c r="M1112" t="str">
        <f>TEXT(Table1[[#This Row],[Call Date]],"mmmm")</f>
        <v>November</v>
      </c>
      <c r="N1112" s="1">
        <f>Table1[[#This Row],[Call Date]]</f>
        <v>45233</v>
      </c>
    </row>
    <row r="1113" spans="2:14" x14ac:dyDescent="0.25">
      <c r="B1113" s="1">
        <v>45233</v>
      </c>
      <c r="C1113" t="s">
        <v>8</v>
      </c>
      <c r="D1113" t="s">
        <v>42</v>
      </c>
      <c r="E1113">
        <v>10</v>
      </c>
      <c r="F1113">
        <v>10</v>
      </c>
      <c r="G1113">
        <v>10</v>
      </c>
      <c r="H1113" s="3">
        <f>(Table1[[#This Row],[Q1]]*0.2+Table1[[#This Row],[Q2]]*0.4+Table1[[#This Row],[Q3]]*0.4)/10</f>
        <v>1</v>
      </c>
      <c r="I1113" cm="1">
        <f t="array" ref="I1113">_xlfn.IFS(Table1[[#This Row],[Q1]]&gt;8,100,Table1[[#This Row],[Q1]]&gt;6,0,Table1[[#This Row],[Q1]]&lt;7,-100)</f>
        <v>100</v>
      </c>
      <c r="J1113">
        <f>IF(Table1[[#This Row],[NPS]]=100,1,0)</f>
        <v>1</v>
      </c>
      <c r="K1113">
        <f>IF(Table1[[#This Row],[NPS]]=0,1,0)</f>
        <v>0</v>
      </c>
      <c r="L1113">
        <f>IF(Table1[[#This Row],[NPS]]=-100,1,0)</f>
        <v>0</v>
      </c>
      <c r="M1113" t="str">
        <f>TEXT(Table1[[#This Row],[Call Date]],"mmmm")</f>
        <v>November</v>
      </c>
      <c r="N1113" s="1">
        <f>Table1[[#This Row],[Call Date]]</f>
        <v>45233</v>
      </c>
    </row>
    <row r="1114" spans="2:14" x14ac:dyDescent="0.25">
      <c r="B1114" s="1">
        <v>45233</v>
      </c>
      <c r="C1114" t="s">
        <v>8</v>
      </c>
      <c r="D1114" t="s">
        <v>42</v>
      </c>
      <c r="E1114">
        <v>10</v>
      </c>
      <c r="F1114">
        <v>10</v>
      </c>
      <c r="G1114">
        <v>10</v>
      </c>
      <c r="H1114" s="3">
        <f>(Table1[[#This Row],[Q1]]*0.2+Table1[[#This Row],[Q2]]*0.4+Table1[[#This Row],[Q3]]*0.4)/10</f>
        <v>1</v>
      </c>
      <c r="I1114" cm="1">
        <f t="array" ref="I1114">_xlfn.IFS(Table1[[#This Row],[Q1]]&gt;8,100,Table1[[#This Row],[Q1]]&gt;6,0,Table1[[#This Row],[Q1]]&lt;7,-100)</f>
        <v>100</v>
      </c>
      <c r="J1114">
        <f>IF(Table1[[#This Row],[NPS]]=100,1,0)</f>
        <v>1</v>
      </c>
      <c r="K1114">
        <f>IF(Table1[[#This Row],[NPS]]=0,1,0)</f>
        <v>0</v>
      </c>
      <c r="L1114">
        <f>IF(Table1[[#This Row],[NPS]]=-100,1,0)</f>
        <v>0</v>
      </c>
      <c r="M1114" t="str">
        <f>TEXT(Table1[[#This Row],[Call Date]],"mmmm")</f>
        <v>November</v>
      </c>
      <c r="N1114" s="1">
        <f>Table1[[#This Row],[Call Date]]</f>
        <v>45233</v>
      </c>
    </row>
    <row r="1115" spans="2:14" x14ac:dyDescent="0.25">
      <c r="B1115" s="1">
        <v>45233</v>
      </c>
      <c r="C1115" t="s">
        <v>8</v>
      </c>
      <c r="D1115" t="s">
        <v>64</v>
      </c>
      <c r="E1115">
        <v>10</v>
      </c>
      <c r="F1115">
        <v>10</v>
      </c>
      <c r="G1115">
        <v>10</v>
      </c>
      <c r="H1115" s="3">
        <f>(Table1[[#This Row],[Q1]]*0.2+Table1[[#This Row],[Q2]]*0.4+Table1[[#This Row],[Q3]]*0.4)/10</f>
        <v>1</v>
      </c>
      <c r="I1115" cm="1">
        <f t="array" ref="I1115">_xlfn.IFS(Table1[[#This Row],[Q1]]&gt;8,100,Table1[[#This Row],[Q1]]&gt;6,0,Table1[[#This Row],[Q1]]&lt;7,-100)</f>
        <v>100</v>
      </c>
      <c r="J1115">
        <f>IF(Table1[[#This Row],[NPS]]=100,1,0)</f>
        <v>1</v>
      </c>
      <c r="K1115">
        <f>IF(Table1[[#This Row],[NPS]]=0,1,0)</f>
        <v>0</v>
      </c>
      <c r="L1115">
        <f>IF(Table1[[#This Row],[NPS]]=-100,1,0)</f>
        <v>0</v>
      </c>
      <c r="M1115" t="str">
        <f>TEXT(Table1[[#This Row],[Call Date]],"mmmm")</f>
        <v>November</v>
      </c>
      <c r="N1115" s="1">
        <f>Table1[[#This Row],[Call Date]]</f>
        <v>45233</v>
      </c>
    </row>
    <row r="1116" spans="2:14" x14ac:dyDescent="0.25">
      <c r="B1116" s="1">
        <v>45233</v>
      </c>
      <c r="C1116" t="s">
        <v>13</v>
      </c>
      <c r="D1116" t="s">
        <v>101</v>
      </c>
      <c r="E1116">
        <v>10</v>
      </c>
      <c r="F1116">
        <v>10</v>
      </c>
      <c r="G1116">
        <v>10</v>
      </c>
      <c r="H1116" s="3">
        <f>(Table1[[#This Row],[Q1]]*0.2+Table1[[#This Row],[Q2]]*0.4+Table1[[#This Row],[Q3]]*0.4)/10</f>
        <v>1</v>
      </c>
      <c r="I1116" cm="1">
        <f t="array" ref="I1116">_xlfn.IFS(Table1[[#This Row],[Q1]]&gt;8,100,Table1[[#This Row],[Q1]]&gt;6,0,Table1[[#This Row],[Q1]]&lt;7,-100)</f>
        <v>100</v>
      </c>
      <c r="J1116">
        <f>IF(Table1[[#This Row],[NPS]]=100,1,0)</f>
        <v>1</v>
      </c>
      <c r="K1116">
        <f>IF(Table1[[#This Row],[NPS]]=0,1,0)</f>
        <v>0</v>
      </c>
      <c r="L1116">
        <f>IF(Table1[[#This Row],[NPS]]=-100,1,0)</f>
        <v>0</v>
      </c>
      <c r="M1116" t="str">
        <f>TEXT(Table1[[#This Row],[Call Date]],"mmmm")</f>
        <v>November</v>
      </c>
      <c r="N1116" s="1">
        <f>Table1[[#This Row],[Call Date]]</f>
        <v>45233</v>
      </c>
    </row>
    <row r="1117" spans="2:14" x14ac:dyDescent="0.25">
      <c r="B1117" s="1">
        <v>45233</v>
      </c>
      <c r="C1117" t="s">
        <v>10</v>
      </c>
      <c r="D1117" t="s">
        <v>41</v>
      </c>
      <c r="E1117">
        <v>10</v>
      </c>
      <c r="F1117">
        <v>10</v>
      </c>
      <c r="G1117">
        <v>10</v>
      </c>
      <c r="H1117" s="3">
        <f>(Table1[[#This Row],[Q1]]*0.2+Table1[[#This Row],[Q2]]*0.4+Table1[[#This Row],[Q3]]*0.4)/10</f>
        <v>1</v>
      </c>
      <c r="I1117" cm="1">
        <f t="array" ref="I1117">_xlfn.IFS(Table1[[#This Row],[Q1]]&gt;8,100,Table1[[#This Row],[Q1]]&gt;6,0,Table1[[#This Row],[Q1]]&lt;7,-100)</f>
        <v>100</v>
      </c>
      <c r="J1117">
        <f>IF(Table1[[#This Row],[NPS]]=100,1,0)</f>
        <v>1</v>
      </c>
      <c r="K1117">
        <f>IF(Table1[[#This Row],[NPS]]=0,1,0)</f>
        <v>0</v>
      </c>
      <c r="L1117">
        <f>IF(Table1[[#This Row],[NPS]]=-100,1,0)</f>
        <v>0</v>
      </c>
      <c r="M1117" t="str">
        <f>TEXT(Table1[[#This Row],[Call Date]],"mmmm")</f>
        <v>November</v>
      </c>
      <c r="N1117" s="1">
        <f>Table1[[#This Row],[Call Date]]</f>
        <v>45233</v>
      </c>
    </row>
    <row r="1118" spans="2:14" x14ac:dyDescent="0.25">
      <c r="B1118" s="1">
        <v>45233</v>
      </c>
      <c r="C1118" t="s">
        <v>10</v>
      </c>
      <c r="D1118" t="s">
        <v>97</v>
      </c>
      <c r="E1118">
        <v>10</v>
      </c>
      <c r="F1118">
        <v>10</v>
      </c>
      <c r="G1118">
        <v>10</v>
      </c>
      <c r="H1118" s="3">
        <f>(Table1[[#This Row],[Q1]]*0.2+Table1[[#This Row],[Q2]]*0.4+Table1[[#This Row],[Q3]]*0.4)/10</f>
        <v>1</v>
      </c>
      <c r="I1118" cm="1">
        <f t="array" ref="I1118">_xlfn.IFS(Table1[[#This Row],[Q1]]&gt;8,100,Table1[[#This Row],[Q1]]&gt;6,0,Table1[[#This Row],[Q1]]&lt;7,-100)</f>
        <v>100</v>
      </c>
      <c r="J1118">
        <f>IF(Table1[[#This Row],[NPS]]=100,1,0)</f>
        <v>1</v>
      </c>
      <c r="K1118">
        <f>IF(Table1[[#This Row],[NPS]]=0,1,0)</f>
        <v>0</v>
      </c>
      <c r="L1118">
        <f>IF(Table1[[#This Row],[NPS]]=-100,1,0)</f>
        <v>0</v>
      </c>
      <c r="M1118" t="str">
        <f>TEXT(Table1[[#This Row],[Call Date]],"mmmm")</f>
        <v>November</v>
      </c>
      <c r="N1118" s="1">
        <f>Table1[[#This Row],[Call Date]]</f>
        <v>45233</v>
      </c>
    </row>
    <row r="1119" spans="2:14" x14ac:dyDescent="0.25">
      <c r="B1119" s="1">
        <v>45233</v>
      </c>
      <c r="C1119" t="s">
        <v>8</v>
      </c>
      <c r="D1119" t="s">
        <v>93</v>
      </c>
      <c r="E1119">
        <v>9</v>
      </c>
      <c r="F1119">
        <v>8</v>
      </c>
      <c r="G1119">
        <v>9</v>
      </c>
      <c r="H1119" s="3">
        <f>(Table1[[#This Row],[Q1]]*0.2+Table1[[#This Row],[Q2]]*0.4+Table1[[#This Row],[Q3]]*0.4)/10</f>
        <v>0.86</v>
      </c>
      <c r="I1119" cm="1">
        <f t="array" ref="I1119">_xlfn.IFS(Table1[[#This Row],[Q1]]&gt;8,100,Table1[[#This Row],[Q1]]&gt;6,0,Table1[[#This Row],[Q1]]&lt;7,-100)</f>
        <v>100</v>
      </c>
      <c r="J1119">
        <f>IF(Table1[[#This Row],[NPS]]=100,1,0)</f>
        <v>1</v>
      </c>
      <c r="K1119">
        <f>IF(Table1[[#This Row],[NPS]]=0,1,0)</f>
        <v>0</v>
      </c>
      <c r="L1119">
        <f>IF(Table1[[#This Row],[NPS]]=-100,1,0)</f>
        <v>0</v>
      </c>
      <c r="M1119" t="str">
        <f>TEXT(Table1[[#This Row],[Call Date]],"mmmm")</f>
        <v>November</v>
      </c>
      <c r="N1119" s="1">
        <f>Table1[[#This Row],[Call Date]]</f>
        <v>45233</v>
      </c>
    </row>
    <row r="1120" spans="2:14" x14ac:dyDescent="0.25">
      <c r="B1120" s="1">
        <v>45233</v>
      </c>
      <c r="C1120" t="s">
        <v>8</v>
      </c>
      <c r="D1120" t="s">
        <v>93</v>
      </c>
      <c r="E1120">
        <v>1</v>
      </c>
      <c r="F1120">
        <v>1</v>
      </c>
      <c r="G1120">
        <v>10</v>
      </c>
      <c r="H1120" s="3">
        <f>(Table1[[#This Row],[Q1]]*0.2+Table1[[#This Row],[Q2]]*0.4+Table1[[#This Row],[Q3]]*0.4)/10</f>
        <v>0.45999999999999996</v>
      </c>
      <c r="I1120" cm="1">
        <f t="array" ref="I1120">_xlfn.IFS(Table1[[#This Row],[Q1]]&gt;8,100,Table1[[#This Row],[Q1]]&gt;6,0,Table1[[#This Row],[Q1]]&lt;7,-100)</f>
        <v>-100</v>
      </c>
      <c r="J1120">
        <f>IF(Table1[[#This Row],[NPS]]=100,1,0)</f>
        <v>0</v>
      </c>
      <c r="K1120">
        <f>IF(Table1[[#This Row],[NPS]]=0,1,0)</f>
        <v>0</v>
      </c>
      <c r="L1120">
        <f>IF(Table1[[#This Row],[NPS]]=-100,1,0)</f>
        <v>1</v>
      </c>
      <c r="M1120" t="str">
        <f>TEXT(Table1[[#This Row],[Call Date]],"mmmm")</f>
        <v>November</v>
      </c>
      <c r="N1120" s="1">
        <f>Table1[[#This Row],[Call Date]]</f>
        <v>45233</v>
      </c>
    </row>
    <row r="1121" spans="2:14" x14ac:dyDescent="0.25">
      <c r="B1121" s="1">
        <v>45233</v>
      </c>
      <c r="C1121" t="s">
        <v>10</v>
      </c>
      <c r="D1121" t="s">
        <v>97</v>
      </c>
      <c r="E1121">
        <v>10</v>
      </c>
      <c r="F1121">
        <v>10</v>
      </c>
      <c r="G1121">
        <v>10</v>
      </c>
      <c r="H1121" s="3">
        <f>(Table1[[#This Row],[Q1]]*0.2+Table1[[#This Row],[Q2]]*0.4+Table1[[#This Row],[Q3]]*0.4)/10</f>
        <v>1</v>
      </c>
      <c r="I1121" cm="1">
        <f t="array" ref="I1121">_xlfn.IFS(Table1[[#This Row],[Q1]]&gt;8,100,Table1[[#This Row],[Q1]]&gt;6,0,Table1[[#This Row],[Q1]]&lt;7,-100)</f>
        <v>100</v>
      </c>
      <c r="J1121">
        <f>IF(Table1[[#This Row],[NPS]]=100,1,0)</f>
        <v>1</v>
      </c>
      <c r="K1121">
        <f>IF(Table1[[#This Row],[NPS]]=0,1,0)</f>
        <v>0</v>
      </c>
      <c r="L1121">
        <f>IF(Table1[[#This Row],[NPS]]=-100,1,0)</f>
        <v>0</v>
      </c>
      <c r="M1121" t="str">
        <f>TEXT(Table1[[#This Row],[Call Date]],"mmmm")</f>
        <v>November</v>
      </c>
      <c r="N1121" s="1">
        <f>Table1[[#This Row],[Call Date]]</f>
        <v>45233</v>
      </c>
    </row>
    <row r="1122" spans="2:14" x14ac:dyDescent="0.25">
      <c r="B1122" s="1">
        <v>45233</v>
      </c>
      <c r="C1122" t="s">
        <v>7</v>
      </c>
      <c r="D1122" t="s">
        <v>43</v>
      </c>
      <c r="E1122">
        <v>10</v>
      </c>
      <c r="F1122">
        <v>10</v>
      </c>
      <c r="G1122">
        <v>10</v>
      </c>
      <c r="H1122" s="3">
        <f>(Table1[[#This Row],[Q1]]*0.2+Table1[[#This Row],[Q2]]*0.4+Table1[[#This Row],[Q3]]*0.4)/10</f>
        <v>1</v>
      </c>
      <c r="I1122" cm="1">
        <f t="array" ref="I1122">_xlfn.IFS(Table1[[#This Row],[Q1]]&gt;8,100,Table1[[#This Row],[Q1]]&gt;6,0,Table1[[#This Row],[Q1]]&lt;7,-100)</f>
        <v>100</v>
      </c>
      <c r="J1122">
        <f>IF(Table1[[#This Row],[NPS]]=100,1,0)</f>
        <v>1</v>
      </c>
      <c r="K1122">
        <f>IF(Table1[[#This Row],[NPS]]=0,1,0)</f>
        <v>0</v>
      </c>
      <c r="L1122">
        <f>IF(Table1[[#This Row],[NPS]]=-100,1,0)</f>
        <v>0</v>
      </c>
      <c r="M1122" t="str">
        <f>TEXT(Table1[[#This Row],[Call Date]],"mmmm")</f>
        <v>November</v>
      </c>
      <c r="N1122" s="1">
        <f>Table1[[#This Row],[Call Date]]</f>
        <v>45233</v>
      </c>
    </row>
    <row r="1123" spans="2:14" x14ac:dyDescent="0.25">
      <c r="B1123" s="1">
        <v>45233</v>
      </c>
      <c r="C1123" t="s">
        <v>7</v>
      </c>
      <c r="D1123" t="s">
        <v>78</v>
      </c>
      <c r="E1123">
        <v>10</v>
      </c>
      <c r="F1123">
        <v>10</v>
      </c>
      <c r="G1123">
        <v>10</v>
      </c>
      <c r="H1123" s="3">
        <f>(Table1[[#This Row],[Q1]]*0.2+Table1[[#This Row],[Q2]]*0.4+Table1[[#This Row],[Q3]]*0.4)/10</f>
        <v>1</v>
      </c>
      <c r="I1123" cm="1">
        <f t="array" ref="I1123">_xlfn.IFS(Table1[[#This Row],[Q1]]&gt;8,100,Table1[[#This Row],[Q1]]&gt;6,0,Table1[[#This Row],[Q1]]&lt;7,-100)</f>
        <v>100</v>
      </c>
      <c r="J1123">
        <f>IF(Table1[[#This Row],[NPS]]=100,1,0)</f>
        <v>1</v>
      </c>
      <c r="K1123">
        <f>IF(Table1[[#This Row],[NPS]]=0,1,0)</f>
        <v>0</v>
      </c>
      <c r="L1123">
        <f>IF(Table1[[#This Row],[NPS]]=-100,1,0)</f>
        <v>0</v>
      </c>
      <c r="M1123" t="str">
        <f>TEXT(Table1[[#This Row],[Call Date]],"mmmm")</f>
        <v>November</v>
      </c>
      <c r="N1123" s="1">
        <f>Table1[[#This Row],[Call Date]]</f>
        <v>45233</v>
      </c>
    </row>
    <row r="1124" spans="2:14" x14ac:dyDescent="0.25">
      <c r="B1124" s="1">
        <v>45233</v>
      </c>
      <c r="C1124" t="s">
        <v>13</v>
      </c>
      <c r="D1124" t="s">
        <v>118</v>
      </c>
      <c r="E1124">
        <v>10</v>
      </c>
      <c r="F1124">
        <v>10</v>
      </c>
      <c r="G1124">
        <v>10</v>
      </c>
      <c r="H1124" s="3">
        <f>(Table1[[#This Row],[Q1]]*0.2+Table1[[#This Row],[Q2]]*0.4+Table1[[#This Row],[Q3]]*0.4)/10</f>
        <v>1</v>
      </c>
      <c r="I1124" cm="1">
        <f t="array" ref="I1124">_xlfn.IFS(Table1[[#This Row],[Q1]]&gt;8,100,Table1[[#This Row],[Q1]]&gt;6,0,Table1[[#This Row],[Q1]]&lt;7,-100)</f>
        <v>100</v>
      </c>
      <c r="J1124">
        <f>IF(Table1[[#This Row],[NPS]]=100,1,0)</f>
        <v>1</v>
      </c>
      <c r="K1124">
        <f>IF(Table1[[#This Row],[NPS]]=0,1,0)</f>
        <v>0</v>
      </c>
      <c r="L1124">
        <f>IF(Table1[[#This Row],[NPS]]=-100,1,0)</f>
        <v>0</v>
      </c>
      <c r="M1124" t="str">
        <f>TEXT(Table1[[#This Row],[Call Date]],"mmmm")</f>
        <v>November</v>
      </c>
      <c r="N1124" s="1">
        <f>Table1[[#This Row],[Call Date]]</f>
        <v>45233</v>
      </c>
    </row>
    <row r="1125" spans="2:14" x14ac:dyDescent="0.25">
      <c r="B1125" s="1">
        <v>45233</v>
      </c>
      <c r="C1125" t="s">
        <v>13</v>
      </c>
      <c r="D1125" t="s">
        <v>118</v>
      </c>
      <c r="E1125">
        <v>1</v>
      </c>
      <c r="F1125">
        <v>1</v>
      </c>
      <c r="G1125">
        <v>1</v>
      </c>
      <c r="H1125" s="3">
        <f>(Table1[[#This Row],[Q1]]*0.2+Table1[[#This Row],[Q2]]*0.4+Table1[[#This Row],[Q3]]*0.4)/10</f>
        <v>0.1</v>
      </c>
      <c r="I1125" cm="1">
        <f t="array" ref="I1125">_xlfn.IFS(Table1[[#This Row],[Q1]]&gt;8,100,Table1[[#This Row],[Q1]]&gt;6,0,Table1[[#This Row],[Q1]]&lt;7,-100)</f>
        <v>-100</v>
      </c>
      <c r="J1125">
        <f>IF(Table1[[#This Row],[NPS]]=100,1,0)</f>
        <v>0</v>
      </c>
      <c r="K1125">
        <f>IF(Table1[[#This Row],[NPS]]=0,1,0)</f>
        <v>0</v>
      </c>
      <c r="L1125">
        <f>IF(Table1[[#This Row],[NPS]]=-100,1,0)</f>
        <v>1</v>
      </c>
      <c r="M1125" t="str">
        <f>TEXT(Table1[[#This Row],[Call Date]],"mmmm")</f>
        <v>November</v>
      </c>
      <c r="N1125" s="1">
        <f>Table1[[#This Row],[Call Date]]</f>
        <v>45233</v>
      </c>
    </row>
    <row r="1126" spans="2:14" x14ac:dyDescent="0.25">
      <c r="B1126" s="1">
        <v>45233</v>
      </c>
      <c r="C1126" t="s">
        <v>7</v>
      </c>
      <c r="D1126" t="s">
        <v>117</v>
      </c>
      <c r="E1126">
        <v>10</v>
      </c>
      <c r="F1126">
        <v>10</v>
      </c>
      <c r="G1126">
        <v>10</v>
      </c>
      <c r="H1126" s="3">
        <f>(Table1[[#This Row],[Q1]]*0.2+Table1[[#This Row],[Q2]]*0.4+Table1[[#This Row],[Q3]]*0.4)/10</f>
        <v>1</v>
      </c>
      <c r="I1126" cm="1">
        <f t="array" ref="I1126">_xlfn.IFS(Table1[[#This Row],[Q1]]&gt;8,100,Table1[[#This Row],[Q1]]&gt;6,0,Table1[[#This Row],[Q1]]&lt;7,-100)</f>
        <v>100</v>
      </c>
      <c r="J1126">
        <f>IF(Table1[[#This Row],[NPS]]=100,1,0)</f>
        <v>1</v>
      </c>
      <c r="K1126">
        <f>IF(Table1[[#This Row],[NPS]]=0,1,0)</f>
        <v>0</v>
      </c>
      <c r="L1126">
        <f>IF(Table1[[#This Row],[NPS]]=-100,1,0)</f>
        <v>0</v>
      </c>
      <c r="M1126" t="str">
        <f>TEXT(Table1[[#This Row],[Call Date]],"mmmm")</f>
        <v>November</v>
      </c>
      <c r="N1126" s="1">
        <f>Table1[[#This Row],[Call Date]]</f>
        <v>45233</v>
      </c>
    </row>
    <row r="1127" spans="2:14" x14ac:dyDescent="0.25">
      <c r="B1127" s="1">
        <v>45233</v>
      </c>
      <c r="C1127" t="s">
        <v>7</v>
      </c>
      <c r="D1127" t="s">
        <v>117</v>
      </c>
      <c r="E1127">
        <v>10</v>
      </c>
      <c r="F1127">
        <v>10</v>
      </c>
      <c r="G1127">
        <v>10</v>
      </c>
      <c r="H1127" s="3">
        <f>(Table1[[#This Row],[Q1]]*0.2+Table1[[#This Row],[Q2]]*0.4+Table1[[#This Row],[Q3]]*0.4)/10</f>
        <v>1</v>
      </c>
      <c r="I1127" cm="1">
        <f t="array" ref="I1127">_xlfn.IFS(Table1[[#This Row],[Q1]]&gt;8,100,Table1[[#This Row],[Q1]]&gt;6,0,Table1[[#This Row],[Q1]]&lt;7,-100)</f>
        <v>100</v>
      </c>
      <c r="J1127">
        <f>IF(Table1[[#This Row],[NPS]]=100,1,0)</f>
        <v>1</v>
      </c>
      <c r="K1127">
        <f>IF(Table1[[#This Row],[NPS]]=0,1,0)</f>
        <v>0</v>
      </c>
      <c r="L1127">
        <f>IF(Table1[[#This Row],[NPS]]=-100,1,0)</f>
        <v>0</v>
      </c>
      <c r="M1127" t="str">
        <f>TEXT(Table1[[#This Row],[Call Date]],"mmmm")</f>
        <v>November</v>
      </c>
      <c r="N1127" s="1">
        <f>Table1[[#This Row],[Call Date]]</f>
        <v>45233</v>
      </c>
    </row>
    <row r="1128" spans="2:14" x14ac:dyDescent="0.25">
      <c r="B1128" s="1">
        <v>45233</v>
      </c>
      <c r="C1128" t="s">
        <v>7</v>
      </c>
      <c r="D1128" t="s">
        <v>91</v>
      </c>
      <c r="E1128">
        <v>9</v>
      </c>
      <c r="F1128">
        <v>10</v>
      </c>
      <c r="G1128">
        <v>10</v>
      </c>
      <c r="H1128" s="3">
        <f>(Table1[[#This Row],[Q1]]*0.2+Table1[[#This Row],[Q2]]*0.4+Table1[[#This Row],[Q3]]*0.4)/10</f>
        <v>0.98000000000000009</v>
      </c>
      <c r="I1128" cm="1">
        <f t="array" ref="I1128">_xlfn.IFS(Table1[[#This Row],[Q1]]&gt;8,100,Table1[[#This Row],[Q1]]&gt;6,0,Table1[[#This Row],[Q1]]&lt;7,-100)</f>
        <v>100</v>
      </c>
      <c r="J1128">
        <f>IF(Table1[[#This Row],[NPS]]=100,1,0)</f>
        <v>1</v>
      </c>
      <c r="K1128">
        <f>IF(Table1[[#This Row],[NPS]]=0,1,0)</f>
        <v>0</v>
      </c>
      <c r="L1128">
        <f>IF(Table1[[#This Row],[NPS]]=-100,1,0)</f>
        <v>0</v>
      </c>
      <c r="M1128" t="str">
        <f>TEXT(Table1[[#This Row],[Call Date]],"mmmm")</f>
        <v>November</v>
      </c>
      <c r="N1128" s="1">
        <f>Table1[[#This Row],[Call Date]]</f>
        <v>45233</v>
      </c>
    </row>
    <row r="1129" spans="2:14" x14ac:dyDescent="0.25">
      <c r="B1129" s="1">
        <v>45233</v>
      </c>
      <c r="C1129" t="s">
        <v>13</v>
      </c>
      <c r="D1129" t="s">
        <v>125</v>
      </c>
      <c r="E1129">
        <v>5</v>
      </c>
      <c r="F1129">
        <v>10</v>
      </c>
      <c r="G1129">
        <v>10</v>
      </c>
      <c r="H1129" s="3">
        <f>(Table1[[#This Row],[Q1]]*0.2+Table1[[#This Row],[Q2]]*0.4+Table1[[#This Row],[Q3]]*0.4)/10</f>
        <v>0.9</v>
      </c>
      <c r="I1129" cm="1">
        <f t="array" ref="I1129">_xlfn.IFS(Table1[[#This Row],[Q1]]&gt;8,100,Table1[[#This Row],[Q1]]&gt;6,0,Table1[[#This Row],[Q1]]&lt;7,-100)</f>
        <v>-100</v>
      </c>
      <c r="J1129">
        <f>IF(Table1[[#This Row],[NPS]]=100,1,0)</f>
        <v>0</v>
      </c>
      <c r="K1129">
        <f>IF(Table1[[#This Row],[NPS]]=0,1,0)</f>
        <v>0</v>
      </c>
      <c r="L1129">
        <f>IF(Table1[[#This Row],[NPS]]=-100,1,0)</f>
        <v>1</v>
      </c>
      <c r="M1129" t="str">
        <f>TEXT(Table1[[#This Row],[Call Date]],"mmmm")</f>
        <v>November</v>
      </c>
      <c r="N1129" s="1">
        <f>Table1[[#This Row],[Call Date]]</f>
        <v>45233</v>
      </c>
    </row>
    <row r="1130" spans="2:14" x14ac:dyDescent="0.25">
      <c r="B1130" s="1">
        <v>45233</v>
      </c>
      <c r="C1130" t="s">
        <v>8</v>
      </c>
      <c r="D1130" t="s">
        <v>85</v>
      </c>
      <c r="E1130">
        <v>9</v>
      </c>
      <c r="F1130">
        <v>10</v>
      </c>
      <c r="G1130">
        <v>6</v>
      </c>
      <c r="H1130" s="3">
        <f>(Table1[[#This Row],[Q1]]*0.2+Table1[[#This Row],[Q2]]*0.4+Table1[[#This Row],[Q3]]*0.4)/10</f>
        <v>0.82</v>
      </c>
      <c r="I1130" cm="1">
        <f t="array" ref="I1130">_xlfn.IFS(Table1[[#This Row],[Q1]]&gt;8,100,Table1[[#This Row],[Q1]]&gt;6,0,Table1[[#This Row],[Q1]]&lt;7,-100)</f>
        <v>100</v>
      </c>
      <c r="J1130">
        <f>IF(Table1[[#This Row],[NPS]]=100,1,0)</f>
        <v>1</v>
      </c>
      <c r="K1130">
        <f>IF(Table1[[#This Row],[NPS]]=0,1,0)</f>
        <v>0</v>
      </c>
      <c r="L1130">
        <f>IF(Table1[[#This Row],[NPS]]=-100,1,0)</f>
        <v>0</v>
      </c>
      <c r="M1130" t="str">
        <f>TEXT(Table1[[#This Row],[Call Date]],"mmmm")</f>
        <v>November</v>
      </c>
      <c r="N1130" s="1">
        <f>Table1[[#This Row],[Call Date]]</f>
        <v>45233</v>
      </c>
    </row>
    <row r="1131" spans="2:14" x14ac:dyDescent="0.25">
      <c r="B1131" s="1">
        <v>45233</v>
      </c>
      <c r="C1131" t="s">
        <v>8</v>
      </c>
      <c r="D1131" t="s">
        <v>99</v>
      </c>
      <c r="E1131">
        <v>10</v>
      </c>
      <c r="F1131">
        <v>10</v>
      </c>
      <c r="G1131">
        <v>10</v>
      </c>
      <c r="H1131" s="3">
        <f>(Table1[[#This Row],[Q1]]*0.2+Table1[[#This Row],[Q2]]*0.4+Table1[[#This Row],[Q3]]*0.4)/10</f>
        <v>1</v>
      </c>
      <c r="I1131" cm="1">
        <f t="array" ref="I1131">_xlfn.IFS(Table1[[#This Row],[Q1]]&gt;8,100,Table1[[#This Row],[Q1]]&gt;6,0,Table1[[#This Row],[Q1]]&lt;7,-100)</f>
        <v>100</v>
      </c>
      <c r="J1131">
        <f>IF(Table1[[#This Row],[NPS]]=100,1,0)</f>
        <v>1</v>
      </c>
      <c r="K1131">
        <f>IF(Table1[[#This Row],[NPS]]=0,1,0)</f>
        <v>0</v>
      </c>
      <c r="L1131">
        <f>IF(Table1[[#This Row],[NPS]]=-100,1,0)</f>
        <v>0</v>
      </c>
      <c r="M1131" t="str">
        <f>TEXT(Table1[[#This Row],[Call Date]],"mmmm")</f>
        <v>November</v>
      </c>
      <c r="N1131" s="1">
        <f>Table1[[#This Row],[Call Date]]</f>
        <v>45233</v>
      </c>
    </row>
    <row r="1132" spans="2:14" x14ac:dyDescent="0.25">
      <c r="B1132" s="1">
        <v>45233</v>
      </c>
      <c r="C1132" t="s">
        <v>8</v>
      </c>
      <c r="D1132" t="s">
        <v>99</v>
      </c>
      <c r="E1132">
        <v>8</v>
      </c>
      <c r="F1132">
        <v>6</v>
      </c>
      <c r="G1132">
        <v>5</v>
      </c>
      <c r="H1132" s="3">
        <f>(Table1[[#This Row],[Q1]]*0.2+Table1[[#This Row],[Q2]]*0.4+Table1[[#This Row],[Q3]]*0.4)/10</f>
        <v>0.6</v>
      </c>
      <c r="I1132" cm="1">
        <f t="array" ref="I1132">_xlfn.IFS(Table1[[#This Row],[Q1]]&gt;8,100,Table1[[#This Row],[Q1]]&gt;6,0,Table1[[#This Row],[Q1]]&lt;7,-100)</f>
        <v>0</v>
      </c>
      <c r="J1132">
        <f>IF(Table1[[#This Row],[NPS]]=100,1,0)</f>
        <v>0</v>
      </c>
      <c r="K1132">
        <f>IF(Table1[[#This Row],[NPS]]=0,1,0)</f>
        <v>1</v>
      </c>
      <c r="L1132">
        <f>IF(Table1[[#This Row],[NPS]]=-100,1,0)</f>
        <v>0</v>
      </c>
      <c r="M1132" t="str">
        <f>TEXT(Table1[[#This Row],[Call Date]],"mmmm")</f>
        <v>November</v>
      </c>
      <c r="N1132" s="1">
        <f>Table1[[#This Row],[Call Date]]</f>
        <v>45233</v>
      </c>
    </row>
    <row r="1133" spans="2:14" x14ac:dyDescent="0.25">
      <c r="B1133" s="1">
        <v>45233</v>
      </c>
      <c r="C1133" t="s">
        <v>7</v>
      </c>
      <c r="D1133" t="s">
        <v>63</v>
      </c>
      <c r="E1133">
        <v>10</v>
      </c>
      <c r="F1133">
        <v>10</v>
      </c>
      <c r="G1133">
        <v>10</v>
      </c>
      <c r="H1133" s="3">
        <f>(Table1[[#This Row],[Q1]]*0.2+Table1[[#This Row],[Q2]]*0.4+Table1[[#This Row],[Q3]]*0.4)/10</f>
        <v>1</v>
      </c>
      <c r="I1133" cm="1">
        <f t="array" ref="I1133">_xlfn.IFS(Table1[[#This Row],[Q1]]&gt;8,100,Table1[[#This Row],[Q1]]&gt;6,0,Table1[[#This Row],[Q1]]&lt;7,-100)</f>
        <v>100</v>
      </c>
      <c r="J1133">
        <f>IF(Table1[[#This Row],[NPS]]=100,1,0)</f>
        <v>1</v>
      </c>
      <c r="K1133">
        <f>IF(Table1[[#This Row],[NPS]]=0,1,0)</f>
        <v>0</v>
      </c>
      <c r="L1133">
        <f>IF(Table1[[#This Row],[NPS]]=-100,1,0)</f>
        <v>0</v>
      </c>
      <c r="M1133" t="str">
        <f>TEXT(Table1[[#This Row],[Call Date]],"mmmm")</f>
        <v>November</v>
      </c>
      <c r="N1133" s="1">
        <f>Table1[[#This Row],[Call Date]]</f>
        <v>45233</v>
      </c>
    </row>
    <row r="1134" spans="2:14" x14ac:dyDescent="0.25">
      <c r="B1134" s="1">
        <v>45233</v>
      </c>
      <c r="C1134" t="s">
        <v>7</v>
      </c>
      <c r="D1134" t="s">
        <v>78</v>
      </c>
      <c r="E1134">
        <v>9</v>
      </c>
      <c r="F1134">
        <v>9</v>
      </c>
      <c r="G1134">
        <v>9</v>
      </c>
      <c r="H1134" s="3">
        <f>(Table1[[#This Row],[Q1]]*0.2+Table1[[#This Row],[Q2]]*0.4+Table1[[#This Row],[Q3]]*0.4)/10</f>
        <v>0.9</v>
      </c>
      <c r="I1134" cm="1">
        <f t="array" ref="I1134">_xlfn.IFS(Table1[[#This Row],[Q1]]&gt;8,100,Table1[[#This Row],[Q1]]&gt;6,0,Table1[[#This Row],[Q1]]&lt;7,-100)</f>
        <v>100</v>
      </c>
      <c r="J1134">
        <f>IF(Table1[[#This Row],[NPS]]=100,1,0)</f>
        <v>1</v>
      </c>
      <c r="K1134">
        <f>IF(Table1[[#This Row],[NPS]]=0,1,0)</f>
        <v>0</v>
      </c>
      <c r="L1134">
        <f>IF(Table1[[#This Row],[NPS]]=-100,1,0)</f>
        <v>0</v>
      </c>
      <c r="M1134" t="str">
        <f>TEXT(Table1[[#This Row],[Call Date]],"mmmm")</f>
        <v>November</v>
      </c>
      <c r="N1134" s="1">
        <f>Table1[[#This Row],[Call Date]]</f>
        <v>45233</v>
      </c>
    </row>
    <row r="1135" spans="2:14" x14ac:dyDescent="0.25">
      <c r="B1135" s="1">
        <v>45233</v>
      </c>
      <c r="C1135" t="s">
        <v>7</v>
      </c>
      <c r="D1135" t="s">
        <v>78</v>
      </c>
      <c r="E1135">
        <v>8</v>
      </c>
      <c r="F1135">
        <v>8</v>
      </c>
      <c r="G1135">
        <v>8</v>
      </c>
      <c r="H1135" s="3">
        <f>(Table1[[#This Row],[Q1]]*0.2+Table1[[#This Row],[Q2]]*0.4+Table1[[#This Row],[Q3]]*0.4)/10</f>
        <v>0.8</v>
      </c>
      <c r="I1135" cm="1">
        <f t="array" ref="I1135">_xlfn.IFS(Table1[[#This Row],[Q1]]&gt;8,100,Table1[[#This Row],[Q1]]&gt;6,0,Table1[[#This Row],[Q1]]&lt;7,-100)</f>
        <v>0</v>
      </c>
      <c r="J1135">
        <f>IF(Table1[[#This Row],[NPS]]=100,1,0)</f>
        <v>0</v>
      </c>
      <c r="K1135">
        <f>IF(Table1[[#This Row],[NPS]]=0,1,0)</f>
        <v>1</v>
      </c>
      <c r="L1135">
        <f>IF(Table1[[#This Row],[NPS]]=-100,1,0)</f>
        <v>0</v>
      </c>
      <c r="M1135" t="str">
        <f>TEXT(Table1[[#This Row],[Call Date]],"mmmm")</f>
        <v>November</v>
      </c>
      <c r="N1135" s="1">
        <f>Table1[[#This Row],[Call Date]]</f>
        <v>45233</v>
      </c>
    </row>
    <row r="1136" spans="2:14" x14ac:dyDescent="0.25">
      <c r="B1136" s="1">
        <v>45233</v>
      </c>
      <c r="C1136" t="s">
        <v>8</v>
      </c>
      <c r="D1136" t="s">
        <v>93</v>
      </c>
      <c r="E1136">
        <v>9</v>
      </c>
      <c r="F1136">
        <v>8</v>
      </c>
      <c r="G1136">
        <v>10</v>
      </c>
      <c r="H1136" s="3">
        <f>(Table1[[#This Row],[Q1]]*0.2+Table1[[#This Row],[Q2]]*0.4+Table1[[#This Row],[Q3]]*0.4)/10</f>
        <v>0.9</v>
      </c>
      <c r="I1136" cm="1">
        <f t="array" ref="I1136">_xlfn.IFS(Table1[[#This Row],[Q1]]&gt;8,100,Table1[[#This Row],[Q1]]&gt;6,0,Table1[[#This Row],[Q1]]&lt;7,-100)</f>
        <v>100</v>
      </c>
      <c r="J1136">
        <f>IF(Table1[[#This Row],[NPS]]=100,1,0)</f>
        <v>1</v>
      </c>
      <c r="K1136">
        <f>IF(Table1[[#This Row],[NPS]]=0,1,0)</f>
        <v>0</v>
      </c>
      <c r="L1136">
        <f>IF(Table1[[#This Row],[NPS]]=-100,1,0)</f>
        <v>0</v>
      </c>
      <c r="M1136" t="str">
        <f>TEXT(Table1[[#This Row],[Call Date]],"mmmm")</f>
        <v>November</v>
      </c>
      <c r="N1136" s="1">
        <f>Table1[[#This Row],[Call Date]]</f>
        <v>45233</v>
      </c>
    </row>
    <row r="1137" spans="2:14" x14ac:dyDescent="0.25">
      <c r="B1137" s="1">
        <v>45233</v>
      </c>
      <c r="C1137" t="s">
        <v>8</v>
      </c>
      <c r="D1137" t="s">
        <v>128</v>
      </c>
      <c r="E1137">
        <v>10</v>
      </c>
      <c r="F1137">
        <v>10</v>
      </c>
      <c r="G1137">
        <v>9</v>
      </c>
      <c r="H1137" s="3">
        <f>(Table1[[#This Row],[Q1]]*0.2+Table1[[#This Row],[Q2]]*0.4+Table1[[#This Row],[Q3]]*0.4)/10</f>
        <v>0.96</v>
      </c>
      <c r="I1137" cm="1">
        <f t="array" ref="I1137">_xlfn.IFS(Table1[[#This Row],[Q1]]&gt;8,100,Table1[[#This Row],[Q1]]&gt;6,0,Table1[[#This Row],[Q1]]&lt;7,-100)</f>
        <v>100</v>
      </c>
      <c r="J1137">
        <f>IF(Table1[[#This Row],[NPS]]=100,1,0)</f>
        <v>1</v>
      </c>
      <c r="K1137">
        <f>IF(Table1[[#This Row],[NPS]]=0,1,0)</f>
        <v>0</v>
      </c>
      <c r="L1137">
        <f>IF(Table1[[#This Row],[NPS]]=-100,1,0)</f>
        <v>0</v>
      </c>
      <c r="M1137" t="str">
        <f>TEXT(Table1[[#This Row],[Call Date]],"mmmm")</f>
        <v>November</v>
      </c>
      <c r="N1137" s="1">
        <f>Table1[[#This Row],[Call Date]]</f>
        <v>45233</v>
      </c>
    </row>
    <row r="1138" spans="2:14" x14ac:dyDescent="0.25">
      <c r="B1138" s="1">
        <v>45233</v>
      </c>
      <c r="C1138" t="s">
        <v>11</v>
      </c>
      <c r="D1138" t="s">
        <v>115</v>
      </c>
      <c r="E1138">
        <v>9</v>
      </c>
      <c r="F1138">
        <v>9</v>
      </c>
      <c r="G1138">
        <v>9</v>
      </c>
      <c r="H1138" s="3">
        <f>(Table1[[#This Row],[Q1]]*0.2+Table1[[#This Row],[Q2]]*0.4+Table1[[#This Row],[Q3]]*0.4)/10</f>
        <v>0.9</v>
      </c>
      <c r="I1138" cm="1">
        <f t="array" ref="I1138">_xlfn.IFS(Table1[[#This Row],[Q1]]&gt;8,100,Table1[[#This Row],[Q1]]&gt;6,0,Table1[[#This Row],[Q1]]&lt;7,-100)</f>
        <v>100</v>
      </c>
      <c r="J1138">
        <f>IF(Table1[[#This Row],[NPS]]=100,1,0)</f>
        <v>1</v>
      </c>
      <c r="K1138">
        <f>IF(Table1[[#This Row],[NPS]]=0,1,0)</f>
        <v>0</v>
      </c>
      <c r="L1138">
        <f>IF(Table1[[#This Row],[NPS]]=-100,1,0)</f>
        <v>0</v>
      </c>
      <c r="M1138" t="str">
        <f>TEXT(Table1[[#This Row],[Call Date]],"mmmm")</f>
        <v>November</v>
      </c>
      <c r="N1138" s="1">
        <f>Table1[[#This Row],[Call Date]]</f>
        <v>45233</v>
      </c>
    </row>
    <row r="1139" spans="2:14" x14ac:dyDescent="0.25">
      <c r="B1139" s="1">
        <v>45233</v>
      </c>
      <c r="C1139" t="s">
        <v>8</v>
      </c>
      <c r="D1139" t="s">
        <v>129</v>
      </c>
      <c r="E1139">
        <v>10</v>
      </c>
      <c r="F1139">
        <v>10</v>
      </c>
      <c r="G1139">
        <v>10</v>
      </c>
      <c r="H1139" s="3">
        <f>(Table1[[#This Row],[Q1]]*0.2+Table1[[#This Row],[Q2]]*0.4+Table1[[#This Row],[Q3]]*0.4)/10</f>
        <v>1</v>
      </c>
      <c r="I1139" cm="1">
        <f t="array" ref="I1139">_xlfn.IFS(Table1[[#This Row],[Q1]]&gt;8,100,Table1[[#This Row],[Q1]]&gt;6,0,Table1[[#This Row],[Q1]]&lt;7,-100)</f>
        <v>100</v>
      </c>
      <c r="J1139">
        <f>IF(Table1[[#This Row],[NPS]]=100,1,0)</f>
        <v>1</v>
      </c>
      <c r="K1139">
        <f>IF(Table1[[#This Row],[NPS]]=0,1,0)</f>
        <v>0</v>
      </c>
      <c r="L1139">
        <f>IF(Table1[[#This Row],[NPS]]=-100,1,0)</f>
        <v>0</v>
      </c>
      <c r="M1139" t="str">
        <f>TEXT(Table1[[#This Row],[Call Date]],"mmmm")</f>
        <v>November</v>
      </c>
      <c r="N1139" s="1">
        <f>Table1[[#This Row],[Call Date]]</f>
        <v>45233</v>
      </c>
    </row>
    <row r="1140" spans="2:14" x14ac:dyDescent="0.25">
      <c r="B1140" s="1">
        <v>45233</v>
      </c>
      <c r="C1140" t="s">
        <v>13</v>
      </c>
      <c r="D1140" t="s">
        <v>82</v>
      </c>
      <c r="E1140">
        <v>8</v>
      </c>
      <c r="F1140">
        <v>10</v>
      </c>
      <c r="G1140">
        <v>10</v>
      </c>
      <c r="H1140" s="3">
        <f>(Table1[[#This Row],[Q1]]*0.2+Table1[[#This Row],[Q2]]*0.4+Table1[[#This Row],[Q3]]*0.4)/10</f>
        <v>0.96</v>
      </c>
      <c r="I1140" cm="1">
        <f t="array" ref="I1140">_xlfn.IFS(Table1[[#This Row],[Q1]]&gt;8,100,Table1[[#This Row],[Q1]]&gt;6,0,Table1[[#This Row],[Q1]]&lt;7,-100)</f>
        <v>0</v>
      </c>
      <c r="J1140">
        <f>IF(Table1[[#This Row],[NPS]]=100,1,0)</f>
        <v>0</v>
      </c>
      <c r="K1140">
        <f>IF(Table1[[#This Row],[NPS]]=0,1,0)</f>
        <v>1</v>
      </c>
      <c r="L1140">
        <f>IF(Table1[[#This Row],[NPS]]=-100,1,0)</f>
        <v>0</v>
      </c>
      <c r="M1140" t="str">
        <f>TEXT(Table1[[#This Row],[Call Date]],"mmmm")</f>
        <v>November</v>
      </c>
      <c r="N1140" s="1">
        <f>Table1[[#This Row],[Call Date]]</f>
        <v>45233</v>
      </c>
    </row>
    <row r="1141" spans="2:14" x14ac:dyDescent="0.25">
      <c r="B1141" s="1">
        <v>45233</v>
      </c>
      <c r="C1141" t="s">
        <v>8</v>
      </c>
      <c r="D1141" t="s">
        <v>96</v>
      </c>
      <c r="E1141">
        <v>10</v>
      </c>
      <c r="F1141">
        <v>10</v>
      </c>
      <c r="G1141">
        <v>10</v>
      </c>
      <c r="H1141" s="3">
        <f>(Table1[[#This Row],[Q1]]*0.2+Table1[[#This Row],[Q2]]*0.4+Table1[[#This Row],[Q3]]*0.4)/10</f>
        <v>1</v>
      </c>
      <c r="I1141" cm="1">
        <f t="array" ref="I1141">_xlfn.IFS(Table1[[#This Row],[Q1]]&gt;8,100,Table1[[#This Row],[Q1]]&gt;6,0,Table1[[#This Row],[Q1]]&lt;7,-100)</f>
        <v>100</v>
      </c>
      <c r="J1141">
        <f>IF(Table1[[#This Row],[NPS]]=100,1,0)</f>
        <v>1</v>
      </c>
      <c r="K1141">
        <f>IF(Table1[[#This Row],[NPS]]=0,1,0)</f>
        <v>0</v>
      </c>
      <c r="L1141">
        <f>IF(Table1[[#This Row],[NPS]]=-100,1,0)</f>
        <v>0</v>
      </c>
      <c r="M1141" t="str">
        <f>TEXT(Table1[[#This Row],[Call Date]],"mmmm")</f>
        <v>November</v>
      </c>
      <c r="N1141" s="1">
        <f>Table1[[#This Row],[Call Date]]</f>
        <v>45233</v>
      </c>
    </row>
    <row r="1142" spans="2:14" x14ac:dyDescent="0.25">
      <c r="B1142" s="1">
        <v>45233</v>
      </c>
      <c r="C1142" t="s">
        <v>8</v>
      </c>
      <c r="D1142" t="s">
        <v>128</v>
      </c>
      <c r="E1142">
        <v>10</v>
      </c>
      <c r="F1142">
        <v>9</v>
      </c>
      <c r="G1142">
        <v>10</v>
      </c>
      <c r="H1142" s="3">
        <f>(Table1[[#This Row],[Q1]]*0.2+Table1[[#This Row],[Q2]]*0.4+Table1[[#This Row],[Q3]]*0.4)/10</f>
        <v>0.96</v>
      </c>
      <c r="I1142" cm="1">
        <f t="array" ref="I1142">_xlfn.IFS(Table1[[#This Row],[Q1]]&gt;8,100,Table1[[#This Row],[Q1]]&gt;6,0,Table1[[#This Row],[Q1]]&lt;7,-100)</f>
        <v>100</v>
      </c>
      <c r="J1142">
        <f>IF(Table1[[#This Row],[NPS]]=100,1,0)</f>
        <v>1</v>
      </c>
      <c r="K1142">
        <f>IF(Table1[[#This Row],[NPS]]=0,1,0)</f>
        <v>0</v>
      </c>
      <c r="L1142">
        <f>IF(Table1[[#This Row],[NPS]]=-100,1,0)</f>
        <v>0</v>
      </c>
      <c r="M1142" t="str">
        <f>TEXT(Table1[[#This Row],[Call Date]],"mmmm")</f>
        <v>November</v>
      </c>
      <c r="N1142" s="1">
        <f>Table1[[#This Row],[Call Date]]</f>
        <v>45233</v>
      </c>
    </row>
    <row r="1143" spans="2:14" x14ac:dyDescent="0.25">
      <c r="B1143" s="1">
        <v>45233</v>
      </c>
      <c r="C1143" t="s">
        <v>8</v>
      </c>
      <c r="D1143" t="s">
        <v>42</v>
      </c>
      <c r="E1143">
        <v>10</v>
      </c>
      <c r="F1143">
        <v>10</v>
      </c>
      <c r="G1143">
        <v>10</v>
      </c>
      <c r="H1143" s="3">
        <f>(Table1[[#This Row],[Q1]]*0.2+Table1[[#This Row],[Q2]]*0.4+Table1[[#This Row],[Q3]]*0.4)/10</f>
        <v>1</v>
      </c>
      <c r="I1143" cm="1">
        <f t="array" ref="I1143">_xlfn.IFS(Table1[[#This Row],[Q1]]&gt;8,100,Table1[[#This Row],[Q1]]&gt;6,0,Table1[[#This Row],[Q1]]&lt;7,-100)</f>
        <v>100</v>
      </c>
      <c r="J1143">
        <f>IF(Table1[[#This Row],[NPS]]=100,1,0)</f>
        <v>1</v>
      </c>
      <c r="K1143">
        <f>IF(Table1[[#This Row],[NPS]]=0,1,0)</f>
        <v>0</v>
      </c>
      <c r="L1143">
        <f>IF(Table1[[#This Row],[NPS]]=-100,1,0)</f>
        <v>0</v>
      </c>
      <c r="M1143" t="str">
        <f>TEXT(Table1[[#This Row],[Call Date]],"mmmm")</f>
        <v>November</v>
      </c>
      <c r="N1143" s="1">
        <f>Table1[[#This Row],[Call Date]]</f>
        <v>45233</v>
      </c>
    </row>
    <row r="1144" spans="2:14" x14ac:dyDescent="0.25">
      <c r="B1144" s="1">
        <v>45233</v>
      </c>
      <c r="C1144" t="s">
        <v>11</v>
      </c>
      <c r="D1144" t="s">
        <v>50</v>
      </c>
      <c r="E1144">
        <v>10</v>
      </c>
      <c r="F1144">
        <v>10</v>
      </c>
      <c r="G1144">
        <v>10</v>
      </c>
      <c r="H1144" s="3">
        <f>(Table1[[#This Row],[Q1]]*0.2+Table1[[#This Row],[Q2]]*0.4+Table1[[#This Row],[Q3]]*0.4)/10</f>
        <v>1</v>
      </c>
      <c r="I1144" cm="1">
        <f t="array" ref="I1144">_xlfn.IFS(Table1[[#This Row],[Q1]]&gt;8,100,Table1[[#This Row],[Q1]]&gt;6,0,Table1[[#This Row],[Q1]]&lt;7,-100)</f>
        <v>100</v>
      </c>
      <c r="J1144">
        <f>IF(Table1[[#This Row],[NPS]]=100,1,0)</f>
        <v>1</v>
      </c>
      <c r="K1144">
        <f>IF(Table1[[#This Row],[NPS]]=0,1,0)</f>
        <v>0</v>
      </c>
      <c r="L1144">
        <f>IF(Table1[[#This Row],[NPS]]=-100,1,0)</f>
        <v>0</v>
      </c>
      <c r="M1144" t="str">
        <f>TEXT(Table1[[#This Row],[Call Date]],"mmmm")</f>
        <v>November</v>
      </c>
      <c r="N1144" s="1">
        <f>Table1[[#This Row],[Call Date]]</f>
        <v>45233</v>
      </c>
    </row>
    <row r="1145" spans="2:14" x14ac:dyDescent="0.25">
      <c r="B1145" s="1">
        <v>45233</v>
      </c>
      <c r="C1145" t="s">
        <v>8</v>
      </c>
      <c r="D1145" t="s">
        <v>71</v>
      </c>
      <c r="E1145">
        <v>10</v>
      </c>
      <c r="F1145">
        <v>10</v>
      </c>
      <c r="G1145">
        <v>10</v>
      </c>
      <c r="H1145" s="3">
        <f>(Table1[[#This Row],[Q1]]*0.2+Table1[[#This Row],[Q2]]*0.4+Table1[[#This Row],[Q3]]*0.4)/10</f>
        <v>1</v>
      </c>
      <c r="I1145" cm="1">
        <f t="array" ref="I1145">_xlfn.IFS(Table1[[#This Row],[Q1]]&gt;8,100,Table1[[#This Row],[Q1]]&gt;6,0,Table1[[#This Row],[Q1]]&lt;7,-100)</f>
        <v>100</v>
      </c>
      <c r="J1145">
        <f>IF(Table1[[#This Row],[NPS]]=100,1,0)</f>
        <v>1</v>
      </c>
      <c r="K1145">
        <f>IF(Table1[[#This Row],[NPS]]=0,1,0)</f>
        <v>0</v>
      </c>
      <c r="L1145">
        <f>IF(Table1[[#This Row],[NPS]]=-100,1,0)</f>
        <v>0</v>
      </c>
      <c r="M1145" t="str">
        <f>TEXT(Table1[[#This Row],[Call Date]],"mmmm")</f>
        <v>November</v>
      </c>
      <c r="N1145" s="1">
        <f>Table1[[#This Row],[Call Date]]</f>
        <v>45233</v>
      </c>
    </row>
    <row r="1146" spans="2:14" x14ac:dyDescent="0.25">
      <c r="B1146" s="1">
        <v>45233</v>
      </c>
      <c r="C1146" t="s">
        <v>10</v>
      </c>
      <c r="D1146" t="s">
        <v>100</v>
      </c>
      <c r="E1146">
        <v>10</v>
      </c>
      <c r="F1146">
        <v>10</v>
      </c>
      <c r="G1146">
        <v>10</v>
      </c>
      <c r="H1146" s="3">
        <f>(Table1[[#This Row],[Q1]]*0.2+Table1[[#This Row],[Q2]]*0.4+Table1[[#This Row],[Q3]]*0.4)/10</f>
        <v>1</v>
      </c>
      <c r="I1146" cm="1">
        <f t="array" ref="I1146">_xlfn.IFS(Table1[[#This Row],[Q1]]&gt;8,100,Table1[[#This Row],[Q1]]&gt;6,0,Table1[[#This Row],[Q1]]&lt;7,-100)</f>
        <v>100</v>
      </c>
      <c r="J1146">
        <f>IF(Table1[[#This Row],[NPS]]=100,1,0)</f>
        <v>1</v>
      </c>
      <c r="K1146">
        <f>IF(Table1[[#This Row],[NPS]]=0,1,0)</f>
        <v>0</v>
      </c>
      <c r="L1146">
        <f>IF(Table1[[#This Row],[NPS]]=-100,1,0)</f>
        <v>0</v>
      </c>
      <c r="M1146" t="str">
        <f>TEXT(Table1[[#This Row],[Call Date]],"mmmm")</f>
        <v>November</v>
      </c>
      <c r="N1146" s="1">
        <f>Table1[[#This Row],[Call Date]]</f>
        <v>45233</v>
      </c>
    </row>
    <row r="1147" spans="2:14" x14ac:dyDescent="0.25">
      <c r="B1147" s="1">
        <v>45233</v>
      </c>
      <c r="C1147" t="s">
        <v>10</v>
      </c>
      <c r="D1147" t="s">
        <v>97</v>
      </c>
      <c r="E1147">
        <v>10</v>
      </c>
      <c r="F1147">
        <v>10</v>
      </c>
      <c r="G1147">
        <v>10</v>
      </c>
      <c r="H1147" s="3">
        <f>(Table1[[#This Row],[Q1]]*0.2+Table1[[#This Row],[Q2]]*0.4+Table1[[#This Row],[Q3]]*0.4)/10</f>
        <v>1</v>
      </c>
      <c r="I1147" cm="1">
        <f t="array" ref="I1147">_xlfn.IFS(Table1[[#This Row],[Q1]]&gt;8,100,Table1[[#This Row],[Q1]]&gt;6,0,Table1[[#This Row],[Q1]]&lt;7,-100)</f>
        <v>100</v>
      </c>
      <c r="J1147">
        <f>IF(Table1[[#This Row],[NPS]]=100,1,0)</f>
        <v>1</v>
      </c>
      <c r="K1147">
        <f>IF(Table1[[#This Row],[NPS]]=0,1,0)</f>
        <v>0</v>
      </c>
      <c r="L1147">
        <f>IF(Table1[[#This Row],[NPS]]=-100,1,0)</f>
        <v>0</v>
      </c>
      <c r="M1147" t="str">
        <f>TEXT(Table1[[#This Row],[Call Date]],"mmmm")</f>
        <v>November</v>
      </c>
      <c r="N1147" s="1">
        <f>Table1[[#This Row],[Call Date]]</f>
        <v>45233</v>
      </c>
    </row>
    <row r="1148" spans="2:14" x14ac:dyDescent="0.25">
      <c r="B1148" s="1">
        <v>45233</v>
      </c>
      <c r="C1148" t="s">
        <v>7</v>
      </c>
      <c r="D1148" t="s">
        <v>49</v>
      </c>
      <c r="E1148">
        <v>10</v>
      </c>
      <c r="F1148">
        <v>10</v>
      </c>
      <c r="G1148">
        <v>10</v>
      </c>
      <c r="H1148" s="3">
        <f>(Table1[[#This Row],[Q1]]*0.2+Table1[[#This Row],[Q2]]*0.4+Table1[[#This Row],[Q3]]*0.4)/10</f>
        <v>1</v>
      </c>
      <c r="I1148" cm="1">
        <f t="array" ref="I1148">_xlfn.IFS(Table1[[#This Row],[Q1]]&gt;8,100,Table1[[#This Row],[Q1]]&gt;6,0,Table1[[#This Row],[Q1]]&lt;7,-100)</f>
        <v>100</v>
      </c>
      <c r="J1148">
        <f>IF(Table1[[#This Row],[NPS]]=100,1,0)</f>
        <v>1</v>
      </c>
      <c r="K1148">
        <f>IF(Table1[[#This Row],[NPS]]=0,1,0)</f>
        <v>0</v>
      </c>
      <c r="L1148">
        <f>IF(Table1[[#This Row],[NPS]]=-100,1,0)</f>
        <v>0</v>
      </c>
      <c r="M1148" t="str">
        <f>TEXT(Table1[[#This Row],[Call Date]],"mmmm")</f>
        <v>November</v>
      </c>
      <c r="N1148" s="1">
        <f>Table1[[#This Row],[Call Date]]</f>
        <v>45233</v>
      </c>
    </row>
    <row r="1149" spans="2:14" x14ac:dyDescent="0.25">
      <c r="B1149" s="1">
        <v>45233</v>
      </c>
      <c r="C1149" t="s">
        <v>7</v>
      </c>
      <c r="D1149" t="s">
        <v>43</v>
      </c>
      <c r="E1149">
        <v>0</v>
      </c>
      <c r="F1149">
        <v>0</v>
      </c>
      <c r="G1149">
        <v>0</v>
      </c>
      <c r="H1149" s="3">
        <f>(Table1[[#This Row],[Q1]]*0.2+Table1[[#This Row],[Q2]]*0.4+Table1[[#This Row],[Q3]]*0.4)/10</f>
        <v>0</v>
      </c>
      <c r="I1149" cm="1">
        <f t="array" ref="I1149">_xlfn.IFS(Table1[[#This Row],[Q1]]&gt;8,100,Table1[[#This Row],[Q1]]&gt;6,0,Table1[[#This Row],[Q1]]&lt;7,-100)</f>
        <v>-100</v>
      </c>
      <c r="J1149">
        <f>IF(Table1[[#This Row],[NPS]]=100,1,0)</f>
        <v>0</v>
      </c>
      <c r="K1149">
        <f>IF(Table1[[#This Row],[NPS]]=0,1,0)</f>
        <v>0</v>
      </c>
      <c r="L1149">
        <f>IF(Table1[[#This Row],[NPS]]=-100,1,0)</f>
        <v>1</v>
      </c>
      <c r="M1149" t="str">
        <f>TEXT(Table1[[#This Row],[Call Date]],"mmmm")</f>
        <v>November</v>
      </c>
      <c r="N1149" s="1">
        <f>Table1[[#This Row],[Call Date]]</f>
        <v>45233</v>
      </c>
    </row>
    <row r="1150" spans="2:14" x14ac:dyDescent="0.25">
      <c r="B1150" s="1">
        <v>45233</v>
      </c>
      <c r="C1150" t="s">
        <v>8</v>
      </c>
      <c r="D1150" t="s">
        <v>45</v>
      </c>
      <c r="E1150">
        <v>8</v>
      </c>
      <c r="F1150">
        <v>9</v>
      </c>
      <c r="G1150">
        <v>8</v>
      </c>
      <c r="H1150" s="3">
        <f>(Table1[[#This Row],[Q1]]*0.2+Table1[[#This Row],[Q2]]*0.4+Table1[[#This Row],[Q3]]*0.4)/10</f>
        <v>0.84000000000000008</v>
      </c>
      <c r="I1150" cm="1">
        <f t="array" ref="I1150">_xlfn.IFS(Table1[[#This Row],[Q1]]&gt;8,100,Table1[[#This Row],[Q1]]&gt;6,0,Table1[[#This Row],[Q1]]&lt;7,-100)</f>
        <v>0</v>
      </c>
      <c r="J1150">
        <f>IF(Table1[[#This Row],[NPS]]=100,1,0)</f>
        <v>0</v>
      </c>
      <c r="K1150">
        <f>IF(Table1[[#This Row],[NPS]]=0,1,0)</f>
        <v>1</v>
      </c>
      <c r="L1150">
        <f>IF(Table1[[#This Row],[NPS]]=-100,1,0)</f>
        <v>0</v>
      </c>
      <c r="M1150" t="str">
        <f>TEXT(Table1[[#This Row],[Call Date]],"mmmm")</f>
        <v>November</v>
      </c>
      <c r="N1150" s="1">
        <f>Table1[[#This Row],[Call Date]]</f>
        <v>45233</v>
      </c>
    </row>
    <row r="1151" spans="2:14" x14ac:dyDescent="0.25">
      <c r="B1151" s="1">
        <v>45233</v>
      </c>
      <c r="C1151" t="s">
        <v>13</v>
      </c>
      <c r="D1151" t="s">
        <v>121</v>
      </c>
      <c r="E1151">
        <v>10</v>
      </c>
      <c r="F1151">
        <v>10</v>
      </c>
      <c r="G1151">
        <v>9</v>
      </c>
      <c r="H1151" s="3">
        <f>(Table1[[#This Row],[Q1]]*0.2+Table1[[#This Row],[Q2]]*0.4+Table1[[#This Row],[Q3]]*0.4)/10</f>
        <v>0.96</v>
      </c>
      <c r="I1151" cm="1">
        <f t="array" ref="I1151">_xlfn.IFS(Table1[[#This Row],[Q1]]&gt;8,100,Table1[[#This Row],[Q1]]&gt;6,0,Table1[[#This Row],[Q1]]&lt;7,-100)</f>
        <v>100</v>
      </c>
      <c r="J1151">
        <f>IF(Table1[[#This Row],[NPS]]=100,1,0)</f>
        <v>1</v>
      </c>
      <c r="K1151">
        <f>IF(Table1[[#This Row],[NPS]]=0,1,0)</f>
        <v>0</v>
      </c>
      <c r="L1151">
        <f>IF(Table1[[#This Row],[NPS]]=-100,1,0)</f>
        <v>0</v>
      </c>
      <c r="M1151" t="str">
        <f>TEXT(Table1[[#This Row],[Call Date]],"mmmm")</f>
        <v>November</v>
      </c>
      <c r="N1151" s="1">
        <f>Table1[[#This Row],[Call Date]]</f>
        <v>45233</v>
      </c>
    </row>
    <row r="1152" spans="2:14" x14ac:dyDescent="0.25">
      <c r="B1152" s="1">
        <v>45233</v>
      </c>
      <c r="C1152" t="s">
        <v>10</v>
      </c>
      <c r="D1152" t="s">
        <v>126</v>
      </c>
      <c r="E1152">
        <v>9</v>
      </c>
      <c r="F1152">
        <v>7</v>
      </c>
      <c r="G1152">
        <v>8</v>
      </c>
      <c r="H1152" s="3">
        <f>(Table1[[#This Row],[Q1]]*0.2+Table1[[#This Row],[Q2]]*0.4+Table1[[#This Row],[Q3]]*0.4)/10</f>
        <v>0.78</v>
      </c>
      <c r="I1152" cm="1">
        <f t="array" ref="I1152">_xlfn.IFS(Table1[[#This Row],[Q1]]&gt;8,100,Table1[[#This Row],[Q1]]&gt;6,0,Table1[[#This Row],[Q1]]&lt;7,-100)</f>
        <v>100</v>
      </c>
      <c r="J1152">
        <f>IF(Table1[[#This Row],[NPS]]=100,1,0)</f>
        <v>1</v>
      </c>
      <c r="K1152">
        <f>IF(Table1[[#This Row],[NPS]]=0,1,0)</f>
        <v>0</v>
      </c>
      <c r="L1152">
        <f>IF(Table1[[#This Row],[NPS]]=-100,1,0)</f>
        <v>0</v>
      </c>
      <c r="M1152" t="str">
        <f>TEXT(Table1[[#This Row],[Call Date]],"mmmm")</f>
        <v>November</v>
      </c>
      <c r="N1152" s="1">
        <f>Table1[[#This Row],[Call Date]]</f>
        <v>45233</v>
      </c>
    </row>
    <row r="1153" spans="2:14" x14ac:dyDescent="0.25">
      <c r="B1153" s="1">
        <v>45233</v>
      </c>
      <c r="C1153" t="s">
        <v>10</v>
      </c>
      <c r="D1153" t="s">
        <v>114</v>
      </c>
      <c r="E1153">
        <v>10</v>
      </c>
      <c r="F1153">
        <v>10</v>
      </c>
      <c r="G1153">
        <v>10</v>
      </c>
      <c r="H1153" s="3">
        <f>(Table1[[#This Row],[Q1]]*0.2+Table1[[#This Row],[Q2]]*0.4+Table1[[#This Row],[Q3]]*0.4)/10</f>
        <v>1</v>
      </c>
      <c r="I1153" cm="1">
        <f t="array" ref="I1153">_xlfn.IFS(Table1[[#This Row],[Q1]]&gt;8,100,Table1[[#This Row],[Q1]]&gt;6,0,Table1[[#This Row],[Q1]]&lt;7,-100)</f>
        <v>100</v>
      </c>
      <c r="J1153">
        <f>IF(Table1[[#This Row],[NPS]]=100,1,0)</f>
        <v>1</v>
      </c>
      <c r="K1153">
        <f>IF(Table1[[#This Row],[NPS]]=0,1,0)</f>
        <v>0</v>
      </c>
      <c r="L1153">
        <f>IF(Table1[[#This Row],[NPS]]=-100,1,0)</f>
        <v>0</v>
      </c>
      <c r="M1153" t="str">
        <f>TEXT(Table1[[#This Row],[Call Date]],"mmmm")</f>
        <v>November</v>
      </c>
      <c r="N1153" s="1">
        <f>Table1[[#This Row],[Call Date]]</f>
        <v>45233</v>
      </c>
    </row>
    <row r="1154" spans="2:14" x14ac:dyDescent="0.25">
      <c r="B1154" s="1">
        <v>45233</v>
      </c>
      <c r="C1154" t="s">
        <v>13</v>
      </c>
      <c r="D1154" t="s">
        <v>101</v>
      </c>
      <c r="E1154">
        <v>10</v>
      </c>
      <c r="F1154">
        <v>10</v>
      </c>
      <c r="G1154">
        <v>10</v>
      </c>
      <c r="H1154" s="3">
        <f>(Table1[[#This Row],[Q1]]*0.2+Table1[[#This Row],[Q2]]*0.4+Table1[[#This Row],[Q3]]*0.4)/10</f>
        <v>1</v>
      </c>
      <c r="I1154" cm="1">
        <f t="array" ref="I1154">_xlfn.IFS(Table1[[#This Row],[Q1]]&gt;8,100,Table1[[#This Row],[Q1]]&gt;6,0,Table1[[#This Row],[Q1]]&lt;7,-100)</f>
        <v>100</v>
      </c>
      <c r="J1154">
        <f>IF(Table1[[#This Row],[NPS]]=100,1,0)</f>
        <v>1</v>
      </c>
      <c r="K1154">
        <f>IF(Table1[[#This Row],[NPS]]=0,1,0)</f>
        <v>0</v>
      </c>
      <c r="L1154">
        <f>IF(Table1[[#This Row],[NPS]]=-100,1,0)</f>
        <v>0</v>
      </c>
      <c r="M1154" t="str">
        <f>TEXT(Table1[[#This Row],[Call Date]],"mmmm")</f>
        <v>November</v>
      </c>
      <c r="N1154" s="1">
        <f>Table1[[#This Row],[Call Date]]</f>
        <v>45233</v>
      </c>
    </row>
    <row r="1155" spans="2:14" x14ac:dyDescent="0.25">
      <c r="B1155" s="1">
        <v>45233</v>
      </c>
      <c r="C1155" t="s">
        <v>7</v>
      </c>
      <c r="D1155" t="s">
        <v>117</v>
      </c>
      <c r="E1155">
        <v>10</v>
      </c>
      <c r="F1155">
        <v>10</v>
      </c>
      <c r="G1155">
        <v>10</v>
      </c>
      <c r="H1155" s="3">
        <f>(Table1[[#This Row],[Q1]]*0.2+Table1[[#This Row],[Q2]]*0.4+Table1[[#This Row],[Q3]]*0.4)/10</f>
        <v>1</v>
      </c>
      <c r="I1155" cm="1">
        <f t="array" ref="I1155">_xlfn.IFS(Table1[[#This Row],[Q1]]&gt;8,100,Table1[[#This Row],[Q1]]&gt;6,0,Table1[[#This Row],[Q1]]&lt;7,-100)</f>
        <v>100</v>
      </c>
      <c r="J1155">
        <f>IF(Table1[[#This Row],[NPS]]=100,1,0)</f>
        <v>1</v>
      </c>
      <c r="K1155">
        <f>IF(Table1[[#This Row],[NPS]]=0,1,0)</f>
        <v>0</v>
      </c>
      <c r="L1155">
        <f>IF(Table1[[#This Row],[NPS]]=-100,1,0)</f>
        <v>0</v>
      </c>
      <c r="M1155" t="str">
        <f>TEXT(Table1[[#This Row],[Call Date]],"mmmm")</f>
        <v>November</v>
      </c>
      <c r="N1155" s="1">
        <f>Table1[[#This Row],[Call Date]]</f>
        <v>45233</v>
      </c>
    </row>
    <row r="1156" spans="2:14" x14ac:dyDescent="0.25">
      <c r="B1156" s="1">
        <v>45233</v>
      </c>
      <c r="C1156" t="s">
        <v>13</v>
      </c>
      <c r="D1156" t="s">
        <v>125</v>
      </c>
      <c r="E1156">
        <v>10</v>
      </c>
      <c r="F1156">
        <v>10</v>
      </c>
      <c r="G1156">
        <v>10</v>
      </c>
      <c r="H1156" s="3">
        <f>(Table1[[#This Row],[Q1]]*0.2+Table1[[#This Row],[Q2]]*0.4+Table1[[#This Row],[Q3]]*0.4)/10</f>
        <v>1</v>
      </c>
      <c r="I1156" cm="1">
        <f t="array" ref="I1156">_xlfn.IFS(Table1[[#This Row],[Q1]]&gt;8,100,Table1[[#This Row],[Q1]]&gt;6,0,Table1[[#This Row],[Q1]]&lt;7,-100)</f>
        <v>100</v>
      </c>
      <c r="J1156">
        <f>IF(Table1[[#This Row],[NPS]]=100,1,0)</f>
        <v>1</v>
      </c>
      <c r="K1156">
        <f>IF(Table1[[#This Row],[NPS]]=0,1,0)</f>
        <v>0</v>
      </c>
      <c r="L1156">
        <f>IF(Table1[[#This Row],[NPS]]=-100,1,0)</f>
        <v>0</v>
      </c>
      <c r="M1156" t="str">
        <f>TEXT(Table1[[#This Row],[Call Date]],"mmmm")</f>
        <v>November</v>
      </c>
      <c r="N1156" s="1">
        <f>Table1[[#This Row],[Call Date]]</f>
        <v>45233</v>
      </c>
    </row>
    <row r="1157" spans="2:14" x14ac:dyDescent="0.25">
      <c r="B1157" s="1">
        <v>45233</v>
      </c>
      <c r="C1157" t="s">
        <v>13</v>
      </c>
      <c r="D1157" t="s">
        <v>125</v>
      </c>
      <c r="E1157">
        <v>10</v>
      </c>
      <c r="F1157">
        <v>10</v>
      </c>
      <c r="G1157">
        <v>10</v>
      </c>
      <c r="H1157" s="3">
        <f>(Table1[[#This Row],[Q1]]*0.2+Table1[[#This Row],[Q2]]*0.4+Table1[[#This Row],[Q3]]*0.4)/10</f>
        <v>1</v>
      </c>
      <c r="I1157" cm="1">
        <f t="array" ref="I1157">_xlfn.IFS(Table1[[#This Row],[Q1]]&gt;8,100,Table1[[#This Row],[Q1]]&gt;6,0,Table1[[#This Row],[Q1]]&lt;7,-100)</f>
        <v>100</v>
      </c>
      <c r="J1157">
        <f>IF(Table1[[#This Row],[NPS]]=100,1,0)</f>
        <v>1</v>
      </c>
      <c r="K1157">
        <f>IF(Table1[[#This Row],[NPS]]=0,1,0)</f>
        <v>0</v>
      </c>
      <c r="L1157">
        <f>IF(Table1[[#This Row],[NPS]]=-100,1,0)</f>
        <v>0</v>
      </c>
      <c r="M1157" t="str">
        <f>TEXT(Table1[[#This Row],[Call Date]],"mmmm")</f>
        <v>November</v>
      </c>
      <c r="N1157" s="1">
        <f>Table1[[#This Row],[Call Date]]</f>
        <v>45233</v>
      </c>
    </row>
    <row r="1158" spans="2:14" x14ac:dyDescent="0.25">
      <c r="B1158" s="1">
        <v>45233</v>
      </c>
      <c r="C1158" t="s">
        <v>7</v>
      </c>
      <c r="D1158" t="s">
        <v>95</v>
      </c>
      <c r="E1158">
        <v>10</v>
      </c>
      <c r="F1158">
        <v>10</v>
      </c>
      <c r="G1158">
        <v>0</v>
      </c>
      <c r="H1158" s="3">
        <f>(Table1[[#This Row],[Q1]]*0.2+Table1[[#This Row],[Q2]]*0.4+Table1[[#This Row],[Q3]]*0.4)/10</f>
        <v>0.6</v>
      </c>
      <c r="I1158" cm="1">
        <f t="array" ref="I1158">_xlfn.IFS(Table1[[#This Row],[Q1]]&gt;8,100,Table1[[#This Row],[Q1]]&gt;6,0,Table1[[#This Row],[Q1]]&lt;7,-100)</f>
        <v>100</v>
      </c>
      <c r="J1158">
        <f>IF(Table1[[#This Row],[NPS]]=100,1,0)</f>
        <v>1</v>
      </c>
      <c r="K1158">
        <f>IF(Table1[[#This Row],[NPS]]=0,1,0)</f>
        <v>0</v>
      </c>
      <c r="L1158">
        <f>IF(Table1[[#This Row],[NPS]]=-100,1,0)</f>
        <v>0</v>
      </c>
      <c r="M1158" t="str">
        <f>TEXT(Table1[[#This Row],[Call Date]],"mmmm")</f>
        <v>November</v>
      </c>
      <c r="N1158" s="1">
        <f>Table1[[#This Row],[Call Date]]</f>
        <v>45233</v>
      </c>
    </row>
    <row r="1159" spans="2:14" x14ac:dyDescent="0.25">
      <c r="B1159" s="1">
        <v>45233</v>
      </c>
      <c r="C1159" t="s">
        <v>7</v>
      </c>
      <c r="D1159" t="s">
        <v>90</v>
      </c>
      <c r="E1159">
        <v>10</v>
      </c>
      <c r="F1159">
        <v>10</v>
      </c>
      <c r="G1159">
        <v>10</v>
      </c>
      <c r="H1159" s="3">
        <f>(Table1[[#This Row],[Q1]]*0.2+Table1[[#This Row],[Q2]]*0.4+Table1[[#This Row],[Q3]]*0.4)/10</f>
        <v>1</v>
      </c>
      <c r="I1159" cm="1">
        <f t="array" ref="I1159">_xlfn.IFS(Table1[[#This Row],[Q1]]&gt;8,100,Table1[[#This Row],[Q1]]&gt;6,0,Table1[[#This Row],[Q1]]&lt;7,-100)</f>
        <v>100</v>
      </c>
      <c r="J1159">
        <f>IF(Table1[[#This Row],[NPS]]=100,1,0)</f>
        <v>1</v>
      </c>
      <c r="K1159">
        <f>IF(Table1[[#This Row],[NPS]]=0,1,0)</f>
        <v>0</v>
      </c>
      <c r="L1159">
        <f>IF(Table1[[#This Row],[NPS]]=-100,1,0)</f>
        <v>0</v>
      </c>
      <c r="M1159" t="str">
        <f>TEXT(Table1[[#This Row],[Call Date]],"mmmm")</f>
        <v>November</v>
      </c>
      <c r="N1159" s="1">
        <f>Table1[[#This Row],[Call Date]]</f>
        <v>45233</v>
      </c>
    </row>
    <row r="1160" spans="2:14" x14ac:dyDescent="0.25">
      <c r="B1160" s="1">
        <v>45233</v>
      </c>
      <c r="C1160" t="s">
        <v>7</v>
      </c>
      <c r="D1160" t="s">
        <v>117</v>
      </c>
      <c r="E1160">
        <v>10</v>
      </c>
      <c r="F1160">
        <v>10</v>
      </c>
      <c r="G1160">
        <v>10</v>
      </c>
      <c r="H1160" s="3">
        <f>(Table1[[#This Row],[Q1]]*0.2+Table1[[#This Row],[Q2]]*0.4+Table1[[#This Row],[Q3]]*0.4)/10</f>
        <v>1</v>
      </c>
      <c r="I1160" cm="1">
        <f t="array" ref="I1160">_xlfn.IFS(Table1[[#This Row],[Q1]]&gt;8,100,Table1[[#This Row],[Q1]]&gt;6,0,Table1[[#This Row],[Q1]]&lt;7,-100)</f>
        <v>100</v>
      </c>
      <c r="J1160">
        <f>IF(Table1[[#This Row],[NPS]]=100,1,0)</f>
        <v>1</v>
      </c>
      <c r="K1160">
        <f>IF(Table1[[#This Row],[NPS]]=0,1,0)</f>
        <v>0</v>
      </c>
      <c r="L1160">
        <f>IF(Table1[[#This Row],[NPS]]=-100,1,0)</f>
        <v>0</v>
      </c>
      <c r="M1160" t="str">
        <f>TEXT(Table1[[#This Row],[Call Date]],"mmmm")</f>
        <v>November</v>
      </c>
      <c r="N1160" s="1">
        <f>Table1[[#This Row],[Call Date]]</f>
        <v>45233</v>
      </c>
    </row>
    <row r="1161" spans="2:14" x14ac:dyDescent="0.25">
      <c r="B1161" s="1">
        <v>45233</v>
      </c>
      <c r="C1161" t="s">
        <v>8</v>
      </c>
      <c r="D1161" t="s">
        <v>45</v>
      </c>
      <c r="E1161">
        <v>10</v>
      </c>
      <c r="F1161">
        <v>10</v>
      </c>
      <c r="G1161">
        <v>10</v>
      </c>
      <c r="H1161" s="3">
        <f>(Table1[[#This Row],[Q1]]*0.2+Table1[[#This Row],[Q2]]*0.4+Table1[[#This Row],[Q3]]*0.4)/10</f>
        <v>1</v>
      </c>
      <c r="I1161" cm="1">
        <f t="array" ref="I1161">_xlfn.IFS(Table1[[#This Row],[Q1]]&gt;8,100,Table1[[#This Row],[Q1]]&gt;6,0,Table1[[#This Row],[Q1]]&lt;7,-100)</f>
        <v>100</v>
      </c>
      <c r="J1161">
        <f>IF(Table1[[#This Row],[NPS]]=100,1,0)</f>
        <v>1</v>
      </c>
      <c r="K1161">
        <f>IF(Table1[[#This Row],[NPS]]=0,1,0)</f>
        <v>0</v>
      </c>
      <c r="L1161">
        <f>IF(Table1[[#This Row],[NPS]]=-100,1,0)</f>
        <v>0</v>
      </c>
      <c r="M1161" t="str">
        <f>TEXT(Table1[[#This Row],[Call Date]],"mmmm")</f>
        <v>November</v>
      </c>
      <c r="N1161" s="1">
        <f>Table1[[#This Row],[Call Date]]</f>
        <v>45233</v>
      </c>
    </row>
    <row r="1162" spans="2:14" x14ac:dyDescent="0.25">
      <c r="B1162" s="1">
        <v>45233</v>
      </c>
      <c r="C1162" t="s">
        <v>11</v>
      </c>
      <c r="D1162" t="s">
        <v>123</v>
      </c>
      <c r="E1162">
        <v>10</v>
      </c>
      <c r="F1162">
        <v>10</v>
      </c>
      <c r="G1162">
        <v>10</v>
      </c>
      <c r="H1162" s="3">
        <f>(Table1[[#This Row],[Q1]]*0.2+Table1[[#This Row],[Q2]]*0.4+Table1[[#This Row],[Q3]]*0.4)/10</f>
        <v>1</v>
      </c>
      <c r="I1162" cm="1">
        <f t="array" ref="I1162">_xlfn.IFS(Table1[[#This Row],[Q1]]&gt;8,100,Table1[[#This Row],[Q1]]&gt;6,0,Table1[[#This Row],[Q1]]&lt;7,-100)</f>
        <v>100</v>
      </c>
      <c r="J1162">
        <f>IF(Table1[[#This Row],[NPS]]=100,1,0)</f>
        <v>1</v>
      </c>
      <c r="K1162">
        <f>IF(Table1[[#This Row],[NPS]]=0,1,0)</f>
        <v>0</v>
      </c>
      <c r="L1162">
        <f>IF(Table1[[#This Row],[NPS]]=-100,1,0)</f>
        <v>0</v>
      </c>
      <c r="M1162" t="str">
        <f>TEXT(Table1[[#This Row],[Call Date]],"mmmm")</f>
        <v>November</v>
      </c>
      <c r="N1162" s="1">
        <f>Table1[[#This Row],[Call Date]]</f>
        <v>45233</v>
      </c>
    </row>
    <row r="1163" spans="2:14" x14ac:dyDescent="0.25">
      <c r="B1163" s="1">
        <v>45236</v>
      </c>
      <c r="C1163" t="s">
        <v>7</v>
      </c>
      <c r="D1163" t="s">
        <v>117</v>
      </c>
      <c r="E1163">
        <v>10</v>
      </c>
      <c r="F1163">
        <v>5</v>
      </c>
      <c r="G1163">
        <v>10</v>
      </c>
      <c r="H1163" s="3">
        <f>(Table1[[#This Row],[Q1]]*0.2+Table1[[#This Row],[Q2]]*0.4+Table1[[#This Row],[Q3]]*0.4)/10</f>
        <v>0.8</v>
      </c>
      <c r="I1163" cm="1">
        <f t="array" ref="I1163">_xlfn.IFS(Table1[[#This Row],[Q1]]&gt;8,100,Table1[[#This Row],[Q1]]&gt;6,0,Table1[[#This Row],[Q1]]&lt;7,-100)</f>
        <v>100</v>
      </c>
      <c r="J1163">
        <f>IF(Table1[[#This Row],[NPS]]=100,1,0)</f>
        <v>1</v>
      </c>
      <c r="K1163">
        <f>IF(Table1[[#This Row],[NPS]]=0,1,0)</f>
        <v>0</v>
      </c>
      <c r="L1163">
        <f>IF(Table1[[#This Row],[NPS]]=-100,1,0)</f>
        <v>0</v>
      </c>
      <c r="M1163" t="str">
        <f>TEXT(Table1[[#This Row],[Call Date]],"mmmm")</f>
        <v>November</v>
      </c>
      <c r="N1163" s="1">
        <f>Table1[[#This Row],[Call Date]]</f>
        <v>45236</v>
      </c>
    </row>
    <row r="1164" spans="2:14" x14ac:dyDescent="0.25">
      <c r="B1164" s="1">
        <v>45236</v>
      </c>
      <c r="C1164" t="s">
        <v>10</v>
      </c>
      <c r="D1164" t="s">
        <v>81</v>
      </c>
      <c r="E1164">
        <v>10</v>
      </c>
      <c r="F1164">
        <v>10</v>
      </c>
      <c r="G1164">
        <v>10</v>
      </c>
      <c r="H1164" s="3">
        <f>(Table1[[#This Row],[Q1]]*0.2+Table1[[#This Row],[Q2]]*0.4+Table1[[#This Row],[Q3]]*0.4)/10</f>
        <v>1</v>
      </c>
      <c r="I1164" cm="1">
        <f t="array" ref="I1164">_xlfn.IFS(Table1[[#This Row],[Q1]]&gt;8,100,Table1[[#This Row],[Q1]]&gt;6,0,Table1[[#This Row],[Q1]]&lt;7,-100)</f>
        <v>100</v>
      </c>
      <c r="J1164">
        <f>IF(Table1[[#This Row],[NPS]]=100,1,0)</f>
        <v>1</v>
      </c>
      <c r="K1164">
        <f>IF(Table1[[#This Row],[NPS]]=0,1,0)</f>
        <v>0</v>
      </c>
      <c r="L1164">
        <f>IF(Table1[[#This Row],[NPS]]=-100,1,0)</f>
        <v>0</v>
      </c>
      <c r="M1164" t="str">
        <f>TEXT(Table1[[#This Row],[Call Date]],"mmmm")</f>
        <v>November</v>
      </c>
      <c r="N1164" s="1">
        <f>Table1[[#This Row],[Call Date]]</f>
        <v>45236</v>
      </c>
    </row>
    <row r="1165" spans="2:14" x14ac:dyDescent="0.25">
      <c r="B1165" s="1">
        <v>45236</v>
      </c>
      <c r="C1165" t="s">
        <v>8</v>
      </c>
      <c r="D1165" t="s">
        <v>129</v>
      </c>
      <c r="E1165">
        <v>10</v>
      </c>
      <c r="F1165">
        <v>10</v>
      </c>
      <c r="G1165">
        <v>10</v>
      </c>
      <c r="H1165" s="3">
        <f>(Table1[[#This Row],[Q1]]*0.2+Table1[[#This Row],[Q2]]*0.4+Table1[[#This Row],[Q3]]*0.4)/10</f>
        <v>1</v>
      </c>
      <c r="I1165" cm="1">
        <f t="array" ref="I1165">_xlfn.IFS(Table1[[#This Row],[Q1]]&gt;8,100,Table1[[#This Row],[Q1]]&gt;6,0,Table1[[#This Row],[Q1]]&lt;7,-100)</f>
        <v>100</v>
      </c>
      <c r="J1165">
        <f>IF(Table1[[#This Row],[NPS]]=100,1,0)</f>
        <v>1</v>
      </c>
      <c r="K1165">
        <f>IF(Table1[[#This Row],[NPS]]=0,1,0)</f>
        <v>0</v>
      </c>
      <c r="L1165">
        <f>IF(Table1[[#This Row],[NPS]]=-100,1,0)</f>
        <v>0</v>
      </c>
      <c r="M1165" t="str">
        <f>TEXT(Table1[[#This Row],[Call Date]],"mmmm")</f>
        <v>November</v>
      </c>
      <c r="N1165" s="1">
        <f>Table1[[#This Row],[Call Date]]</f>
        <v>45236</v>
      </c>
    </row>
    <row r="1166" spans="2:14" x14ac:dyDescent="0.25">
      <c r="B1166" s="1">
        <v>45236</v>
      </c>
      <c r="C1166" t="s">
        <v>8</v>
      </c>
      <c r="D1166" t="s">
        <v>132</v>
      </c>
      <c r="E1166">
        <v>10</v>
      </c>
      <c r="F1166">
        <v>10</v>
      </c>
      <c r="G1166">
        <v>10</v>
      </c>
      <c r="H1166" s="3">
        <f>(Table1[[#This Row],[Q1]]*0.2+Table1[[#This Row],[Q2]]*0.4+Table1[[#This Row],[Q3]]*0.4)/10</f>
        <v>1</v>
      </c>
      <c r="I1166" cm="1">
        <f t="array" ref="I1166">_xlfn.IFS(Table1[[#This Row],[Q1]]&gt;8,100,Table1[[#This Row],[Q1]]&gt;6,0,Table1[[#This Row],[Q1]]&lt;7,-100)</f>
        <v>100</v>
      </c>
      <c r="J1166">
        <f>IF(Table1[[#This Row],[NPS]]=100,1,0)</f>
        <v>1</v>
      </c>
      <c r="K1166">
        <f>IF(Table1[[#This Row],[NPS]]=0,1,0)</f>
        <v>0</v>
      </c>
      <c r="L1166">
        <f>IF(Table1[[#This Row],[NPS]]=-100,1,0)</f>
        <v>0</v>
      </c>
      <c r="M1166" t="str">
        <f>TEXT(Table1[[#This Row],[Call Date]],"mmmm")</f>
        <v>November</v>
      </c>
      <c r="N1166" s="1">
        <f>Table1[[#This Row],[Call Date]]</f>
        <v>45236</v>
      </c>
    </row>
    <row r="1167" spans="2:14" x14ac:dyDescent="0.25">
      <c r="B1167" s="1">
        <v>45236</v>
      </c>
      <c r="C1167" t="s">
        <v>8</v>
      </c>
      <c r="D1167" t="s">
        <v>42</v>
      </c>
      <c r="E1167">
        <v>10</v>
      </c>
      <c r="F1167">
        <v>6</v>
      </c>
      <c r="G1167">
        <v>5</v>
      </c>
      <c r="H1167" s="3">
        <f>(Table1[[#This Row],[Q1]]*0.2+Table1[[#This Row],[Q2]]*0.4+Table1[[#This Row],[Q3]]*0.4)/10</f>
        <v>0.64</v>
      </c>
      <c r="I1167" cm="1">
        <f t="array" ref="I1167">_xlfn.IFS(Table1[[#This Row],[Q1]]&gt;8,100,Table1[[#This Row],[Q1]]&gt;6,0,Table1[[#This Row],[Q1]]&lt;7,-100)</f>
        <v>100</v>
      </c>
      <c r="J1167">
        <f>IF(Table1[[#This Row],[NPS]]=100,1,0)</f>
        <v>1</v>
      </c>
      <c r="K1167">
        <f>IF(Table1[[#This Row],[NPS]]=0,1,0)</f>
        <v>0</v>
      </c>
      <c r="L1167">
        <f>IF(Table1[[#This Row],[NPS]]=-100,1,0)</f>
        <v>0</v>
      </c>
      <c r="M1167" t="str">
        <f>TEXT(Table1[[#This Row],[Call Date]],"mmmm")</f>
        <v>November</v>
      </c>
      <c r="N1167" s="1">
        <f>Table1[[#This Row],[Call Date]]</f>
        <v>45236</v>
      </c>
    </row>
    <row r="1168" spans="2:14" x14ac:dyDescent="0.25">
      <c r="B1168" s="1">
        <v>45236</v>
      </c>
      <c r="C1168" t="s">
        <v>8</v>
      </c>
      <c r="D1168" t="s">
        <v>93</v>
      </c>
      <c r="E1168">
        <v>10</v>
      </c>
      <c r="F1168">
        <v>10</v>
      </c>
      <c r="G1168">
        <v>10</v>
      </c>
      <c r="H1168" s="3">
        <f>(Table1[[#This Row],[Q1]]*0.2+Table1[[#This Row],[Q2]]*0.4+Table1[[#This Row],[Q3]]*0.4)/10</f>
        <v>1</v>
      </c>
      <c r="I1168" cm="1">
        <f t="array" ref="I1168">_xlfn.IFS(Table1[[#This Row],[Q1]]&gt;8,100,Table1[[#This Row],[Q1]]&gt;6,0,Table1[[#This Row],[Q1]]&lt;7,-100)</f>
        <v>100</v>
      </c>
      <c r="J1168">
        <f>IF(Table1[[#This Row],[NPS]]=100,1,0)</f>
        <v>1</v>
      </c>
      <c r="K1168">
        <f>IF(Table1[[#This Row],[NPS]]=0,1,0)</f>
        <v>0</v>
      </c>
      <c r="L1168">
        <f>IF(Table1[[#This Row],[NPS]]=-100,1,0)</f>
        <v>0</v>
      </c>
      <c r="M1168" t="str">
        <f>TEXT(Table1[[#This Row],[Call Date]],"mmmm")</f>
        <v>November</v>
      </c>
      <c r="N1168" s="1">
        <f>Table1[[#This Row],[Call Date]]</f>
        <v>45236</v>
      </c>
    </row>
    <row r="1169" spans="2:14" x14ac:dyDescent="0.25">
      <c r="B1169" s="1">
        <v>45236</v>
      </c>
      <c r="C1169" t="s">
        <v>7</v>
      </c>
      <c r="D1169" t="s">
        <v>117</v>
      </c>
      <c r="E1169">
        <v>10</v>
      </c>
      <c r="F1169">
        <v>10</v>
      </c>
      <c r="G1169">
        <v>10</v>
      </c>
      <c r="H1169" s="3">
        <f>(Table1[[#This Row],[Q1]]*0.2+Table1[[#This Row],[Q2]]*0.4+Table1[[#This Row],[Q3]]*0.4)/10</f>
        <v>1</v>
      </c>
      <c r="I1169" cm="1">
        <f t="array" ref="I1169">_xlfn.IFS(Table1[[#This Row],[Q1]]&gt;8,100,Table1[[#This Row],[Q1]]&gt;6,0,Table1[[#This Row],[Q1]]&lt;7,-100)</f>
        <v>100</v>
      </c>
      <c r="J1169">
        <f>IF(Table1[[#This Row],[NPS]]=100,1,0)</f>
        <v>1</v>
      </c>
      <c r="K1169">
        <f>IF(Table1[[#This Row],[NPS]]=0,1,0)</f>
        <v>0</v>
      </c>
      <c r="L1169">
        <f>IF(Table1[[#This Row],[NPS]]=-100,1,0)</f>
        <v>0</v>
      </c>
      <c r="M1169" t="str">
        <f>TEXT(Table1[[#This Row],[Call Date]],"mmmm")</f>
        <v>November</v>
      </c>
      <c r="N1169" s="1">
        <f>Table1[[#This Row],[Call Date]]</f>
        <v>45236</v>
      </c>
    </row>
    <row r="1170" spans="2:14" x14ac:dyDescent="0.25">
      <c r="B1170" s="1">
        <v>45236</v>
      </c>
      <c r="C1170" t="s">
        <v>7</v>
      </c>
      <c r="D1170" t="s">
        <v>43</v>
      </c>
      <c r="E1170">
        <v>10</v>
      </c>
      <c r="F1170">
        <v>10</v>
      </c>
      <c r="G1170">
        <v>10</v>
      </c>
      <c r="H1170" s="3">
        <f>(Table1[[#This Row],[Q1]]*0.2+Table1[[#This Row],[Q2]]*0.4+Table1[[#This Row],[Q3]]*0.4)/10</f>
        <v>1</v>
      </c>
      <c r="I1170" cm="1">
        <f t="array" ref="I1170">_xlfn.IFS(Table1[[#This Row],[Q1]]&gt;8,100,Table1[[#This Row],[Q1]]&gt;6,0,Table1[[#This Row],[Q1]]&lt;7,-100)</f>
        <v>100</v>
      </c>
      <c r="J1170">
        <f>IF(Table1[[#This Row],[NPS]]=100,1,0)</f>
        <v>1</v>
      </c>
      <c r="K1170">
        <f>IF(Table1[[#This Row],[NPS]]=0,1,0)</f>
        <v>0</v>
      </c>
      <c r="L1170">
        <f>IF(Table1[[#This Row],[NPS]]=-100,1,0)</f>
        <v>0</v>
      </c>
      <c r="M1170" t="str">
        <f>TEXT(Table1[[#This Row],[Call Date]],"mmmm")</f>
        <v>November</v>
      </c>
      <c r="N1170" s="1">
        <f>Table1[[#This Row],[Call Date]]</f>
        <v>45236</v>
      </c>
    </row>
    <row r="1171" spans="2:14" x14ac:dyDescent="0.25">
      <c r="B1171" s="1">
        <v>45236</v>
      </c>
      <c r="C1171" t="s">
        <v>7</v>
      </c>
      <c r="D1171" t="s">
        <v>130</v>
      </c>
      <c r="E1171">
        <v>10</v>
      </c>
      <c r="F1171">
        <v>10</v>
      </c>
      <c r="G1171">
        <v>10</v>
      </c>
      <c r="H1171" s="3">
        <f>(Table1[[#This Row],[Q1]]*0.2+Table1[[#This Row],[Q2]]*0.4+Table1[[#This Row],[Q3]]*0.4)/10</f>
        <v>1</v>
      </c>
      <c r="I1171" cm="1">
        <f t="array" ref="I1171">_xlfn.IFS(Table1[[#This Row],[Q1]]&gt;8,100,Table1[[#This Row],[Q1]]&gt;6,0,Table1[[#This Row],[Q1]]&lt;7,-100)</f>
        <v>100</v>
      </c>
      <c r="J1171">
        <f>IF(Table1[[#This Row],[NPS]]=100,1,0)</f>
        <v>1</v>
      </c>
      <c r="K1171">
        <f>IF(Table1[[#This Row],[NPS]]=0,1,0)</f>
        <v>0</v>
      </c>
      <c r="L1171">
        <f>IF(Table1[[#This Row],[NPS]]=-100,1,0)</f>
        <v>0</v>
      </c>
      <c r="M1171" t="str">
        <f>TEXT(Table1[[#This Row],[Call Date]],"mmmm")</f>
        <v>November</v>
      </c>
      <c r="N1171" s="1">
        <f>Table1[[#This Row],[Call Date]]</f>
        <v>45236</v>
      </c>
    </row>
    <row r="1172" spans="2:14" x14ac:dyDescent="0.25">
      <c r="B1172" s="1">
        <v>45236</v>
      </c>
      <c r="C1172" t="s">
        <v>7</v>
      </c>
      <c r="D1172" t="s">
        <v>49</v>
      </c>
      <c r="E1172">
        <v>10</v>
      </c>
      <c r="F1172">
        <v>10</v>
      </c>
      <c r="G1172">
        <v>10</v>
      </c>
      <c r="H1172" s="3">
        <f>(Table1[[#This Row],[Q1]]*0.2+Table1[[#This Row],[Q2]]*0.4+Table1[[#This Row],[Q3]]*0.4)/10</f>
        <v>1</v>
      </c>
      <c r="I1172" cm="1">
        <f t="array" ref="I1172">_xlfn.IFS(Table1[[#This Row],[Q1]]&gt;8,100,Table1[[#This Row],[Q1]]&gt;6,0,Table1[[#This Row],[Q1]]&lt;7,-100)</f>
        <v>100</v>
      </c>
      <c r="J1172">
        <f>IF(Table1[[#This Row],[NPS]]=100,1,0)</f>
        <v>1</v>
      </c>
      <c r="K1172">
        <f>IF(Table1[[#This Row],[NPS]]=0,1,0)</f>
        <v>0</v>
      </c>
      <c r="L1172">
        <f>IF(Table1[[#This Row],[NPS]]=-100,1,0)</f>
        <v>0</v>
      </c>
      <c r="M1172" t="str">
        <f>TEXT(Table1[[#This Row],[Call Date]],"mmmm")</f>
        <v>November</v>
      </c>
      <c r="N1172" s="1">
        <f>Table1[[#This Row],[Call Date]]</f>
        <v>45236</v>
      </c>
    </row>
    <row r="1173" spans="2:14" x14ac:dyDescent="0.25">
      <c r="B1173" s="1">
        <v>45236</v>
      </c>
      <c r="C1173" t="s">
        <v>7</v>
      </c>
      <c r="D1173" t="s">
        <v>103</v>
      </c>
      <c r="E1173">
        <v>10</v>
      </c>
      <c r="F1173">
        <v>10</v>
      </c>
      <c r="G1173">
        <v>10</v>
      </c>
      <c r="H1173" s="3">
        <f>(Table1[[#This Row],[Q1]]*0.2+Table1[[#This Row],[Q2]]*0.4+Table1[[#This Row],[Q3]]*0.4)/10</f>
        <v>1</v>
      </c>
      <c r="I1173" cm="1">
        <f t="array" ref="I1173">_xlfn.IFS(Table1[[#This Row],[Q1]]&gt;8,100,Table1[[#This Row],[Q1]]&gt;6,0,Table1[[#This Row],[Q1]]&lt;7,-100)</f>
        <v>100</v>
      </c>
      <c r="J1173">
        <f>IF(Table1[[#This Row],[NPS]]=100,1,0)</f>
        <v>1</v>
      </c>
      <c r="K1173">
        <f>IF(Table1[[#This Row],[NPS]]=0,1,0)</f>
        <v>0</v>
      </c>
      <c r="L1173">
        <f>IF(Table1[[#This Row],[NPS]]=-100,1,0)</f>
        <v>0</v>
      </c>
      <c r="M1173" t="str">
        <f>TEXT(Table1[[#This Row],[Call Date]],"mmmm")</f>
        <v>November</v>
      </c>
      <c r="N1173" s="1">
        <f>Table1[[#This Row],[Call Date]]</f>
        <v>45236</v>
      </c>
    </row>
    <row r="1174" spans="2:14" x14ac:dyDescent="0.25">
      <c r="B1174" s="1">
        <v>45236</v>
      </c>
      <c r="C1174" t="s">
        <v>8</v>
      </c>
      <c r="D1174" t="s">
        <v>64</v>
      </c>
      <c r="E1174">
        <v>10</v>
      </c>
      <c r="F1174">
        <v>10</v>
      </c>
      <c r="G1174">
        <v>10</v>
      </c>
      <c r="H1174" s="3">
        <f>(Table1[[#This Row],[Q1]]*0.2+Table1[[#This Row],[Q2]]*0.4+Table1[[#This Row],[Q3]]*0.4)/10</f>
        <v>1</v>
      </c>
      <c r="I1174" cm="1">
        <f t="array" ref="I1174">_xlfn.IFS(Table1[[#This Row],[Q1]]&gt;8,100,Table1[[#This Row],[Q1]]&gt;6,0,Table1[[#This Row],[Q1]]&lt;7,-100)</f>
        <v>100</v>
      </c>
      <c r="J1174">
        <f>IF(Table1[[#This Row],[NPS]]=100,1,0)</f>
        <v>1</v>
      </c>
      <c r="K1174">
        <f>IF(Table1[[#This Row],[NPS]]=0,1,0)</f>
        <v>0</v>
      </c>
      <c r="L1174">
        <f>IF(Table1[[#This Row],[NPS]]=-100,1,0)</f>
        <v>0</v>
      </c>
      <c r="M1174" t="str">
        <f>TEXT(Table1[[#This Row],[Call Date]],"mmmm")</f>
        <v>November</v>
      </c>
      <c r="N1174" s="1">
        <f>Table1[[#This Row],[Call Date]]</f>
        <v>45236</v>
      </c>
    </row>
    <row r="1175" spans="2:14" x14ac:dyDescent="0.25">
      <c r="B1175" s="1">
        <v>45236</v>
      </c>
      <c r="C1175" t="s">
        <v>8</v>
      </c>
      <c r="D1175" t="s">
        <v>93</v>
      </c>
      <c r="E1175">
        <v>10</v>
      </c>
      <c r="F1175">
        <v>10</v>
      </c>
      <c r="G1175">
        <v>10</v>
      </c>
      <c r="H1175" s="3">
        <f>(Table1[[#This Row],[Q1]]*0.2+Table1[[#This Row],[Q2]]*0.4+Table1[[#This Row],[Q3]]*0.4)/10</f>
        <v>1</v>
      </c>
      <c r="I1175" cm="1">
        <f t="array" ref="I1175">_xlfn.IFS(Table1[[#This Row],[Q1]]&gt;8,100,Table1[[#This Row],[Q1]]&gt;6,0,Table1[[#This Row],[Q1]]&lt;7,-100)</f>
        <v>100</v>
      </c>
      <c r="J1175">
        <f>IF(Table1[[#This Row],[NPS]]=100,1,0)</f>
        <v>1</v>
      </c>
      <c r="K1175">
        <f>IF(Table1[[#This Row],[NPS]]=0,1,0)</f>
        <v>0</v>
      </c>
      <c r="L1175">
        <f>IF(Table1[[#This Row],[NPS]]=-100,1,0)</f>
        <v>0</v>
      </c>
      <c r="M1175" t="str">
        <f>TEXT(Table1[[#This Row],[Call Date]],"mmmm")</f>
        <v>November</v>
      </c>
      <c r="N1175" s="1">
        <f>Table1[[#This Row],[Call Date]]</f>
        <v>45236</v>
      </c>
    </row>
    <row r="1176" spans="2:14" x14ac:dyDescent="0.25">
      <c r="B1176" s="1">
        <v>45236</v>
      </c>
      <c r="C1176" t="s">
        <v>8</v>
      </c>
      <c r="D1176" t="s">
        <v>88</v>
      </c>
      <c r="E1176">
        <v>2</v>
      </c>
      <c r="F1176">
        <v>10</v>
      </c>
      <c r="G1176">
        <v>10</v>
      </c>
      <c r="H1176" s="3">
        <f>(Table1[[#This Row],[Q1]]*0.2+Table1[[#This Row],[Q2]]*0.4+Table1[[#This Row],[Q3]]*0.4)/10</f>
        <v>0.84000000000000008</v>
      </c>
      <c r="I1176" cm="1">
        <f t="array" ref="I1176">_xlfn.IFS(Table1[[#This Row],[Q1]]&gt;8,100,Table1[[#This Row],[Q1]]&gt;6,0,Table1[[#This Row],[Q1]]&lt;7,-100)</f>
        <v>-100</v>
      </c>
      <c r="J1176">
        <f>IF(Table1[[#This Row],[NPS]]=100,1,0)</f>
        <v>0</v>
      </c>
      <c r="K1176">
        <f>IF(Table1[[#This Row],[NPS]]=0,1,0)</f>
        <v>0</v>
      </c>
      <c r="L1176">
        <f>IF(Table1[[#This Row],[NPS]]=-100,1,0)</f>
        <v>1</v>
      </c>
      <c r="M1176" t="str">
        <f>TEXT(Table1[[#This Row],[Call Date]],"mmmm")</f>
        <v>November</v>
      </c>
      <c r="N1176" s="1">
        <f>Table1[[#This Row],[Call Date]]</f>
        <v>45236</v>
      </c>
    </row>
    <row r="1177" spans="2:14" x14ac:dyDescent="0.25">
      <c r="B1177" s="1">
        <v>45236</v>
      </c>
      <c r="C1177" t="s">
        <v>7</v>
      </c>
      <c r="D1177" t="s">
        <v>49</v>
      </c>
      <c r="E1177">
        <v>10</v>
      </c>
      <c r="F1177">
        <v>10</v>
      </c>
      <c r="G1177">
        <v>10</v>
      </c>
      <c r="H1177" s="3">
        <f>(Table1[[#This Row],[Q1]]*0.2+Table1[[#This Row],[Q2]]*0.4+Table1[[#This Row],[Q3]]*0.4)/10</f>
        <v>1</v>
      </c>
      <c r="I1177" cm="1">
        <f t="array" ref="I1177">_xlfn.IFS(Table1[[#This Row],[Q1]]&gt;8,100,Table1[[#This Row],[Q1]]&gt;6,0,Table1[[#This Row],[Q1]]&lt;7,-100)</f>
        <v>100</v>
      </c>
      <c r="J1177">
        <f>IF(Table1[[#This Row],[NPS]]=100,1,0)</f>
        <v>1</v>
      </c>
      <c r="K1177">
        <f>IF(Table1[[#This Row],[NPS]]=0,1,0)</f>
        <v>0</v>
      </c>
      <c r="L1177">
        <f>IF(Table1[[#This Row],[NPS]]=-100,1,0)</f>
        <v>0</v>
      </c>
      <c r="M1177" t="str">
        <f>TEXT(Table1[[#This Row],[Call Date]],"mmmm")</f>
        <v>November</v>
      </c>
      <c r="N1177" s="1">
        <f>Table1[[#This Row],[Call Date]]</f>
        <v>45236</v>
      </c>
    </row>
    <row r="1178" spans="2:14" x14ac:dyDescent="0.25">
      <c r="B1178" s="1">
        <v>45236</v>
      </c>
      <c r="C1178" t="s">
        <v>10</v>
      </c>
      <c r="D1178" t="s">
        <v>41</v>
      </c>
      <c r="E1178">
        <v>10</v>
      </c>
      <c r="F1178">
        <v>10</v>
      </c>
      <c r="G1178">
        <v>9</v>
      </c>
      <c r="H1178" s="3">
        <f>(Table1[[#This Row],[Q1]]*0.2+Table1[[#This Row],[Q2]]*0.4+Table1[[#This Row],[Q3]]*0.4)/10</f>
        <v>0.96</v>
      </c>
      <c r="I1178" cm="1">
        <f t="array" ref="I1178">_xlfn.IFS(Table1[[#This Row],[Q1]]&gt;8,100,Table1[[#This Row],[Q1]]&gt;6,0,Table1[[#This Row],[Q1]]&lt;7,-100)</f>
        <v>100</v>
      </c>
      <c r="J1178">
        <f>IF(Table1[[#This Row],[NPS]]=100,1,0)</f>
        <v>1</v>
      </c>
      <c r="K1178">
        <f>IF(Table1[[#This Row],[NPS]]=0,1,0)</f>
        <v>0</v>
      </c>
      <c r="L1178">
        <f>IF(Table1[[#This Row],[NPS]]=-100,1,0)</f>
        <v>0</v>
      </c>
      <c r="M1178" t="str">
        <f>TEXT(Table1[[#This Row],[Call Date]],"mmmm")</f>
        <v>November</v>
      </c>
      <c r="N1178" s="1">
        <f>Table1[[#This Row],[Call Date]]</f>
        <v>45236</v>
      </c>
    </row>
    <row r="1179" spans="2:14" x14ac:dyDescent="0.25">
      <c r="B1179" s="1">
        <v>45236</v>
      </c>
      <c r="C1179" t="s">
        <v>7</v>
      </c>
      <c r="D1179" t="s">
        <v>103</v>
      </c>
      <c r="E1179">
        <v>10</v>
      </c>
      <c r="F1179">
        <v>10</v>
      </c>
      <c r="G1179">
        <v>10</v>
      </c>
      <c r="H1179" s="3">
        <f>(Table1[[#This Row],[Q1]]*0.2+Table1[[#This Row],[Q2]]*0.4+Table1[[#This Row],[Q3]]*0.4)/10</f>
        <v>1</v>
      </c>
      <c r="I1179" cm="1">
        <f t="array" ref="I1179">_xlfn.IFS(Table1[[#This Row],[Q1]]&gt;8,100,Table1[[#This Row],[Q1]]&gt;6,0,Table1[[#This Row],[Q1]]&lt;7,-100)</f>
        <v>100</v>
      </c>
      <c r="J1179">
        <f>IF(Table1[[#This Row],[NPS]]=100,1,0)</f>
        <v>1</v>
      </c>
      <c r="K1179">
        <f>IF(Table1[[#This Row],[NPS]]=0,1,0)</f>
        <v>0</v>
      </c>
      <c r="L1179">
        <f>IF(Table1[[#This Row],[NPS]]=-100,1,0)</f>
        <v>0</v>
      </c>
      <c r="M1179" t="str">
        <f>TEXT(Table1[[#This Row],[Call Date]],"mmmm")</f>
        <v>November</v>
      </c>
      <c r="N1179" s="1">
        <f>Table1[[#This Row],[Call Date]]</f>
        <v>45236</v>
      </c>
    </row>
    <row r="1180" spans="2:14" x14ac:dyDescent="0.25">
      <c r="B1180" s="1">
        <v>45236</v>
      </c>
      <c r="C1180" t="s">
        <v>10</v>
      </c>
      <c r="D1180" t="s">
        <v>114</v>
      </c>
      <c r="E1180">
        <v>10</v>
      </c>
      <c r="F1180">
        <v>10</v>
      </c>
      <c r="G1180">
        <v>10</v>
      </c>
      <c r="H1180" s="3">
        <f>(Table1[[#This Row],[Q1]]*0.2+Table1[[#This Row],[Q2]]*0.4+Table1[[#This Row],[Q3]]*0.4)/10</f>
        <v>1</v>
      </c>
      <c r="I1180" cm="1">
        <f t="array" ref="I1180">_xlfn.IFS(Table1[[#This Row],[Q1]]&gt;8,100,Table1[[#This Row],[Q1]]&gt;6,0,Table1[[#This Row],[Q1]]&lt;7,-100)</f>
        <v>100</v>
      </c>
      <c r="J1180">
        <f>IF(Table1[[#This Row],[NPS]]=100,1,0)</f>
        <v>1</v>
      </c>
      <c r="K1180">
        <f>IF(Table1[[#This Row],[NPS]]=0,1,0)</f>
        <v>0</v>
      </c>
      <c r="L1180">
        <f>IF(Table1[[#This Row],[NPS]]=-100,1,0)</f>
        <v>0</v>
      </c>
      <c r="M1180" t="str">
        <f>TEXT(Table1[[#This Row],[Call Date]],"mmmm")</f>
        <v>November</v>
      </c>
      <c r="N1180" s="1">
        <f>Table1[[#This Row],[Call Date]]</f>
        <v>45236</v>
      </c>
    </row>
    <row r="1181" spans="2:14" x14ac:dyDescent="0.25">
      <c r="B1181" s="1">
        <v>45236</v>
      </c>
      <c r="C1181" t="s">
        <v>10</v>
      </c>
      <c r="D1181" t="s">
        <v>66</v>
      </c>
      <c r="E1181">
        <v>10</v>
      </c>
      <c r="F1181">
        <v>10</v>
      </c>
      <c r="G1181">
        <v>10</v>
      </c>
      <c r="H1181" s="3">
        <f>(Table1[[#This Row],[Q1]]*0.2+Table1[[#This Row],[Q2]]*0.4+Table1[[#This Row],[Q3]]*0.4)/10</f>
        <v>1</v>
      </c>
      <c r="I1181" cm="1">
        <f t="array" ref="I1181">_xlfn.IFS(Table1[[#This Row],[Q1]]&gt;8,100,Table1[[#This Row],[Q1]]&gt;6,0,Table1[[#This Row],[Q1]]&lt;7,-100)</f>
        <v>100</v>
      </c>
      <c r="J1181">
        <f>IF(Table1[[#This Row],[NPS]]=100,1,0)</f>
        <v>1</v>
      </c>
      <c r="K1181">
        <f>IF(Table1[[#This Row],[NPS]]=0,1,0)</f>
        <v>0</v>
      </c>
      <c r="L1181">
        <f>IF(Table1[[#This Row],[NPS]]=-100,1,0)</f>
        <v>0</v>
      </c>
      <c r="M1181" t="str">
        <f>TEXT(Table1[[#This Row],[Call Date]],"mmmm")</f>
        <v>November</v>
      </c>
      <c r="N1181" s="1">
        <f>Table1[[#This Row],[Call Date]]</f>
        <v>45236</v>
      </c>
    </row>
    <row r="1182" spans="2:14" x14ac:dyDescent="0.25">
      <c r="B1182" s="1">
        <v>45236</v>
      </c>
      <c r="C1182" t="s">
        <v>10</v>
      </c>
      <c r="D1182" t="s">
        <v>61</v>
      </c>
      <c r="E1182">
        <v>5</v>
      </c>
      <c r="F1182">
        <v>0</v>
      </c>
      <c r="G1182">
        <v>0</v>
      </c>
      <c r="H1182" s="3">
        <f>(Table1[[#This Row],[Q1]]*0.2+Table1[[#This Row],[Q2]]*0.4+Table1[[#This Row],[Q3]]*0.4)/10</f>
        <v>0.1</v>
      </c>
      <c r="I1182" cm="1">
        <f t="array" ref="I1182">_xlfn.IFS(Table1[[#This Row],[Q1]]&gt;8,100,Table1[[#This Row],[Q1]]&gt;6,0,Table1[[#This Row],[Q1]]&lt;7,-100)</f>
        <v>-100</v>
      </c>
      <c r="J1182">
        <f>IF(Table1[[#This Row],[NPS]]=100,1,0)</f>
        <v>0</v>
      </c>
      <c r="K1182">
        <f>IF(Table1[[#This Row],[NPS]]=0,1,0)</f>
        <v>0</v>
      </c>
      <c r="L1182">
        <f>IF(Table1[[#This Row],[NPS]]=-100,1,0)</f>
        <v>1</v>
      </c>
      <c r="M1182" t="str">
        <f>TEXT(Table1[[#This Row],[Call Date]],"mmmm")</f>
        <v>November</v>
      </c>
      <c r="N1182" s="1">
        <f>Table1[[#This Row],[Call Date]]</f>
        <v>45236</v>
      </c>
    </row>
    <row r="1183" spans="2:14" x14ac:dyDescent="0.25">
      <c r="B1183" s="1">
        <v>45236</v>
      </c>
      <c r="C1183" t="s">
        <v>13</v>
      </c>
      <c r="D1183" t="s">
        <v>125</v>
      </c>
      <c r="E1183">
        <v>10</v>
      </c>
      <c r="F1183">
        <v>10</v>
      </c>
      <c r="G1183">
        <v>10</v>
      </c>
      <c r="H1183" s="3">
        <f>(Table1[[#This Row],[Q1]]*0.2+Table1[[#This Row],[Q2]]*0.4+Table1[[#This Row],[Q3]]*0.4)/10</f>
        <v>1</v>
      </c>
      <c r="I1183" cm="1">
        <f t="array" ref="I1183">_xlfn.IFS(Table1[[#This Row],[Q1]]&gt;8,100,Table1[[#This Row],[Q1]]&gt;6,0,Table1[[#This Row],[Q1]]&lt;7,-100)</f>
        <v>100</v>
      </c>
      <c r="J1183">
        <f>IF(Table1[[#This Row],[NPS]]=100,1,0)</f>
        <v>1</v>
      </c>
      <c r="K1183">
        <f>IF(Table1[[#This Row],[NPS]]=0,1,0)</f>
        <v>0</v>
      </c>
      <c r="L1183">
        <f>IF(Table1[[#This Row],[NPS]]=-100,1,0)</f>
        <v>0</v>
      </c>
      <c r="M1183" t="str">
        <f>TEXT(Table1[[#This Row],[Call Date]],"mmmm")</f>
        <v>November</v>
      </c>
      <c r="N1183" s="1">
        <f>Table1[[#This Row],[Call Date]]</f>
        <v>45236</v>
      </c>
    </row>
    <row r="1184" spans="2:14" x14ac:dyDescent="0.25">
      <c r="B1184" s="1">
        <v>45236</v>
      </c>
      <c r="C1184" t="s">
        <v>7</v>
      </c>
      <c r="D1184" t="s">
        <v>49</v>
      </c>
      <c r="E1184">
        <v>10</v>
      </c>
      <c r="F1184">
        <v>10</v>
      </c>
      <c r="G1184">
        <v>10</v>
      </c>
      <c r="H1184" s="3">
        <f>(Table1[[#This Row],[Q1]]*0.2+Table1[[#This Row],[Q2]]*0.4+Table1[[#This Row],[Q3]]*0.4)/10</f>
        <v>1</v>
      </c>
      <c r="I1184" cm="1">
        <f t="array" ref="I1184">_xlfn.IFS(Table1[[#This Row],[Q1]]&gt;8,100,Table1[[#This Row],[Q1]]&gt;6,0,Table1[[#This Row],[Q1]]&lt;7,-100)</f>
        <v>100</v>
      </c>
      <c r="J1184">
        <f>IF(Table1[[#This Row],[NPS]]=100,1,0)</f>
        <v>1</v>
      </c>
      <c r="K1184">
        <f>IF(Table1[[#This Row],[NPS]]=0,1,0)</f>
        <v>0</v>
      </c>
      <c r="L1184">
        <f>IF(Table1[[#This Row],[NPS]]=-100,1,0)</f>
        <v>0</v>
      </c>
      <c r="M1184" t="str">
        <f>TEXT(Table1[[#This Row],[Call Date]],"mmmm")</f>
        <v>November</v>
      </c>
      <c r="N1184" s="1">
        <f>Table1[[#This Row],[Call Date]]</f>
        <v>45236</v>
      </c>
    </row>
    <row r="1185" spans="2:14" x14ac:dyDescent="0.25">
      <c r="B1185" s="1">
        <v>45236</v>
      </c>
      <c r="C1185" t="s">
        <v>7</v>
      </c>
      <c r="D1185" t="s">
        <v>43</v>
      </c>
      <c r="E1185">
        <v>9</v>
      </c>
      <c r="F1185">
        <v>8</v>
      </c>
      <c r="G1185">
        <v>5</v>
      </c>
      <c r="H1185" s="3">
        <f>(Table1[[#This Row],[Q1]]*0.2+Table1[[#This Row],[Q2]]*0.4+Table1[[#This Row],[Q3]]*0.4)/10</f>
        <v>0.7</v>
      </c>
      <c r="I1185" cm="1">
        <f t="array" ref="I1185">_xlfn.IFS(Table1[[#This Row],[Q1]]&gt;8,100,Table1[[#This Row],[Q1]]&gt;6,0,Table1[[#This Row],[Q1]]&lt;7,-100)</f>
        <v>100</v>
      </c>
      <c r="J1185">
        <f>IF(Table1[[#This Row],[NPS]]=100,1,0)</f>
        <v>1</v>
      </c>
      <c r="K1185">
        <f>IF(Table1[[#This Row],[NPS]]=0,1,0)</f>
        <v>0</v>
      </c>
      <c r="L1185">
        <f>IF(Table1[[#This Row],[NPS]]=-100,1,0)</f>
        <v>0</v>
      </c>
      <c r="M1185" t="str">
        <f>TEXT(Table1[[#This Row],[Call Date]],"mmmm")</f>
        <v>November</v>
      </c>
      <c r="N1185" s="1">
        <f>Table1[[#This Row],[Call Date]]</f>
        <v>45236</v>
      </c>
    </row>
    <row r="1186" spans="2:14" x14ac:dyDescent="0.25">
      <c r="B1186" s="1">
        <v>45236</v>
      </c>
      <c r="C1186" t="s">
        <v>8</v>
      </c>
      <c r="D1186" t="s">
        <v>71</v>
      </c>
      <c r="E1186">
        <v>10</v>
      </c>
      <c r="F1186">
        <v>10</v>
      </c>
      <c r="G1186">
        <v>10</v>
      </c>
      <c r="H1186" s="3">
        <f>(Table1[[#This Row],[Q1]]*0.2+Table1[[#This Row],[Q2]]*0.4+Table1[[#This Row],[Q3]]*0.4)/10</f>
        <v>1</v>
      </c>
      <c r="I1186" cm="1">
        <f t="array" ref="I1186">_xlfn.IFS(Table1[[#This Row],[Q1]]&gt;8,100,Table1[[#This Row],[Q1]]&gt;6,0,Table1[[#This Row],[Q1]]&lt;7,-100)</f>
        <v>100</v>
      </c>
      <c r="J1186">
        <f>IF(Table1[[#This Row],[NPS]]=100,1,0)</f>
        <v>1</v>
      </c>
      <c r="K1186">
        <f>IF(Table1[[#This Row],[NPS]]=0,1,0)</f>
        <v>0</v>
      </c>
      <c r="L1186">
        <f>IF(Table1[[#This Row],[NPS]]=-100,1,0)</f>
        <v>0</v>
      </c>
      <c r="M1186" t="str">
        <f>TEXT(Table1[[#This Row],[Call Date]],"mmmm")</f>
        <v>November</v>
      </c>
      <c r="N1186" s="1">
        <f>Table1[[#This Row],[Call Date]]</f>
        <v>45236</v>
      </c>
    </row>
    <row r="1187" spans="2:14" x14ac:dyDescent="0.25">
      <c r="B1187" s="1">
        <v>45236</v>
      </c>
      <c r="C1187" t="s">
        <v>10</v>
      </c>
      <c r="D1187" t="s">
        <v>76</v>
      </c>
      <c r="E1187">
        <v>9</v>
      </c>
      <c r="F1187">
        <v>9</v>
      </c>
      <c r="G1187">
        <v>9</v>
      </c>
      <c r="H1187" s="3">
        <f>(Table1[[#This Row],[Q1]]*0.2+Table1[[#This Row],[Q2]]*0.4+Table1[[#This Row],[Q3]]*0.4)/10</f>
        <v>0.9</v>
      </c>
      <c r="I1187" cm="1">
        <f t="array" ref="I1187">_xlfn.IFS(Table1[[#This Row],[Q1]]&gt;8,100,Table1[[#This Row],[Q1]]&gt;6,0,Table1[[#This Row],[Q1]]&lt;7,-100)</f>
        <v>100</v>
      </c>
      <c r="J1187">
        <f>IF(Table1[[#This Row],[NPS]]=100,1,0)</f>
        <v>1</v>
      </c>
      <c r="K1187">
        <f>IF(Table1[[#This Row],[NPS]]=0,1,0)</f>
        <v>0</v>
      </c>
      <c r="L1187">
        <f>IF(Table1[[#This Row],[NPS]]=-100,1,0)</f>
        <v>0</v>
      </c>
      <c r="M1187" t="str">
        <f>TEXT(Table1[[#This Row],[Call Date]],"mmmm")</f>
        <v>November</v>
      </c>
      <c r="N1187" s="1">
        <f>Table1[[#This Row],[Call Date]]</f>
        <v>45236</v>
      </c>
    </row>
    <row r="1188" spans="2:14" x14ac:dyDescent="0.25">
      <c r="B1188" s="1">
        <v>45236</v>
      </c>
      <c r="C1188" t="s">
        <v>10</v>
      </c>
      <c r="D1188" t="s">
        <v>87</v>
      </c>
      <c r="E1188">
        <v>10</v>
      </c>
      <c r="F1188">
        <v>10</v>
      </c>
      <c r="G1188">
        <v>10</v>
      </c>
      <c r="H1188" s="3">
        <f>(Table1[[#This Row],[Q1]]*0.2+Table1[[#This Row],[Q2]]*0.4+Table1[[#This Row],[Q3]]*0.4)/10</f>
        <v>1</v>
      </c>
      <c r="I1188" cm="1">
        <f t="array" ref="I1188">_xlfn.IFS(Table1[[#This Row],[Q1]]&gt;8,100,Table1[[#This Row],[Q1]]&gt;6,0,Table1[[#This Row],[Q1]]&lt;7,-100)</f>
        <v>100</v>
      </c>
      <c r="J1188">
        <f>IF(Table1[[#This Row],[NPS]]=100,1,0)</f>
        <v>1</v>
      </c>
      <c r="K1188">
        <f>IF(Table1[[#This Row],[NPS]]=0,1,0)</f>
        <v>0</v>
      </c>
      <c r="L1188">
        <f>IF(Table1[[#This Row],[NPS]]=-100,1,0)</f>
        <v>0</v>
      </c>
      <c r="M1188" t="str">
        <f>TEXT(Table1[[#This Row],[Call Date]],"mmmm")</f>
        <v>November</v>
      </c>
      <c r="N1188" s="1">
        <f>Table1[[#This Row],[Call Date]]</f>
        <v>45236</v>
      </c>
    </row>
    <row r="1189" spans="2:14" x14ac:dyDescent="0.25">
      <c r="B1189" s="1">
        <v>45236</v>
      </c>
      <c r="C1189" t="s">
        <v>12</v>
      </c>
      <c r="D1189" t="s">
        <v>48</v>
      </c>
      <c r="E1189">
        <v>2</v>
      </c>
      <c r="F1189">
        <v>5</v>
      </c>
      <c r="G1189">
        <v>1</v>
      </c>
      <c r="H1189" s="3">
        <f>(Table1[[#This Row],[Q1]]*0.2+Table1[[#This Row],[Q2]]*0.4+Table1[[#This Row],[Q3]]*0.4)/10</f>
        <v>0.27999999999999997</v>
      </c>
      <c r="I1189" cm="1">
        <f t="array" ref="I1189">_xlfn.IFS(Table1[[#This Row],[Q1]]&gt;8,100,Table1[[#This Row],[Q1]]&gt;6,0,Table1[[#This Row],[Q1]]&lt;7,-100)</f>
        <v>-100</v>
      </c>
      <c r="J1189">
        <f>IF(Table1[[#This Row],[NPS]]=100,1,0)</f>
        <v>0</v>
      </c>
      <c r="K1189">
        <f>IF(Table1[[#This Row],[NPS]]=0,1,0)</f>
        <v>0</v>
      </c>
      <c r="L1189">
        <f>IF(Table1[[#This Row],[NPS]]=-100,1,0)</f>
        <v>1</v>
      </c>
      <c r="M1189" t="str">
        <f>TEXT(Table1[[#This Row],[Call Date]],"mmmm")</f>
        <v>November</v>
      </c>
      <c r="N1189" s="1">
        <f>Table1[[#This Row],[Call Date]]</f>
        <v>45236</v>
      </c>
    </row>
    <row r="1190" spans="2:14" x14ac:dyDescent="0.25">
      <c r="B1190" s="1">
        <v>45236</v>
      </c>
      <c r="C1190" t="s">
        <v>10</v>
      </c>
      <c r="D1190" t="s">
        <v>66</v>
      </c>
      <c r="E1190">
        <v>0</v>
      </c>
      <c r="F1190">
        <v>0</v>
      </c>
      <c r="G1190">
        <v>10</v>
      </c>
      <c r="H1190" s="3">
        <f>(Table1[[#This Row],[Q1]]*0.2+Table1[[#This Row],[Q2]]*0.4+Table1[[#This Row],[Q3]]*0.4)/10</f>
        <v>0.4</v>
      </c>
      <c r="I1190" cm="1">
        <f t="array" ref="I1190">_xlfn.IFS(Table1[[#This Row],[Q1]]&gt;8,100,Table1[[#This Row],[Q1]]&gt;6,0,Table1[[#This Row],[Q1]]&lt;7,-100)</f>
        <v>-100</v>
      </c>
      <c r="J1190">
        <f>IF(Table1[[#This Row],[NPS]]=100,1,0)</f>
        <v>0</v>
      </c>
      <c r="K1190">
        <f>IF(Table1[[#This Row],[NPS]]=0,1,0)</f>
        <v>0</v>
      </c>
      <c r="L1190">
        <f>IF(Table1[[#This Row],[NPS]]=-100,1,0)</f>
        <v>1</v>
      </c>
      <c r="M1190" t="str">
        <f>TEXT(Table1[[#This Row],[Call Date]],"mmmm")</f>
        <v>November</v>
      </c>
      <c r="N1190" s="1">
        <f>Table1[[#This Row],[Call Date]]</f>
        <v>45236</v>
      </c>
    </row>
    <row r="1191" spans="2:14" x14ac:dyDescent="0.25">
      <c r="B1191" s="1">
        <v>45236</v>
      </c>
      <c r="C1191" t="s">
        <v>13</v>
      </c>
      <c r="D1191" t="s">
        <v>125</v>
      </c>
      <c r="E1191">
        <v>10</v>
      </c>
      <c r="F1191">
        <v>10</v>
      </c>
      <c r="G1191">
        <v>10</v>
      </c>
      <c r="H1191" s="3">
        <f>(Table1[[#This Row],[Q1]]*0.2+Table1[[#This Row],[Q2]]*0.4+Table1[[#This Row],[Q3]]*0.4)/10</f>
        <v>1</v>
      </c>
      <c r="I1191" cm="1">
        <f t="array" ref="I1191">_xlfn.IFS(Table1[[#This Row],[Q1]]&gt;8,100,Table1[[#This Row],[Q1]]&gt;6,0,Table1[[#This Row],[Q1]]&lt;7,-100)</f>
        <v>100</v>
      </c>
      <c r="J1191">
        <f>IF(Table1[[#This Row],[NPS]]=100,1,0)</f>
        <v>1</v>
      </c>
      <c r="K1191">
        <f>IF(Table1[[#This Row],[NPS]]=0,1,0)</f>
        <v>0</v>
      </c>
      <c r="L1191">
        <f>IF(Table1[[#This Row],[NPS]]=-100,1,0)</f>
        <v>0</v>
      </c>
      <c r="M1191" t="str">
        <f>TEXT(Table1[[#This Row],[Call Date]],"mmmm")</f>
        <v>November</v>
      </c>
      <c r="N1191" s="1">
        <f>Table1[[#This Row],[Call Date]]</f>
        <v>45236</v>
      </c>
    </row>
    <row r="1192" spans="2:14" x14ac:dyDescent="0.25">
      <c r="B1192" s="1">
        <v>45236</v>
      </c>
      <c r="C1192" t="s">
        <v>11</v>
      </c>
      <c r="D1192" t="s">
        <v>115</v>
      </c>
      <c r="E1192">
        <v>10</v>
      </c>
      <c r="F1192">
        <v>10</v>
      </c>
      <c r="G1192">
        <v>10</v>
      </c>
      <c r="H1192" s="3">
        <f>(Table1[[#This Row],[Q1]]*0.2+Table1[[#This Row],[Q2]]*0.4+Table1[[#This Row],[Q3]]*0.4)/10</f>
        <v>1</v>
      </c>
      <c r="I1192" cm="1">
        <f t="array" ref="I1192">_xlfn.IFS(Table1[[#This Row],[Q1]]&gt;8,100,Table1[[#This Row],[Q1]]&gt;6,0,Table1[[#This Row],[Q1]]&lt;7,-100)</f>
        <v>100</v>
      </c>
      <c r="J1192">
        <f>IF(Table1[[#This Row],[NPS]]=100,1,0)</f>
        <v>1</v>
      </c>
      <c r="K1192">
        <f>IF(Table1[[#This Row],[NPS]]=0,1,0)</f>
        <v>0</v>
      </c>
      <c r="L1192">
        <f>IF(Table1[[#This Row],[NPS]]=-100,1,0)</f>
        <v>0</v>
      </c>
      <c r="M1192" t="str">
        <f>TEXT(Table1[[#This Row],[Call Date]],"mmmm")</f>
        <v>November</v>
      </c>
      <c r="N1192" s="1">
        <f>Table1[[#This Row],[Call Date]]</f>
        <v>45236</v>
      </c>
    </row>
    <row r="1193" spans="2:14" x14ac:dyDescent="0.25">
      <c r="B1193" s="1">
        <v>45236</v>
      </c>
      <c r="C1193" t="s">
        <v>13</v>
      </c>
      <c r="D1193" t="s">
        <v>82</v>
      </c>
      <c r="E1193">
        <v>10</v>
      </c>
      <c r="F1193">
        <v>10</v>
      </c>
      <c r="G1193">
        <v>10</v>
      </c>
      <c r="H1193" s="3">
        <f>(Table1[[#This Row],[Q1]]*0.2+Table1[[#This Row],[Q2]]*0.4+Table1[[#This Row],[Q3]]*0.4)/10</f>
        <v>1</v>
      </c>
      <c r="I1193" cm="1">
        <f t="array" ref="I1193">_xlfn.IFS(Table1[[#This Row],[Q1]]&gt;8,100,Table1[[#This Row],[Q1]]&gt;6,0,Table1[[#This Row],[Q1]]&lt;7,-100)</f>
        <v>100</v>
      </c>
      <c r="J1193">
        <f>IF(Table1[[#This Row],[NPS]]=100,1,0)</f>
        <v>1</v>
      </c>
      <c r="K1193">
        <f>IF(Table1[[#This Row],[NPS]]=0,1,0)</f>
        <v>0</v>
      </c>
      <c r="L1193">
        <f>IF(Table1[[#This Row],[NPS]]=-100,1,0)</f>
        <v>0</v>
      </c>
      <c r="M1193" t="str">
        <f>TEXT(Table1[[#This Row],[Call Date]],"mmmm")</f>
        <v>November</v>
      </c>
      <c r="N1193" s="1">
        <f>Table1[[#This Row],[Call Date]]</f>
        <v>45236</v>
      </c>
    </row>
    <row r="1194" spans="2:14" x14ac:dyDescent="0.25">
      <c r="B1194" s="1">
        <v>45236</v>
      </c>
      <c r="C1194" t="s">
        <v>10</v>
      </c>
      <c r="D1194" t="s">
        <v>87</v>
      </c>
      <c r="E1194">
        <v>10</v>
      </c>
      <c r="F1194">
        <v>10</v>
      </c>
      <c r="G1194">
        <v>10</v>
      </c>
      <c r="H1194" s="3">
        <f>(Table1[[#This Row],[Q1]]*0.2+Table1[[#This Row],[Q2]]*0.4+Table1[[#This Row],[Q3]]*0.4)/10</f>
        <v>1</v>
      </c>
      <c r="I1194" cm="1">
        <f t="array" ref="I1194">_xlfn.IFS(Table1[[#This Row],[Q1]]&gt;8,100,Table1[[#This Row],[Q1]]&gt;6,0,Table1[[#This Row],[Q1]]&lt;7,-100)</f>
        <v>100</v>
      </c>
      <c r="J1194">
        <f>IF(Table1[[#This Row],[NPS]]=100,1,0)</f>
        <v>1</v>
      </c>
      <c r="K1194">
        <f>IF(Table1[[#This Row],[NPS]]=0,1,0)</f>
        <v>0</v>
      </c>
      <c r="L1194">
        <f>IF(Table1[[#This Row],[NPS]]=-100,1,0)</f>
        <v>0</v>
      </c>
      <c r="M1194" t="str">
        <f>TEXT(Table1[[#This Row],[Call Date]],"mmmm")</f>
        <v>November</v>
      </c>
      <c r="N1194" s="1">
        <f>Table1[[#This Row],[Call Date]]</f>
        <v>45236</v>
      </c>
    </row>
    <row r="1195" spans="2:14" x14ac:dyDescent="0.25">
      <c r="B1195" s="1">
        <v>45236</v>
      </c>
      <c r="C1195" t="s">
        <v>13</v>
      </c>
      <c r="D1195" t="s">
        <v>125</v>
      </c>
      <c r="E1195">
        <v>10</v>
      </c>
      <c r="F1195">
        <v>10</v>
      </c>
      <c r="G1195">
        <v>10</v>
      </c>
      <c r="H1195" s="3">
        <f>(Table1[[#This Row],[Q1]]*0.2+Table1[[#This Row],[Q2]]*0.4+Table1[[#This Row],[Q3]]*0.4)/10</f>
        <v>1</v>
      </c>
      <c r="I1195" cm="1">
        <f t="array" ref="I1195">_xlfn.IFS(Table1[[#This Row],[Q1]]&gt;8,100,Table1[[#This Row],[Q1]]&gt;6,0,Table1[[#This Row],[Q1]]&lt;7,-100)</f>
        <v>100</v>
      </c>
      <c r="J1195">
        <f>IF(Table1[[#This Row],[NPS]]=100,1,0)</f>
        <v>1</v>
      </c>
      <c r="K1195">
        <f>IF(Table1[[#This Row],[NPS]]=0,1,0)</f>
        <v>0</v>
      </c>
      <c r="L1195">
        <f>IF(Table1[[#This Row],[NPS]]=-100,1,0)</f>
        <v>0</v>
      </c>
      <c r="M1195" t="str">
        <f>TEXT(Table1[[#This Row],[Call Date]],"mmmm")</f>
        <v>November</v>
      </c>
      <c r="N1195" s="1">
        <f>Table1[[#This Row],[Call Date]]</f>
        <v>45236</v>
      </c>
    </row>
    <row r="1196" spans="2:14" x14ac:dyDescent="0.25">
      <c r="B1196" s="1">
        <v>45236</v>
      </c>
      <c r="C1196" t="s">
        <v>10</v>
      </c>
      <c r="D1196" t="s">
        <v>97</v>
      </c>
      <c r="E1196">
        <v>10</v>
      </c>
      <c r="F1196">
        <v>10</v>
      </c>
      <c r="G1196">
        <v>10</v>
      </c>
      <c r="H1196" s="3">
        <f>(Table1[[#This Row],[Q1]]*0.2+Table1[[#This Row],[Q2]]*0.4+Table1[[#This Row],[Q3]]*0.4)/10</f>
        <v>1</v>
      </c>
      <c r="I1196" cm="1">
        <f t="array" ref="I1196">_xlfn.IFS(Table1[[#This Row],[Q1]]&gt;8,100,Table1[[#This Row],[Q1]]&gt;6,0,Table1[[#This Row],[Q1]]&lt;7,-100)</f>
        <v>100</v>
      </c>
      <c r="J1196">
        <f>IF(Table1[[#This Row],[NPS]]=100,1,0)</f>
        <v>1</v>
      </c>
      <c r="K1196">
        <f>IF(Table1[[#This Row],[NPS]]=0,1,0)</f>
        <v>0</v>
      </c>
      <c r="L1196">
        <f>IF(Table1[[#This Row],[NPS]]=-100,1,0)</f>
        <v>0</v>
      </c>
      <c r="M1196" t="str">
        <f>TEXT(Table1[[#This Row],[Call Date]],"mmmm")</f>
        <v>November</v>
      </c>
      <c r="N1196" s="1">
        <f>Table1[[#This Row],[Call Date]]</f>
        <v>45236</v>
      </c>
    </row>
    <row r="1197" spans="2:14" x14ac:dyDescent="0.25">
      <c r="B1197" s="1">
        <v>45236</v>
      </c>
      <c r="C1197" t="s">
        <v>13</v>
      </c>
      <c r="D1197" t="s">
        <v>125</v>
      </c>
      <c r="E1197">
        <v>3</v>
      </c>
      <c r="F1197">
        <v>3</v>
      </c>
      <c r="G1197">
        <v>3</v>
      </c>
      <c r="H1197" s="3">
        <f>(Table1[[#This Row],[Q1]]*0.2+Table1[[#This Row],[Q2]]*0.4+Table1[[#This Row],[Q3]]*0.4)/10</f>
        <v>0.30000000000000004</v>
      </c>
      <c r="I1197" cm="1">
        <f t="array" ref="I1197">_xlfn.IFS(Table1[[#This Row],[Q1]]&gt;8,100,Table1[[#This Row],[Q1]]&gt;6,0,Table1[[#This Row],[Q1]]&lt;7,-100)</f>
        <v>-100</v>
      </c>
      <c r="J1197">
        <f>IF(Table1[[#This Row],[NPS]]=100,1,0)</f>
        <v>0</v>
      </c>
      <c r="K1197">
        <f>IF(Table1[[#This Row],[NPS]]=0,1,0)</f>
        <v>0</v>
      </c>
      <c r="L1197">
        <f>IF(Table1[[#This Row],[NPS]]=-100,1,0)</f>
        <v>1</v>
      </c>
      <c r="M1197" t="str">
        <f>TEXT(Table1[[#This Row],[Call Date]],"mmmm")</f>
        <v>November</v>
      </c>
      <c r="N1197" s="1">
        <f>Table1[[#This Row],[Call Date]]</f>
        <v>45236</v>
      </c>
    </row>
    <row r="1198" spans="2:14" x14ac:dyDescent="0.25">
      <c r="B1198" s="1">
        <v>45236</v>
      </c>
      <c r="C1198" t="s">
        <v>11</v>
      </c>
      <c r="D1198" t="s">
        <v>106</v>
      </c>
      <c r="E1198">
        <v>10</v>
      </c>
      <c r="F1198">
        <v>10</v>
      </c>
      <c r="G1198">
        <v>10</v>
      </c>
      <c r="H1198" s="3">
        <f>(Table1[[#This Row],[Q1]]*0.2+Table1[[#This Row],[Q2]]*0.4+Table1[[#This Row],[Q3]]*0.4)/10</f>
        <v>1</v>
      </c>
      <c r="I1198" cm="1">
        <f t="array" ref="I1198">_xlfn.IFS(Table1[[#This Row],[Q1]]&gt;8,100,Table1[[#This Row],[Q1]]&gt;6,0,Table1[[#This Row],[Q1]]&lt;7,-100)</f>
        <v>100</v>
      </c>
      <c r="J1198">
        <f>IF(Table1[[#This Row],[NPS]]=100,1,0)</f>
        <v>1</v>
      </c>
      <c r="K1198">
        <f>IF(Table1[[#This Row],[NPS]]=0,1,0)</f>
        <v>0</v>
      </c>
      <c r="L1198">
        <f>IF(Table1[[#This Row],[NPS]]=-100,1,0)</f>
        <v>0</v>
      </c>
      <c r="M1198" t="str">
        <f>TEXT(Table1[[#This Row],[Call Date]],"mmmm")</f>
        <v>November</v>
      </c>
      <c r="N1198" s="1">
        <f>Table1[[#This Row],[Call Date]]</f>
        <v>45236</v>
      </c>
    </row>
    <row r="1199" spans="2:14" x14ac:dyDescent="0.25">
      <c r="B1199" s="1">
        <v>45236</v>
      </c>
      <c r="C1199" t="s">
        <v>13</v>
      </c>
      <c r="D1199" t="s">
        <v>118</v>
      </c>
      <c r="E1199">
        <v>6</v>
      </c>
      <c r="H1199" s="3">
        <f>(Table1[[#This Row],[Q1]]*0.2+Table1[[#This Row],[Q2]]*0.4+Table1[[#This Row],[Q3]]*0.4)/10</f>
        <v>0.12000000000000002</v>
      </c>
      <c r="I1199" cm="1">
        <f t="array" ref="I1199">_xlfn.IFS(Table1[[#This Row],[Q1]]&gt;8,100,Table1[[#This Row],[Q1]]&gt;6,0,Table1[[#This Row],[Q1]]&lt;7,-100)</f>
        <v>-100</v>
      </c>
      <c r="J1199">
        <f>IF(Table1[[#This Row],[NPS]]=100,1,0)</f>
        <v>0</v>
      </c>
      <c r="K1199">
        <f>IF(Table1[[#This Row],[NPS]]=0,1,0)</f>
        <v>0</v>
      </c>
      <c r="L1199">
        <f>IF(Table1[[#This Row],[NPS]]=-100,1,0)</f>
        <v>1</v>
      </c>
      <c r="M1199" t="str">
        <f>TEXT(Table1[[#This Row],[Call Date]],"mmmm")</f>
        <v>November</v>
      </c>
      <c r="N1199" s="1">
        <f>Table1[[#This Row],[Call Date]]</f>
        <v>45236</v>
      </c>
    </row>
    <row r="1200" spans="2:14" x14ac:dyDescent="0.25">
      <c r="B1200" s="1">
        <v>45237</v>
      </c>
      <c r="C1200" t="s">
        <v>8</v>
      </c>
      <c r="D1200" t="s">
        <v>96</v>
      </c>
      <c r="E1200">
        <v>10</v>
      </c>
      <c r="F1200">
        <v>10</v>
      </c>
      <c r="G1200">
        <v>10</v>
      </c>
      <c r="H1200" s="3">
        <f>(Table1[[#This Row],[Q1]]*0.2+Table1[[#This Row],[Q2]]*0.4+Table1[[#This Row],[Q3]]*0.4)/10</f>
        <v>1</v>
      </c>
      <c r="I1200" cm="1">
        <f t="array" ref="I1200">_xlfn.IFS(Table1[[#This Row],[Q1]]&gt;8,100,Table1[[#This Row],[Q1]]&gt;6,0,Table1[[#This Row],[Q1]]&lt;7,-100)</f>
        <v>100</v>
      </c>
      <c r="J1200">
        <f>IF(Table1[[#This Row],[NPS]]=100,1,0)</f>
        <v>1</v>
      </c>
      <c r="K1200">
        <f>IF(Table1[[#This Row],[NPS]]=0,1,0)</f>
        <v>0</v>
      </c>
      <c r="L1200">
        <f>IF(Table1[[#This Row],[NPS]]=-100,1,0)</f>
        <v>0</v>
      </c>
      <c r="M1200" t="str">
        <f>TEXT(Table1[[#This Row],[Call Date]],"mmmm")</f>
        <v>November</v>
      </c>
      <c r="N1200" s="1">
        <f>Table1[[#This Row],[Call Date]]</f>
        <v>45237</v>
      </c>
    </row>
    <row r="1201" spans="2:14" x14ac:dyDescent="0.25">
      <c r="B1201" s="1">
        <v>45237</v>
      </c>
      <c r="C1201" t="s">
        <v>7</v>
      </c>
      <c r="D1201" t="s">
        <v>63</v>
      </c>
      <c r="E1201">
        <v>10</v>
      </c>
      <c r="F1201">
        <v>10</v>
      </c>
      <c r="G1201">
        <v>10</v>
      </c>
      <c r="H1201" s="3">
        <f>(Table1[[#This Row],[Q1]]*0.2+Table1[[#This Row],[Q2]]*0.4+Table1[[#This Row],[Q3]]*0.4)/10</f>
        <v>1</v>
      </c>
      <c r="I1201" cm="1">
        <f t="array" ref="I1201">_xlfn.IFS(Table1[[#This Row],[Q1]]&gt;8,100,Table1[[#This Row],[Q1]]&gt;6,0,Table1[[#This Row],[Q1]]&lt;7,-100)</f>
        <v>100</v>
      </c>
      <c r="J1201">
        <f>IF(Table1[[#This Row],[NPS]]=100,1,0)</f>
        <v>1</v>
      </c>
      <c r="K1201">
        <f>IF(Table1[[#This Row],[NPS]]=0,1,0)</f>
        <v>0</v>
      </c>
      <c r="L1201">
        <f>IF(Table1[[#This Row],[NPS]]=-100,1,0)</f>
        <v>0</v>
      </c>
      <c r="M1201" t="str">
        <f>TEXT(Table1[[#This Row],[Call Date]],"mmmm")</f>
        <v>November</v>
      </c>
      <c r="N1201" s="1">
        <f>Table1[[#This Row],[Call Date]]</f>
        <v>45237</v>
      </c>
    </row>
    <row r="1202" spans="2:14" x14ac:dyDescent="0.25">
      <c r="B1202" s="1">
        <v>45237</v>
      </c>
      <c r="C1202" t="s">
        <v>10</v>
      </c>
      <c r="D1202" t="s">
        <v>76</v>
      </c>
      <c r="E1202">
        <v>10</v>
      </c>
      <c r="F1202">
        <v>10</v>
      </c>
      <c r="G1202">
        <v>10</v>
      </c>
      <c r="H1202" s="3">
        <f>(Table1[[#This Row],[Q1]]*0.2+Table1[[#This Row],[Q2]]*0.4+Table1[[#This Row],[Q3]]*0.4)/10</f>
        <v>1</v>
      </c>
      <c r="I1202" cm="1">
        <f t="array" ref="I1202">_xlfn.IFS(Table1[[#This Row],[Q1]]&gt;8,100,Table1[[#This Row],[Q1]]&gt;6,0,Table1[[#This Row],[Q1]]&lt;7,-100)</f>
        <v>100</v>
      </c>
      <c r="J1202">
        <f>IF(Table1[[#This Row],[NPS]]=100,1,0)</f>
        <v>1</v>
      </c>
      <c r="K1202">
        <f>IF(Table1[[#This Row],[NPS]]=0,1,0)</f>
        <v>0</v>
      </c>
      <c r="L1202">
        <f>IF(Table1[[#This Row],[NPS]]=-100,1,0)</f>
        <v>0</v>
      </c>
      <c r="M1202" t="str">
        <f>TEXT(Table1[[#This Row],[Call Date]],"mmmm")</f>
        <v>November</v>
      </c>
      <c r="N1202" s="1">
        <f>Table1[[#This Row],[Call Date]]</f>
        <v>45237</v>
      </c>
    </row>
    <row r="1203" spans="2:14" x14ac:dyDescent="0.25">
      <c r="B1203" s="1">
        <v>45237</v>
      </c>
      <c r="C1203" t="s">
        <v>8</v>
      </c>
      <c r="D1203" t="s">
        <v>129</v>
      </c>
      <c r="E1203">
        <v>10</v>
      </c>
      <c r="F1203">
        <v>10</v>
      </c>
      <c r="G1203">
        <v>10</v>
      </c>
      <c r="H1203" s="3">
        <f>(Table1[[#This Row],[Q1]]*0.2+Table1[[#This Row],[Q2]]*0.4+Table1[[#This Row],[Q3]]*0.4)/10</f>
        <v>1</v>
      </c>
      <c r="I1203" cm="1">
        <f t="array" ref="I1203">_xlfn.IFS(Table1[[#This Row],[Q1]]&gt;8,100,Table1[[#This Row],[Q1]]&gt;6,0,Table1[[#This Row],[Q1]]&lt;7,-100)</f>
        <v>100</v>
      </c>
      <c r="J1203">
        <f>IF(Table1[[#This Row],[NPS]]=100,1,0)</f>
        <v>1</v>
      </c>
      <c r="K1203">
        <f>IF(Table1[[#This Row],[NPS]]=0,1,0)</f>
        <v>0</v>
      </c>
      <c r="L1203">
        <f>IF(Table1[[#This Row],[NPS]]=-100,1,0)</f>
        <v>0</v>
      </c>
      <c r="M1203" t="str">
        <f>TEXT(Table1[[#This Row],[Call Date]],"mmmm")</f>
        <v>November</v>
      </c>
      <c r="N1203" s="1">
        <f>Table1[[#This Row],[Call Date]]</f>
        <v>45237</v>
      </c>
    </row>
    <row r="1204" spans="2:14" x14ac:dyDescent="0.25">
      <c r="B1204" s="1">
        <v>45237</v>
      </c>
      <c r="C1204" t="s">
        <v>8</v>
      </c>
      <c r="D1204" t="s">
        <v>64</v>
      </c>
      <c r="E1204">
        <v>10</v>
      </c>
      <c r="F1204">
        <v>10</v>
      </c>
      <c r="G1204">
        <v>10</v>
      </c>
      <c r="H1204" s="3">
        <f>(Table1[[#This Row],[Q1]]*0.2+Table1[[#This Row],[Q2]]*0.4+Table1[[#This Row],[Q3]]*0.4)/10</f>
        <v>1</v>
      </c>
      <c r="I1204" cm="1">
        <f t="array" ref="I1204">_xlfn.IFS(Table1[[#This Row],[Q1]]&gt;8,100,Table1[[#This Row],[Q1]]&gt;6,0,Table1[[#This Row],[Q1]]&lt;7,-100)</f>
        <v>100</v>
      </c>
      <c r="J1204">
        <f>IF(Table1[[#This Row],[NPS]]=100,1,0)</f>
        <v>1</v>
      </c>
      <c r="K1204">
        <f>IF(Table1[[#This Row],[NPS]]=0,1,0)</f>
        <v>0</v>
      </c>
      <c r="L1204">
        <f>IF(Table1[[#This Row],[NPS]]=-100,1,0)</f>
        <v>0</v>
      </c>
      <c r="M1204" t="str">
        <f>TEXT(Table1[[#This Row],[Call Date]],"mmmm")</f>
        <v>November</v>
      </c>
      <c r="N1204" s="1">
        <f>Table1[[#This Row],[Call Date]]</f>
        <v>45237</v>
      </c>
    </row>
    <row r="1205" spans="2:14" x14ac:dyDescent="0.25">
      <c r="B1205" s="1">
        <v>45237</v>
      </c>
      <c r="C1205" t="s">
        <v>8</v>
      </c>
      <c r="D1205" t="s">
        <v>42</v>
      </c>
      <c r="E1205">
        <v>10</v>
      </c>
      <c r="F1205">
        <v>8</v>
      </c>
      <c r="G1205">
        <v>10</v>
      </c>
      <c r="H1205" s="3">
        <f>(Table1[[#This Row],[Q1]]*0.2+Table1[[#This Row],[Q2]]*0.4+Table1[[#This Row],[Q3]]*0.4)/10</f>
        <v>0.91999999999999993</v>
      </c>
      <c r="I1205" cm="1">
        <f t="array" ref="I1205">_xlfn.IFS(Table1[[#This Row],[Q1]]&gt;8,100,Table1[[#This Row],[Q1]]&gt;6,0,Table1[[#This Row],[Q1]]&lt;7,-100)</f>
        <v>100</v>
      </c>
      <c r="J1205">
        <f>IF(Table1[[#This Row],[NPS]]=100,1,0)</f>
        <v>1</v>
      </c>
      <c r="K1205">
        <f>IF(Table1[[#This Row],[NPS]]=0,1,0)</f>
        <v>0</v>
      </c>
      <c r="L1205">
        <f>IF(Table1[[#This Row],[NPS]]=-100,1,0)</f>
        <v>0</v>
      </c>
      <c r="M1205" t="str">
        <f>TEXT(Table1[[#This Row],[Call Date]],"mmmm")</f>
        <v>November</v>
      </c>
      <c r="N1205" s="1">
        <f>Table1[[#This Row],[Call Date]]</f>
        <v>45237</v>
      </c>
    </row>
    <row r="1206" spans="2:14" x14ac:dyDescent="0.25">
      <c r="B1206" s="1">
        <v>45237</v>
      </c>
      <c r="C1206" t="s">
        <v>8</v>
      </c>
      <c r="D1206" t="s">
        <v>93</v>
      </c>
      <c r="E1206">
        <v>10</v>
      </c>
      <c r="F1206">
        <v>10</v>
      </c>
      <c r="G1206">
        <v>10</v>
      </c>
      <c r="H1206" s="3">
        <f>(Table1[[#This Row],[Q1]]*0.2+Table1[[#This Row],[Q2]]*0.4+Table1[[#This Row],[Q3]]*0.4)/10</f>
        <v>1</v>
      </c>
      <c r="I1206" cm="1">
        <f t="array" ref="I1206">_xlfn.IFS(Table1[[#This Row],[Q1]]&gt;8,100,Table1[[#This Row],[Q1]]&gt;6,0,Table1[[#This Row],[Q1]]&lt;7,-100)</f>
        <v>100</v>
      </c>
      <c r="J1206">
        <f>IF(Table1[[#This Row],[NPS]]=100,1,0)</f>
        <v>1</v>
      </c>
      <c r="K1206">
        <f>IF(Table1[[#This Row],[NPS]]=0,1,0)</f>
        <v>0</v>
      </c>
      <c r="L1206">
        <f>IF(Table1[[#This Row],[NPS]]=-100,1,0)</f>
        <v>0</v>
      </c>
      <c r="M1206" t="str">
        <f>TEXT(Table1[[#This Row],[Call Date]],"mmmm")</f>
        <v>November</v>
      </c>
      <c r="N1206" s="1">
        <f>Table1[[#This Row],[Call Date]]</f>
        <v>45237</v>
      </c>
    </row>
    <row r="1207" spans="2:14" x14ac:dyDescent="0.25">
      <c r="B1207" s="1">
        <v>45237</v>
      </c>
      <c r="C1207" t="s">
        <v>13</v>
      </c>
      <c r="D1207" t="s">
        <v>82</v>
      </c>
      <c r="E1207">
        <v>8</v>
      </c>
      <c r="F1207">
        <v>7</v>
      </c>
      <c r="G1207">
        <v>8</v>
      </c>
      <c r="H1207" s="3">
        <f>(Table1[[#This Row],[Q1]]*0.2+Table1[[#This Row],[Q2]]*0.4+Table1[[#This Row],[Q3]]*0.4)/10</f>
        <v>0.76</v>
      </c>
      <c r="I1207" cm="1">
        <f t="array" ref="I1207">_xlfn.IFS(Table1[[#This Row],[Q1]]&gt;8,100,Table1[[#This Row],[Q1]]&gt;6,0,Table1[[#This Row],[Q1]]&lt;7,-100)</f>
        <v>0</v>
      </c>
      <c r="J1207">
        <f>IF(Table1[[#This Row],[NPS]]=100,1,0)</f>
        <v>0</v>
      </c>
      <c r="K1207">
        <f>IF(Table1[[#This Row],[NPS]]=0,1,0)</f>
        <v>1</v>
      </c>
      <c r="L1207">
        <f>IF(Table1[[#This Row],[NPS]]=-100,1,0)</f>
        <v>0</v>
      </c>
      <c r="M1207" t="str">
        <f>TEXT(Table1[[#This Row],[Call Date]],"mmmm")</f>
        <v>November</v>
      </c>
      <c r="N1207" s="1">
        <f>Table1[[#This Row],[Call Date]]</f>
        <v>45237</v>
      </c>
    </row>
    <row r="1208" spans="2:14" x14ac:dyDescent="0.25">
      <c r="B1208" s="1">
        <v>45237</v>
      </c>
      <c r="C1208" t="s">
        <v>7</v>
      </c>
      <c r="D1208" t="s">
        <v>75</v>
      </c>
      <c r="E1208">
        <v>10</v>
      </c>
      <c r="F1208">
        <v>10</v>
      </c>
      <c r="G1208">
        <v>10</v>
      </c>
      <c r="H1208" s="3">
        <f>(Table1[[#This Row],[Q1]]*0.2+Table1[[#This Row],[Q2]]*0.4+Table1[[#This Row],[Q3]]*0.4)/10</f>
        <v>1</v>
      </c>
      <c r="I1208" cm="1">
        <f t="array" ref="I1208">_xlfn.IFS(Table1[[#This Row],[Q1]]&gt;8,100,Table1[[#This Row],[Q1]]&gt;6,0,Table1[[#This Row],[Q1]]&lt;7,-100)</f>
        <v>100</v>
      </c>
      <c r="J1208">
        <f>IF(Table1[[#This Row],[NPS]]=100,1,0)</f>
        <v>1</v>
      </c>
      <c r="K1208">
        <f>IF(Table1[[#This Row],[NPS]]=0,1,0)</f>
        <v>0</v>
      </c>
      <c r="L1208">
        <f>IF(Table1[[#This Row],[NPS]]=-100,1,0)</f>
        <v>0</v>
      </c>
      <c r="M1208" t="str">
        <f>TEXT(Table1[[#This Row],[Call Date]],"mmmm")</f>
        <v>November</v>
      </c>
      <c r="N1208" s="1">
        <f>Table1[[#This Row],[Call Date]]</f>
        <v>45237</v>
      </c>
    </row>
    <row r="1209" spans="2:14" x14ac:dyDescent="0.25">
      <c r="B1209" s="1">
        <v>45237</v>
      </c>
      <c r="C1209" t="s">
        <v>7</v>
      </c>
      <c r="D1209" t="s">
        <v>103</v>
      </c>
      <c r="E1209">
        <v>10</v>
      </c>
      <c r="F1209">
        <v>10</v>
      </c>
      <c r="G1209">
        <v>10</v>
      </c>
      <c r="H1209" s="3">
        <f>(Table1[[#This Row],[Q1]]*0.2+Table1[[#This Row],[Q2]]*0.4+Table1[[#This Row],[Q3]]*0.4)/10</f>
        <v>1</v>
      </c>
      <c r="I1209" cm="1">
        <f t="array" ref="I1209">_xlfn.IFS(Table1[[#This Row],[Q1]]&gt;8,100,Table1[[#This Row],[Q1]]&gt;6,0,Table1[[#This Row],[Q1]]&lt;7,-100)</f>
        <v>100</v>
      </c>
      <c r="J1209">
        <f>IF(Table1[[#This Row],[NPS]]=100,1,0)</f>
        <v>1</v>
      </c>
      <c r="K1209">
        <f>IF(Table1[[#This Row],[NPS]]=0,1,0)</f>
        <v>0</v>
      </c>
      <c r="L1209">
        <f>IF(Table1[[#This Row],[NPS]]=-100,1,0)</f>
        <v>0</v>
      </c>
      <c r="M1209" t="str">
        <f>TEXT(Table1[[#This Row],[Call Date]],"mmmm")</f>
        <v>November</v>
      </c>
      <c r="N1209" s="1">
        <f>Table1[[#This Row],[Call Date]]</f>
        <v>45237</v>
      </c>
    </row>
    <row r="1210" spans="2:14" x14ac:dyDescent="0.25">
      <c r="B1210" s="1">
        <v>45237</v>
      </c>
      <c r="C1210" t="s">
        <v>7</v>
      </c>
      <c r="D1210" t="s">
        <v>130</v>
      </c>
      <c r="E1210">
        <v>10</v>
      </c>
      <c r="F1210">
        <v>10</v>
      </c>
      <c r="G1210">
        <v>10</v>
      </c>
      <c r="H1210" s="3">
        <f>(Table1[[#This Row],[Q1]]*0.2+Table1[[#This Row],[Q2]]*0.4+Table1[[#This Row],[Q3]]*0.4)/10</f>
        <v>1</v>
      </c>
      <c r="I1210" cm="1">
        <f t="array" ref="I1210">_xlfn.IFS(Table1[[#This Row],[Q1]]&gt;8,100,Table1[[#This Row],[Q1]]&gt;6,0,Table1[[#This Row],[Q1]]&lt;7,-100)</f>
        <v>100</v>
      </c>
      <c r="J1210">
        <f>IF(Table1[[#This Row],[NPS]]=100,1,0)</f>
        <v>1</v>
      </c>
      <c r="K1210">
        <f>IF(Table1[[#This Row],[NPS]]=0,1,0)</f>
        <v>0</v>
      </c>
      <c r="L1210">
        <f>IF(Table1[[#This Row],[NPS]]=-100,1,0)</f>
        <v>0</v>
      </c>
      <c r="M1210" t="str">
        <f>TEXT(Table1[[#This Row],[Call Date]],"mmmm")</f>
        <v>November</v>
      </c>
      <c r="N1210" s="1">
        <f>Table1[[#This Row],[Call Date]]</f>
        <v>45237</v>
      </c>
    </row>
    <row r="1211" spans="2:14" x14ac:dyDescent="0.25">
      <c r="B1211" s="1">
        <v>45237</v>
      </c>
      <c r="C1211" t="s">
        <v>7</v>
      </c>
      <c r="D1211" t="s">
        <v>49</v>
      </c>
      <c r="E1211">
        <v>10</v>
      </c>
      <c r="F1211">
        <v>10</v>
      </c>
      <c r="G1211">
        <v>10</v>
      </c>
      <c r="H1211" s="3">
        <f>(Table1[[#This Row],[Q1]]*0.2+Table1[[#This Row],[Q2]]*0.4+Table1[[#This Row],[Q3]]*0.4)/10</f>
        <v>1</v>
      </c>
      <c r="I1211" cm="1">
        <f t="array" ref="I1211">_xlfn.IFS(Table1[[#This Row],[Q1]]&gt;8,100,Table1[[#This Row],[Q1]]&gt;6,0,Table1[[#This Row],[Q1]]&lt;7,-100)</f>
        <v>100</v>
      </c>
      <c r="J1211">
        <f>IF(Table1[[#This Row],[NPS]]=100,1,0)</f>
        <v>1</v>
      </c>
      <c r="K1211">
        <f>IF(Table1[[#This Row],[NPS]]=0,1,0)</f>
        <v>0</v>
      </c>
      <c r="L1211">
        <f>IF(Table1[[#This Row],[NPS]]=-100,1,0)</f>
        <v>0</v>
      </c>
      <c r="M1211" t="str">
        <f>TEXT(Table1[[#This Row],[Call Date]],"mmmm")</f>
        <v>November</v>
      </c>
      <c r="N1211" s="1">
        <f>Table1[[#This Row],[Call Date]]</f>
        <v>45237</v>
      </c>
    </row>
    <row r="1212" spans="2:14" x14ac:dyDescent="0.25">
      <c r="B1212" s="1">
        <v>45237</v>
      </c>
      <c r="C1212" t="s">
        <v>10</v>
      </c>
      <c r="D1212" t="s">
        <v>87</v>
      </c>
      <c r="E1212">
        <v>10</v>
      </c>
      <c r="F1212">
        <v>10</v>
      </c>
      <c r="G1212">
        <v>10</v>
      </c>
      <c r="H1212" s="3">
        <f>(Table1[[#This Row],[Q1]]*0.2+Table1[[#This Row],[Q2]]*0.4+Table1[[#This Row],[Q3]]*0.4)/10</f>
        <v>1</v>
      </c>
      <c r="I1212" cm="1">
        <f t="array" ref="I1212">_xlfn.IFS(Table1[[#This Row],[Q1]]&gt;8,100,Table1[[#This Row],[Q1]]&gt;6,0,Table1[[#This Row],[Q1]]&lt;7,-100)</f>
        <v>100</v>
      </c>
      <c r="J1212">
        <f>IF(Table1[[#This Row],[NPS]]=100,1,0)</f>
        <v>1</v>
      </c>
      <c r="K1212">
        <f>IF(Table1[[#This Row],[NPS]]=0,1,0)</f>
        <v>0</v>
      </c>
      <c r="L1212">
        <f>IF(Table1[[#This Row],[NPS]]=-100,1,0)</f>
        <v>0</v>
      </c>
      <c r="M1212" t="str">
        <f>TEXT(Table1[[#This Row],[Call Date]],"mmmm")</f>
        <v>November</v>
      </c>
      <c r="N1212" s="1">
        <f>Table1[[#This Row],[Call Date]]</f>
        <v>45237</v>
      </c>
    </row>
    <row r="1213" spans="2:14" x14ac:dyDescent="0.25">
      <c r="B1213" s="1">
        <v>45237</v>
      </c>
      <c r="C1213" t="s">
        <v>7</v>
      </c>
      <c r="D1213" t="s">
        <v>130</v>
      </c>
      <c r="E1213">
        <v>10</v>
      </c>
      <c r="F1213">
        <v>10</v>
      </c>
      <c r="G1213">
        <v>10</v>
      </c>
      <c r="H1213" s="3">
        <f>(Table1[[#This Row],[Q1]]*0.2+Table1[[#This Row],[Q2]]*0.4+Table1[[#This Row],[Q3]]*0.4)/10</f>
        <v>1</v>
      </c>
      <c r="I1213" cm="1">
        <f t="array" ref="I1213">_xlfn.IFS(Table1[[#This Row],[Q1]]&gt;8,100,Table1[[#This Row],[Q1]]&gt;6,0,Table1[[#This Row],[Q1]]&lt;7,-100)</f>
        <v>100</v>
      </c>
      <c r="J1213">
        <f>IF(Table1[[#This Row],[NPS]]=100,1,0)</f>
        <v>1</v>
      </c>
      <c r="K1213">
        <f>IF(Table1[[#This Row],[NPS]]=0,1,0)</f>
        <v>0</v>
      </c>
      <c r="L1213">
        <f>IF(Table1[[#This Row],[NPS]]=-100,1,0)</f>
        <v>0</v>
      </c>
      <c r="M1213" t="str">
        <f>TEXT(Table1[[#This Row],[Call Date]],"mmmm")</f>
        <v>November</v>
      </c>
      <c r="N1213" s="1">
        <f>Table1[[#This Row],[Call Date]]</f>
        <v>45237</v>
      </c>
    </row>
    <row r="1214" spans="2:14" x14ac:dyDescent="0.25">
      <c r="B1214" s="1">
        <v>45237</v>
      </c>
      <c r="C1214" t="s">
        <v>7</v>
      </c>
      <c r="D1214" t="s">
        <v>95</v>
      </c>
      <c r="E1214">
        <v>10</v>
      </c>
      <c r="F1214">
        <v>10</v>
      </c>
      <c r="G1214">
        <v>10</v>
      </c>
      <c r="H1214" s="3">
        <f>(Table1[[#This Row],[Q1]]*0.2+Table1[[#This Row],[Q2]]*0.4+Table1[[#This Row],[Q3]]*0.4)/10</f>
        <v>1</v>
      </c>
      <c r="I1214" cm="1">
        <f t="array" ref="I1214">_xlfn.IFS(Table1[[#This Row],[Q1]]&gt;8,100,Table1[[#This Row],[Q1]]&gt;6,0,Table1[[#This Row],[Q1]]&lt;7,-100)</f>
        <v>100</v>
      </c>
      <c r="J1214">
        <f>IF(Table1[[#This Row],[NPS]]=100,1,0)</f>
        <v>1</v>
      </c>
      <c r="K1214">
        <f>IF(Table1[[#This Row],[NPS]]=0,1,0)</f>
        <v>0</v>
      </c>
      <c r="L1214">
        <f>IF(Table1[[#This Row],[NPS]]=-100,1,0)</f>
        <v>0</v>
      </c>
      <c r="M1214" t="str">
        <f>TEXT(Table1[[#This Row],[Call Date]],"mmmm")</f>
        <v>November</v>
      </c>
      <c r="N1214" s="1">
        <f>Table1[[#This Row],[Call Date]]</f>
        <v>45237</v>
      </c>
    </row>
    <row r="1215" spans="2:14" x14ac:dyDescent="0.25">
      <c r="B1215" s="1">
        <v>45237</v>
      </c>
      <c r="C1215" t="s">
        <v>13</v>
      </c>
      <c r="D1215" t="s">
        <v>118</v>
      </c>
      <c r="E1215">
        <v>10</v>
      </c>
      <c r="F1215">
        <v>5</v>
      </c>
      <c r="G1215">
        <v>5</v>
      </c>
      <c r="H1215" s="3">
        <f>(Table1[[#This Row],[Q1]]*0.2+Table1[[#This Row],[Q2]]*0.4+Table1[[#This Row],[Q3]]*0.4)/10</f>
        <v>0.6</v>
      </c>
      <c r="I1215" cm="1">
        <f t="array" ref="I1215">_xlfn.IFS(Table1[[#This Row],[Q1]]&gt;8,100,Table1[[#This Row],[Q1]]&gt;6,0,Table1[[#This Row],[Q1]]&lt;7,-100)</f>
        <v>100</v>
      </c>
      <c r="J1215">
        <f>IF(Table1[[#This Row],[NPS]]=100,1,0)</f>
        <v>1</v>
      </c>
      <c r="K1215">
        <f>IF(Table1[[#This Row],[NPS]]=0,1,0)</f>
        <v>0</v>
      </c>
      <c r="L1215">
        <f>IF(Table1[[#This Row],[NPS]]=-100,1,0)</f>
        <v>0</v>
      </c>
      <c r="M1215" t="str">
        <f>TEXT(Table1[[#This Row],[Call Date]],"mmmm")</f>
        <v>November</v>
      </c>
      <c r="N1215" s="1">
        <f>Table1[[#This Row],[Call Date]]</f>
        <v>45237</v>
      </c>
    </row>
    <row r="1216" spans="2:14" x14ac:dyDescent="0.25">
      <c r="B1216" s="1">
        <v>45237</v>
      </c>
      <c r="C1216" t="s">
        <v>8</v>
      </c>
      <c r="D1216" t="s">
        <v>45</v>
      </c>
      <c r="E1216">
        <v>10</v>
      </c>
      <c r="F1216">
        <v>10</v>
      </c>
      <c r="G1216">
        <v>10</v>
      </c>
      <c r="H1216" s="3">
        <f>(Table1[[#This Row],[Q1]]*0.2+Table1[[#This Row],[Q2]]*0.4+Table1[[#This Row],[Q3]]*0.4)/10</f>
        <v>1</v>
      </c>
      <c r="I1216" cm="1">
        <f t="array" ref="I1216">_xlfn.IFS(Table1[[#This Row],[Q1]]&gt;8,100,Table1[[#This Row],[Q1]]&gt;6,0,Table1[[#This Row],[Q1]]&lt;7,-100)</f>
        <v>100</v>
      </c>
      <c r="J1216">
        <f>IF(Table1[[#This Row],[NPS]]=100,1,0)</f>
        <v>1</v>
      </c>
      <c r="K1216">
        <f>IF(Table1[[#This Row],[NPS]]=0,1,0)</f>
        <v>0</v>
      </c>
      <c r="L1216">
        <f>IF(Table1[[#This Row],[NPS]]=-100,1,0)</f>
        <v>0</v>
      </c>
      <c r="M1216" t="str">
        <f>TEXT(Table1[[#This Row],[Call Date]],"mmmm")</f>
        <v>November</v>
      </c>
      <c r="N1216" s="1">
        <f>Table1[[#This Row],[Call Date]]</f>
        <v>45237</v>
      </c>
    </row>
    <row r="1217" spans="2:14" x14ac:dyDescent="0.25">
      <c r="B1217" s="1">
        <v>45237</v>
      </c>
      <c r="C1217" t="s">
        <v>10</v>
      </c>
      <c r="D1217" t="s">
        <v>100</v>
      </c>
      <c r="E1217">
        <v>10</v>
      </c>
      <c r="F1217">
        <v>10</v>
      </c>
      <c r="G1217">
        <v>10</v>
      </c>
      <c r="H1217" s="3">
        <f>(Table1[[#This Row],[Q1]]*0.2+Table1[[#This Row],[Q2]]*0.4+Table1[[#This Row],[Q3]]*0.4)/10</f>
        <v>1</v>
      </c>
      <c r="I1217" cm="1">
        <f t="array" ref="I1217">_xlfn.IFS(Table1[[#This Row],[Q1]]&gt;8,100,Table1[[#This Row],[Q1]]&gt;6,0,Table1[[#This Row],[Q1]]&lt;7,-100)</f>
        <v>100</v>
      </c>
      <c r="J1217">
        <f>IF(Table1[[#This Row],[NPS]]=100,1,0)</f>
        <v>1</v>
      </c>
      <c r="K1217">
        <f>IF(Table1[[#This Row],[NPS]]=0,1,0)</f>
        <v>0</v>
      </c>
      <c r="L1217">
        <f>IF(Table1[[#This Row],[NPS]]=-100,1,0)</f>
        <v>0</v>
      </c>
      <c r="M1217" t="str">
        <f>TEXT(Table1[[#This Row],[Call Date]],"mmmm")</f>
        <v>November</v>
      </c>
      <c r="N1217" s="1">
        <f>Table1[[#This Row],[Call Date]]</f>
        <v>45237</v>
      </c>
    </row>
    <row r="1218" spans="2:14" x14ac:dyDescent="0.25">
      <c r="B1218" s="1">
        <v>45237</v>
      </c>
      <c r="C1218" t="s">
        <v>7</v>
      </c>
      <c r="D1218" t="s">
        <v>103</v>
      </c>
      <c r="E1218">
        <v>9</v>
      </c>
      <c r="F1218">
        <v>8</v>
      </c>
      <c r="G1218">
        <v>8</v>
      </c>
      <c r="H1218" s="3">
        <f>(Table1[[#This Row],[Q1]]*0.2+Table1[[#This Row],[Q2]]*0.4+Table1[[#This Row],[Q3]]*0.4)/10</f>
        <v>0.82</v>
      </c>
      <c r="I1218" cm="1">
        <f t="array" ref="I1218">_xlfn.IFS(Table1[[#This Row],[Q1]]&gt;8,100,Table1[[#This Row],[Q1]]&gt;6,0,Table1[[#This Row],[Q1]]&lt;7,-100)</f>
        <v>100</v>
      </c>
      <c r="J1218">
        <f>IF(Table1[[#This Row],[NPS]]=100,1,0)</f>
        <v>1</v>
      </c>
      <c r="K1218">
        <f>IF(Table1[[#This Row],[NPS]]=0,1,0)</f>
        <v>0</v>
      </c>
      <c r="L1218">
        <f>IF(Table1[[#This Row],[NPS]]=-100,1,0)</f>
        <v>0</v>
      </c>
      <c r="M1218" t="str">
        <f>TEXT(Table1[[#This Row],[Call Date]],"mmmm")</f>
        <v>November</v>
      </c>
      <c r="N1218" s="1">
        <f>Table1[[#This Row],[Call Date]]</f>
        <v>45237</v>
      </c>
    </row>
    <row r="1219" spans="2:14" x14ac:dyDescent="0.25">
      <c r="B1219" s="1">
        <v>45237</v>
      </c>
      <c r="C1219" t="s">
        <v>13</v>
      </c>
      <c r="D1219" t="s">
        <v>118</v>
      </c>
      <c r="E1219">
        <v>10</v>
      </c>
      <c r="F1219">
        <v>10</v>
      </c>
      <c r="G1219">
        <v>10</v>
      </c>
      <c r="H1219" s="3">
        <f>(Table1[[#This Row],[Q1]]*0.2+Table1[[#This Row],[Q2]]*0.4+Table1[[#This Row],[Q3]]*0.4)/10</f>
        <v>1</v>
      </c>
      <c r="I1219" cm="1">
        <f t="array" ref="I1219">_xlfn.IFS(Table1[[#This Row],[Q1]]&gt;8,100,Table1[[#This Row],[Q1]]&gt;6,0,Table1[[#This Row],[Q1]]&lt;7,-100)</f>
        <v>100</v>
      </c>
      <c r="J1219">
        <f>IF(Table1[[#This Row],[NPS]]=100,1,0)</f>
        <v>1</v>
      </c>
      <c r="K1219">
        <f>IF(Table1[[#This Row],[NPS]]=0,1,0)</f>
        <v>0</v>
      </c>
      <c r="L1219">
        <f>IF(Table1[[#This Row],[NPS]]=-100,1,0)</f>
        <v>0</v>
      </c>
      <c r="M1219" t="str">
        <f>TEXT(Table1[[#This Row],[Call Date]],"mmmm")</f>
        <v>November</v>
      </c>
      <c r="N1219" s="1">
        <f>Table1[[#This Row],[Call Date]]</f>
        <v>45237</v>
      </c>
    </row>
    <row r="1220" spans="2:14" x14ac:dyDescent="0.25">
      <c r="B1220" s="1">
        <v>45237</v>
      </c>
      <c r="C1220" t="s">
        <v>8</v>
      </c>
      <c r="D1220" t="s">
        <v>85</v>
      </c>
      <c r="E1220">
        <v>10</v>
      </c>
      <c r="F1220">
        <v>10</v>
      </c>
      <c r="G1220">
        <v>10</v>
      </c>
      <c r="H1220" s="3">
        <f>(Table1[[#This Row],[Q1]]*0.2+Table1[[#This Row],[Q2]]*0.4+Table1[[#This Row],[Q3]]*0.4)/10</f>
        <v>1</v>
      </c>
      <c r="I1220" cm="1">
        <f t="array" ref="I1220">_xlfn.IFS(Table1[[#This Row],[Q1]]&gt;8,100,Table1[[#This Row],[Q1]]&gt;6,0,Table1[[#This Row],[Q1]]&lt;7,-100)</f>
        <v>100</v>
      </c>
      <c r="J1220">
        <f>IF(Table1[[#This Row],[NPS]]=100,1,0)</f>
        <v>1</v>
      </c>
      <c r="K1220">
        <f>IF(Table1[[#This Row],[NPS]]=0,1,0)</f>
        <v>0</v>
      </c>
      <c r="L1220">
        <f>IF(Table1[[#This Row],[NPS]]=-100,1,0)</f>
        <v>0</v>
      </c>
      <c r="M1220" t="str">
        <f>TEXT(Table1[[#This Row],[Call Date]],"mmmm")</f>
        <v>November</v>
      </c>
      <c r="N1220" s="1">
        <f>Table1[[#This Row],[Call Date]]</f>
        <v>45237</v>
      </c>
    </row>
    <row r="1221" spans="2:14" x14ac:dyDescent="0.25">
      <c r="B1221" s="1">
        <v>45237</v>
      </c>
      <c r="C1221" t="s">
        <v>10</v>
      </c>
      <c r="D1221" t="s">
        <v>87</v>
      </c>
      <c r="E1221">
        <v>10</v>
      </c>
      <c r="F1221">
        <v>10</v>
      </c>
      <c r="G1221">
        <v>10</v>
      </c>
      <c r="H1221" s="3">
        <f>(Table1[[#This Row],[Q1]]*0.2+Table1[[#This Row],[Q2]]*0.4+Table1[[#This Row],[Q3]]*0.4)/10</f>
        <v>1</v>
      </c>
      <c r="I1221" cm="1">
        <f t="array" ref="I1221">_xlfn.IFS(Table1[[#This Row],[Q1]]&gt;8,100,Table1[[#This Row],[Q1]]&gt;6,0,Table1[[#This Row],[Q1]]&lt;7,-100)</f>
        <v>100</v>
      </c>
      <c r="J1221">
        <f>IF(Table1[[#This Row],[NPS]]=100,1,0)</f>
        <v>1</v>
      </c>
      <c r="K1221">
        <f>IF(Table1[[#This Row],[NPS]]=0,1,0)</f>
        <v>0</v>
      </c>
      <c r="L1221">
        <f>IF(Table1[[#This Row],[NPS]]=-100,1,0)</f>
        <v>0</v>
      </c>
      <c r="M1221" t="str">
        <f>TEXT(Table1[[#This Row],[Call Date]],"mmmm")</f>
        <v>November</v>
      </c>
      <c r="N1221" s="1">
        <f>Table1[[#This Row],[Call Date]]</f>
        <v>45237</v>
      </c>
    </row>
    <row r="1222" spans="2:14" x14ac:dyDescent="0.25">
      <c r="B1222" s="1">
        <v>45237</v>
      </c>
      <c r="C1222" t="s">
        <v>13</v>
      </c>
      <c r="D1222" t="s">
        <v>82</v>
      </c>
      <c r="E1222">
        <v>10</v>
      </c>
      <c r="F1222">
        <v>10</v>
      </c>
      <c r="G1222">
        <v>10</v>
      </c>
      <c r="H1222" s="3">
        <f>(Table1[[#This Row],[Q1]]*0.2+Table1[[#This Row],[Q2]]*0.4+Table1[[#This Row],[Q3]]*0.4)/10</f>
        <v>1</v>
      </c>
      <c r="I1222" cm="1">
        <f t="array" ref="I1222">_xlfn.IFS(Table1[[#This Row],[Q1]]&gt;8,100,Table1[[#This Row],[Q1]]&gt;6,0,Table1[[#This Row],[Q1]]&lt;7,-100)</f>
        <v>100</v>
      </c>
      <c r="J1222">
        <f>IF(Table1[[#This Row],[NPS]]=100,1,0)</f>
        <v>1</v>
      </c>
      <c r="K1222">
        <f>IF(Table1[[#This Row],[NPS]]=0,1,0)</f>
        <v>0</v>
      </c>
      <c r="L1222">
        <f>IF(Table1[[#This Row],[NPS]]=-100,1,0)</f>
        <v>0</v>
      </c>
      <c r="M1222" t="str">
        <f>TEXT(Table1[[#This Row],[Call Date]],"mmmm")</f>
        <v>November</v>
      </c>
      <c r="N1222" s="1">
        <f>Table1[[#This Row],[Call Date]]</f>
        <v>45237</v>
      </c>
    </row>
    <row r="1223" spans="2:14" x14ac:dyDescent="0.25">
      <c r="B1223" s="1">
        <v>45237</v>
      </c>
      <c r="C1223" t="s">
        <v>10</v>
      </c>
      <c r="D1223" t="s">
        <v>100</v>
      </c>
      <c r="E1223">
        <v>10</v>
      </c>
      <c r="F1223">
        <v>10</v>
      </c>
      <c r="G1223">
        <v>10</v>
      </c>
      <c r="H1223" s="3">
        <f>(Table1[[#This Row],[Q1]]*0.2+Table1[[#This Row],[Q2]]*0.4+Table1[[#This Row],[Q3]]*0.4)/10</f>
        <v>1</v>
      </c>
      <c r="I1223" cm="1">
        <f t="array" ref="I1223">_xlfn.IFS(Table1[[#This Row],[Q1]]&gt;8,100,Table1[[#This Row],[Q1]]&gt;6,0,Table1[[#This Row],[Q1]]&lt;7,-100)</f>
        <v>100</v>
      </c>
      <c r="J1223">
        <f>IF(Table1[[#This Row],[NPS]]=100,1,0)</f>
        <v>1</v>
      </c>
      <c r="K1223">
        <f>IF(Table1[[#This Row],[NPS]]=0,1,0)</f>
        <v>0</v>
      </c>
      <c r="L1223">
        <f>IF(Table1[[#This Row],[NPS]]=-100,1,0)</f>
        <v>0</v>
      </c>
      <c r="M1223" t="str">
        <f>TEXT(Table1[[#This Row],[Call Date]],"mmmm")</f>
        <v>November</v>
      </c>
      <c r="N1223" s="1">
        <f>Table1[[#This Row],[Call Date]]</f>
        <v>45237</v>
      </c>
    </row>
    <row r="1224" spans="2:14" x14ac:dyDescent="0.25">
      <c r="B1224" s="1">
        <v>45237</v>
      </c>
      <c r="C1224" t="s">
        <v>10</v>
      </c>
      <c r="D1224" t="s">
        <v>114</v>
      </c>
      <c r="E1224">
        <v>10</v>
      </c>
      <c r="F1224">
        <v>10</v>
      </c>
      <c r="G1224">
        <v>10</v>
      </c>
      <c r="H1224" s="3">
        <f>(Table1[[#This Row],[Q1]]*0.2+Table1[[#This Row],[Q2]]*0.4+Table1[[#This Row],[Q3]]*0.4)/10</f>
        <v>1</v>
      </c>
      <c r="I1224" cm="1">
        <f t="array" ref="I1224">_xlfn.IFS(Table1[[#This Row],[Q1]]&gt;8,100,Table1[[#This Row],[Q1]]&gt;6,0,Table1[[#This Row],[Q1]]&lt;7,-100)</f>
        <v>100</v>
      </c>
      <c r="J1224">
        <f>IF(Table1[[#This Row],[NPS]]=100,1,0)</f>
        <v>1</v>
      </c>
      <c r="K1224">
        <f>IF(Table1[[#This Row],[NPS]]=0,1,0)</f>
        <v>0</v>
      </c>
      <c r="L1224">
        <f>IF(Table1[[#This Row],[NPS]]=-100,1,0)</f>
        <v>0</v>
      </c>
      <c r="M1224" t="str">
        <f>TEXT(Table1[[#This Row],[Call Date]],"mmmm")</f>
        <v>November</v>
      </c>
      <c r="N1224" s="1">
        <f>Table1[[#This Row],[Call Date]]</f>
        <v>45237</v>
      </c>
    </row>
    <row r="1225" spans="2:14" x14ac:dyDescent="0.25">
      <c r="B1225" s="1">
        <v>45237</v>
      </c>
      <c r="C1225" t="s">
        <v>8</v>
      </c>
      <c r="D1225" t="s">
        <v>45</v>
      </c>
      <c r="E1225">
        <v>10</v>
      </c>
      <c r="F1225">
        <v>10</v>
      </c>
      <c r="G1225">
        <v>10</v>
      </c>
      <c r="H1225" s="3">
        <f>(Table1[[#This Row],[Q1]]*0.2+Table1[[#This Row],[Q2]]*0.4+Table1[[#This Row],[Q3]]*0.4)/10</f>
        <v>1</v>
      </c>
      <c r="I1225" cm="1">
        <f t="array" ref="I1225">_xlfn.IFS(Table1[[#This Row],[Q1]]&gt;8,100,Table1[[#This Row],[Q1]]&gt;6,0,Table1[[#This Row],[Q1]]&lt;7,-100)</f>
        <v>100</v>
      </c>
      <c r="J1225">
        <f>IF(Table1[[#This Row],[NPS]]=100,1,0)</f>
        <v>1</v>
      </c>
      <c r="K1225">
        <f>IF(Table1[[#This Row],[NPS]]=0,1,0)</f>
        <v>0</v>
      </c>
      <c r="L1225">
        <f>IF(Table1[[#This Row],[NPS]]=-100,1,0)</f>
        <v>0</v>
      </c>
      <c r="M1225" t="str">
        <f>TEXT(Table1[[#This Row],[Call Date]],"mmmm")</f>
        <v>November</v>
      </c>
      <c r="N1225" s="1">
        <f>Table1[[#This Row],[Call Date]]</f>
        <v>45237</v>
      </c>
    </row>
    <row r="1226" spans="2:14" x14ac:dyDescent="0.25">
      <c r="B1226" s="1">
        <v>45237</v>
      </c>
      <c r="C1226" t="s">
        <v>10</v>
      </c>
      <c r="D1226" t="s">
        <v>81</v>
      </c>
      <c r="E1226">
        <v>10</v>
      </c>
      <c r="F1226">
        <v>10</v>
      </c>
      <c r="G1226">
        <v>10</v>
      </c>
      <c r="H1226" s="3">
        <f>(Table1[[#This Row],[Q1]]*0.2+Table1[[#This Row],[Q2]]*0.4+Table1[[#This Row],[Q3]]*0.4)/10</f>
        <v>1</v>
      </c>
      <c r="I1226" cm="1">
        <f t="array" ref="I1226">_xlfn.IFS(Table1[[#This Row],[Q1]]&gt;8,100,Table1[[#This Row],[Q1]]&gt;6,0,Table1[[#This Row],[Q1]]&lt;7,-100)</f>
        <v>100</v>
      </c>
      <c r="J1226">
        <f>IF(Table1[[#This Row],[NPS]]=100,1,0)</f>
        <v>1</v>
      </c>
      <c r="K1226">
        <f>IF(Table1[[#This Row],[NPS]]=0,1,0)</f>
        <v>0</v>
      </c>
      <c r="L1226">
        <f>IF(Table1[[#This Row],[NPS]]=-100,1,0)</f>
        <v>0</v>
      </c>
      <c r="M1226" t="str">
        <f>TEXT(Table1[[#This Row],[Call Date]],"mmmm")</f>
        <v>November</v>
      </c>
      <c r="N1226" s="1">
        <f>Table1[[#This Row],[Call Date]]</f>
        <v>45237</v>
      </c>
    </row>
    <row r="1227" spans="2:14" x14ac:dyDescent="0.25">
      <c r="B1227" s="1">
        <v>45237</v>
      </c>
      <c r="C1227" t="s">
        <v>10</v>
      </c>
      <c r="D1227" t="s">
        <v>81</v>
      </c>
      <c r="E1227">
        <v>10</v>
      </c>
      <c r="F1227">
        <v>10</v>
      </c>
      <c r="G1227">
        <v>10</v>
      </c>
      <c r="H1227" s="3">
        <f>(Table1[[#This Row],[Q1]]*0.2+Table1[[#This Row],[Q2]]*0.4+Table1[[#This Row],[Q3]]*0.4)/10</f>
        <v>1</v>
      </c>
      <c r="I1227" cm="1">
        <f t="array" ref="I1227">_xlfn.IFS(Table1[[#This Row],[Q1]]&gt;8,100,Table1[[#This Row],[Q1]]&gt;6,0,Table1[[#This Row],[Q1]]&lt;7,-100)</f>
        <v>100</v>
      </c>
      <c r="J1227">
        <f>IF(Table1[[#This Row],[NPS]]=100,1,0)</f>
        <v>1</v>
      </c>
      <c r="K1227">
        <f>IF(Table1[[#This Row],[NPS]]=0,1,0)</f>
        <v>0</v>
      </c>
      <c r="L1227">
        <f>IF(Table1[[#This Row],[NPS]]=-100,1,0)</f>
        <v>0</v>
      </c>
      <c r="M1227" t="str">
        <f>TEXT(Table1[[#This Row],[Call Date]],"mmmm")</f>
        <v>November</v>
      </c>
      <c r="N1227" s="1">
        <f>Table1[[#This Row],[Call Date]]</f>
        <v>45237</v>
      </c>
    </row>
    <row r="1228" spans="2:14" x14ac:dyDescent="0.25">
      <c r="B1228" s="1">
        <v>45237</v>
      </c>
      <c r="C1228" t="s">
        <v>13</v>
      </c>
      <c r="D1228" t="s">
        <v>118</v>
      </c>
      <c r="E1228">
        <v>10</v>
      </c>
      <c r="F1228">
        <v>10</v>
      </c>
      <c r="G1228">
        <v>10</v>
      </c>
      <c r="H1228" s="3">
        <f>(Table1[[#This Row],[Q1]]*0.2+Table1[[#This Row],[Q2]]*0.4+Table1[[#This Row],[Q3]]*0.4)/10</f>
        <v>1</v>
      </c>
      <c r="I1228" cm="1">
        <f t="array" ref="I1228">_xlfn.IFS(Table1[[#This Row],[Q1]]&gt;8,100,Table1[[#This Row],[Q1]]&gt;6,0,Table1[[#This Row],[Q1]]&lt;7,-100)</f>
        <v>100</v>
      </c>
      <c r="J1228">
        <f>IF(Table1[[#This Row],[NPS]]=100,1,0)</f>
        <v>1</v>
      </c>
      <c r="K1228">
        <f>IF(Table1[[#This Row],[NPS]]=0,1,0)</f>
        <v>0</v>
      </c>
      <c r="L1228">
        <f>IF(Table1[[#This Row],[NPS]]=-100,1,0)</f>
        <v>0</v>
      </c>
      <c r="M1228" t="str">
        <f>TEXT(Table1[[#This Row],[Call Date]],"mmmm")</f>
        <v>November</v>
      </c>
      <c r="N1228" s="1">
        <f>Table1[[#This Row],[Call Date]]</f>
        <v>45237</v>
      </c>
    </row>
    <row r="1229" spans="2:14" x14ac:dyDescent="0.25">
      <c r="B1229" s="1">
        <v>45237</v>
      </c>
      <c r="C1229" t="s">
        <v>10</v>
      </c>
      <c r="D1229" t="s">
        <v>124</v>
      </c>
      <c r="E1229">
        <v>10</v>
      </c>
      <c r="F1229">
        <v>9</v>
      </c>
      <c r="G1229">
        <v>10</v>
      </c>
      <c r="H1229" s="3">
        <f>(Table1[[#This Row],[Q1]]*0.2+Table1[[#This Row],[Q2]]*0.4+Table1[[#This Row],[Q3]]*0.4)/10</f>
        <v>0.96</v>
      </c>
      <c r="I1229" cm="1">
        <f t="array" ref="I1229">_xlfn.IFS(Table1[[#This Row],[Q1]]&gt;8,100,Table1[[#This Row],[Q1]]&gt;6,0,Table1[[#This Row],[Q1]]&lt;7,-100)</f>
        <v>100</v>
      </c>
      <c r="J1229">
        <f>IF(Table1[[#This Row],[NPS]]=100,1,0)</f>
        <v>1</v>
      </c>
      <c r="K1229">
        <f>IF(Table1[[#This Row],[NPS]]=0,1,0)</f>
        <v>0</v>
      </c>
      <c r="L1229">
        <f>IF(Table1[[#This Row],[NPS]]=-100,1,0)</f>
        <v>0</v>
      </c>
      <c r="M1229" t="str">
        <f>TEXT(Table1[[#This Row],[Call Date]],"mmmm")</f>
        <v>November</v>
      </c>
      <c r="N1229" s="1">
        <f>Table1[[#This Row],[Call Date]]</f>
        <v>45237</v>
      </c>
    </row>
    <row r="1230" spans="2:14" x14ac:dyDescent="0.25">
      <c r="B1230" s="1">
        <v>45237</v>
      </c>
      <c r="C1230" t="s">
        <v>13</v>
      </c>
      <c r="D1230" t="s">
        <v>125</v>
      </c>
      <c r="E1230">
        <v>10</v>
      </c>
      <c r="F1230">
        <v>10</v>
      </c>
      <c r="G1230">
        <v>10</v>
      </c>
      <c r="H1230" s="3">
        <f>(Table1[[#This Row],[Q1]]*0.2+Table1[[#This Row],[Q2]]*0.4+Table1[[#This Row],[Q3]]*0.4)/10</f>
        <v>1</v>
      </c>
      <c r="I1230" cm="1">
        <f t="array" ref="I1230">_xlfn.IFS(Table1[[#This Row],[Q1]]&gt;8,100,Table1[[#This Row],[Q1]]&gt;6,0,Table1[[#This Row],[Q1]]&lt;7,-100)</f>
        <v>100</v>
      </c>
      <c r="J1230">
        <f>IF(Table1[[#This Row],[NPS]]=100,1,0)</f>
        <v>1</v>
      </c>
      <c r="K1230">
        <f>IF(Table1[[#This Row],[NPS]]=0,1,0)</f>
        <v>0</v>
      </c>
      <c r="L1230">
        <f>IF(Table1[[#This Row],[NPS]]=-100,1,0)</f>
        <v>0</v>
      </c>
      <c r="M1230" t="str">
        <f>TEXT(Table1[[#This Row],[Call Date]],"mmmm")</f>
        <v>November</v>
      </c>
      <c r="N1230" s="1">
        <f>Table1[[#This Row],[Call Date]]</f>
        <v>45237</v>
      </c>
    </row>
    <row r="1231" spans="2:14" x14ac:dyDescent="0.25">
      <c r="B1231" s="1">
        <v>45237</v>
      </c>
      <c r="C1231" t="s">
        <v>8</v>
      </c>
      <c r="D1231" t="s">
        <v>45</v>
      </c>
      <c r="E1231">
        <v>10</v>
      </c>
      <c r="F1231">
        <v>10</v>
      </c>
      <c r="G1231">
        <v>10</v>
      </c>
      <c r="H1231" s="3">
        <f>(Table1[[#This Row],[Q1]]*0.2+Table1[[#This Row],[Q2]]*0.4+Table1[[#This Row],[Q3]]*0.4)/10</f>
        <v>1</v>
      </c>
      <c r="I1231" cm="1">
        <f t="array" ref="I1231">_xlfn.IFS(Table1[[#This Row],[Q1]]&gt;8,100,Table1[[#This Row],[Q1]]&gt;6,0,Table1[[#This Row],[Q1]]&lt;7,-100)</f>
        <v>100</v>
      </c>
      <c r="J1231">
        <f>IF(Table1[[#This Row],[NPS]]=100,1,0)</f>
        <v>1</v>
      </c>
      <c r="K1231">
        <f>IF(Table1[[#This Row],[NPS]]=0,1,0)</f>
        <v>0</v>
      </c>
      <c r="L1231">
        <f>IF(Table1[[#This Row],[NPS]]=-100,1,0)</f>
        <v>0</v>
      </c>
      <c r="M1231" t="str">
        <f>TEXT(Table1[[#This Row],[Call Date]],"mmmm")</f>
        <v>November</v>
      </c>
      <c r="N1231" s="1">
        <f>Table1[[#This Row],[Call Date]]</f>
        <v>45237</v>
      </c>
    </row>
    <row r="1232" spans="2:14" x14ac:dyDescent="0.25">
      <c r="B1232" s="1">
        <v>45238</v>
      </c>
      <c r="C1232" t="s">
        <v>8</v>
      </c>
      <c r="D1232" t="s">
        <v>88</v>
      </c>
      <c r="E1232">
        <v>10</v>
      </c>
      <c r="F1232">
        <v>10</v>
      </c>
      <c r="G1232">
        <v>10</v>
      </c>
      <c r="H1232" s="3">
        <f>(Table1[[#This Row],[Q1]]*0.2+Table1[[#This Row],[Q2]]*0.4+Table1[[#This Row],[Q3]]*0.4)/10</f>
        <v>1</v>
      </c>
      <c r="I1232" cm="1">
        <f t="array" ref="I1232">_xlfn.IFS(Table1[[#This Row],[Q1]]&gt;8,100,Table1[[#This Row],[Q1]]&gt;6,0,Table1[[#This Row],[Q1]]&lt;7,-100)</f>
        <v>100</v>
      </c>
      <c r="J1232">
        <f>IF(Table1[[#This Row],[NPS]]=100,1,0)</f>
        <v>1</v>
      </c>
      <c r="K1232">
        <f>IF(Table1[[#This Row],[NPS]]=0,1,0)</f>
        <v>0</v>
      </c>
      <c r="L1232">
        <f>IF(Table1[[#This Row],[NPS]]=-100,1,0)</f>
        <v>0</v>
      </c>
      <c r="M1232" t="str">
        <f>TEXT(Table1[[#This Row],[Call Date]],"mmmm")</f>
        <v>November</v>
      </c>
      <c r="N1232" s="1">
        <f>Table1[[#This Row],[Call Date]]</f>
        <v>45238</v>
      </c>
    </row>
    <row r="1233" spans="2:14" x14ac:dyDescent="0.25">
      <c r="B1233" s="1">
        <v>45238</v>
      </c>
      <c r="C1233" t="s">
        <v>7</v>
      </c>
      <c r="D1233" t="s">
        <v>117</v>
      </c>
      <c r="E1233">
        <v>10</v>
      </c>
      <c r="F1233">
        <v>10</v>
      </c>
      <c r="G1233">
        <v>10</v>
      </c>
      <c r="H1233" s="3">
        <f>(Table1[[#This Row],[Q1]]*0.2+Table1[[#This Row],[Q2]]*0.4+Table1[[#This Row],[Q3]]*0.4)/10</f>
        <v>1</v>
      </c>
      <c r="I1233" cm="1">
        <f t="array" ref="I1233">_xlfn.IFS(Table1[[#This Row],[Q1]]&gt;8,100,Table1[[#This Row],[Q1]]&gt;6,0,Table1[[#This Row],[Q1]]&lt;7,-100)</f>
        <v>100</v>
      </c>
      <c r="J1233">
        <f>IF(Table1[[#This Row],[NPS]]=100,1,0)</f>
        <v>1</v>
      </c>
      <c r="K1233">
        <f>IF(Table1[[#This Row],[NPS]]=0,1,0)</f>
        <v>0</v>
      </c>
      <c r="L1233">
        <f>IF(Table1[[#This Row],[NPS]]=-100,1,0)</f>
        <v>0</v>
      </c>
      <c r="M1233" t="str">
        <f>TEXT(Table1[[#This Row],[Call Date]],"mmmm")</f>
        <v>November</v>
      </c>
      <c r="N1233" s="1">
        <f>Table1[[#This Row],[Call Date]]</f>
        <v>45238</v>
      </c>
    </row>
    <row r="1234" spans="2:14" x14ac:dyDescent="0.25">
      <c r="B1234" s="1">
        <v>45238</v>
      </c>
      <c r="C1234" t="s">
        <v>8</v>
      </c>
      <c r="D1234" t="s">
        <v>129</v>
      </c>
      <c r="E1234">
        <v>10</v>
      </c>
      <c r="F1234">
        <v>10</v>
      </c>
      <c r="G1234">
        <v>10</v>
      </c>
      <c r="H1234" s="3">
        <f>(Table1[[#This Row],[Q1]]*0.2+Table1[[#This Row],[Q2]]*0.4+Table1[[#This Row],[Q3]]*0.4)/10</f>
        <v>1</v>
      </c>
      <c r="I1234" cm="1">
        <f t="array" ref="I1234">_xlfn.IFS(Table1[[#This Row],[Q1]]&gt;8,100,Table1[[#This Row],[Q1]]&gt;6,0,Table1[[#This Row],[Q1]]&lt;7,-100)</f>
        <v>100</v>
      </c>
      <c r="J1234">
        <f>IF(Table1[[#This Row],[NPS]]=100,1,0)</f>
        <v>1</v>
      </c>
      <c r="K1234">
        <f>IF(Table1[[#This Row],[NPS]]=0,1,0)</f>
        <v>0</v>
      </c>
      <c r="L1234">
        <f>IF(Table1[[#This Row],[NPS]]=-100,1,0)</f>
        <v>0</v>
      </c>
      <c r="M1234" t="str">
        <f>TEXT(Table1[[#This Row],[Call Date]],"mmmm")</f>
        <v>November</v>
      </c>
      <c r="N1234" s="1">
        <f>Table1[[#This Row],[Call Date]]</f>
        <v>45238</v>
      </c>
    </row>
    <row r="1235" spans="2:14" x14ac:dyDescent="0.25">
      <c r="B1235" s="1">
        <v>45238</v>
      </c>
      <c r="C1235" t="s">
        <v>8</v>
      </c>
      <c r="D1235" t="s">
        <v>88</v>
      </c>
      <c r="E1235">
        <v>10</v>
      </c>
      <c r="F1235">
        <v>10</v>
      </c>
      <c r="G1235">
        <v>10</v>
      </c>
      <c r="H1235" s="3">
        <f>(Table1[[#This Row],[Q1]]*0.2+Table1[[#This Row],[Q2]]*0.4+Table1[[#This Row],[Q3]]*0.4)/10</f>
        <v>1</v>
      </c>
      <c r="I1235" cm="1">
        <f t="array" ref="I1235">_xlfn.IFS(Table1[[#This Row],[Q1]]&gt;8,100,Table1[[#This Row],[Q1]]&gt;6,0,Table1[[#This Row],[Q1]]&lt;7,-100)</f>
        <v>100</v>
      </c>
      <c r="J1235">
        <f>IF(Table1[[#This Row],[NPS]]=100,1,0)</f>
        <v>1</v>
      </c>
      <c r="K1235">
        <f>IF(Table1[[#This Row],[NPS]]=0,1,0)</f>
        <v>0</v>
      </c>
      <c r="L1235">
        <f>IF(Table1[[#This Row],[NPS]]=-100,1,0)</f>
        <v>0</v>
      </c>
      <c r="M1235" t="str">
        <f>TEXT(Table1[[#This Row],[Call Date]],"mmmm")</f>
        <v>November</v>
      </c>
      <c r="N1235" s="1">
        <f>Table1[[#This Row],[Call Date]]</f>
        <v>45238</v>
      </c>
    </row>
    <row r="1236" spans="2:14" x14ac:dyDescent="0.25">
      <c r="B1236" s="1">
        <v>45238</v>
      </c>
      <c r="C1236" t="s">
        <v>8</v>
      </c>
      <c r="D1236" t="s">
        <v>96</v>
      </c>
      <c r="E1236">
        <v>10</v>
      </c>
      <c r="F1236">
        <v>10</v>
      </c>
      <c r="G1236">
        <v>10</v>
      </c>
      <c r="H1236" s="3">
        <f>(Table1[[#This Row],[Q1]]*0.2+Table1[[#This Row],[Q2]]*0.4+Table1[[#This Row],[Q3]]*0.4)/10</f>
        <v>1</v>
      </c>
      <c r="I1236" cm="1">
        <f t="array" ref="I1236">_xlfn.IFS(Table1[[#This Row],[Q1]]&gt;8,100,Table1[[#This Row],[Q1]]&gt;6,0,Table1[[#This Row],[Q1]]&lt;7,-100)</f>
        <v>100</v>
      </c>
      <c r="J1236">
        <f>IF(Table1[[#This Row],[NPS]]=100,1,0)</f>
        <v>1</v>
      </c>
      <c r="K1236">
        <f>IF(Table1[[#This Row],[NPS]]=0,1,0)</f>
        <v>0</v>
      </c>
      <c r="L1236">
        <f>IF(Table1[[#This Row],[NPS]]=-100,1,0)</f>
        <v>0</v>
      </c>
      <c r="M1236" t="str">
        <f>TEXT(Table1[[#This Row],[Call Date]],"mmmm")</f>
        <v>November</v>
      </c>
      <c r="N1236" s="1">
        <f>Table1[[#This Row],[Call Date]]</f>
        <v>45238</v>
      </c>
    </row>
    <row r="1237" spans="2:14" x14ac:dyDescent="0.25">
      <c r="B1237" s="1">
        <v>45238</v>
      </c>
      <c r="C1237" t="s">
        <v>10</v>
      </c>
      <c r="D1237" t="s">
        <v>41</v>
      </c>
      <c r="E1237">
        <v>10</v>
      </c>
      <c r="F1237">
        <v>10</v>
      </c>
      <c r="G1237">
        <v>10</v>
      </c>
      <c r="H1237" s="3">
        <f>(Table1[[#This Row],[Q1]]*0.2+Table1[[#This Row],[Q2]]*0.4+Table1[[#This Row],[Q3]]*0.4)/10</f>
        <v>1</v>
      </c>
      <c r="I1237" cm="1">
        <f t="array" ref="I1237">_xlfn.IFS(Table1[[#This Row],[Q1]]&gt;8,100,Table1[[#This Row],[Q1]]&gt;6,0,Table1[[#This Row],[Q1]]&lt;7,-100)</f>
        <v>100</v>
      </c>
      <c r="J1237">
        <f>IF(Table1[[#This Row],[NPS]]=100,1,0)</f>
        <v>1</v>
      </c>
      <c r="K1237">
        <f>IF(Table1[[#This Row],[NPS]]=0,1,0)</f>
        <v>0</v>
      </c>
      <c r="L1237">
        <f>IF(Table1[[#This Row],[NPS]]=-100,1,0)</f>
        <v>0</v>
      </c>
      <c r="M1237" t="str">
        <f>TEXT(Table1[[#This Row],[Call Date]],"mmmm")</f>
        <v>November</v>
      </c>
      <c r="N1237" s="1">
        <f>Table1[[#This Row],[Call Date]]</f>
        <v>45238</v>
      </c>
    </row>
    <row r="1238" spans="2:14" x14ac:dyDescent="0.25">
      <c r="B1238" s="1">
        <v>45238</v>
      </c>
      <c r="C1238" t="s">
        <v>10</v>
      </c>
      <c r="D1238" t="s">
        <v>81</v>
      </c>
      <c r="E1238">
        <v>10</v>
      </c>
      <c r="F1238">
        <v>10</v>
      </c>
      <c r="G1238">
        <v>10</v>
      </c>
      <c r="H1238" s="3">
        <f>(Table1[[#This Row],[Q1]]*0.2+Table1[[#This Row],[Q2]]*0.4+Table1[[#This Row],[Q3]]*0.4)/10</f>
        <v>1</v>
      </c>
      <c r="I1238" cm="1">
        <f t="array" ref="I1238">_xlfn.IFS(Table1[[#This Row],[Q1]]&gt;8,100,Table1[[#This Row],[Q1]]&gt;6,0,Table1[[#This Row],[Q1]]&lt;7,-100)</f>
        <v>100</v>
      </c>
      <c r="J1238">
        <f>IF(Table1[[#This Row],[NPS]]=100,1,0)</f>
        <v>1</v>
      </c>
      <c r="K1238">
        <f>IF(Table1[[#This Row],[NPS]]=0,1,0)</f>
        <v>0</v>
      </c>
      <c r="L1238">
        <f>IF(Table1[[#This Row],[NPS]]=-100,1,0)</f>
        <v>0</v>
      </c>
      <c r="M1238" t="str">
        <f>TEXT(Table1[[#This Row],[Call Date]],"mmmm")</f>
        <v>November</v>
      </c>
      <c r="N1238" s="1">
        <f>Table1[[#This Row],[Call Date]]</f>
        <v>45238</v>
      </c>
    </row>
    <row r="1239" spans="2:14" x14ac:dyDescent="0.25">
      <c r="B1239" s="1">
        <v>45238</v>
      </c>
      <c r="C1239" t="s">
        <v>7</v>
      </c>
      <c r="D1239" t="s">
        <v>117</v>
      </c>
      <c r="E1239">
        <v>10</v>
      </c>
      <c r="F1239">
        <v>10</v>
      </c>
      <c r="G1239">
        <v>10</v>
      </c>
      <c r="H1239" s="3">
        <f>(Table1[[#This Row],[Q1]]*0.2+Table1[[#This Row],[Q2]]*0.4+Table1[[#This Row],[Q3]]*0.4)/10</f>
        <v>1</v>
      </c>
      <c r="I1239" cm="1">
        <f t="array" ref="I1239">_xlfn.IFS(Table1[[#This Row],[Q1]]&gt;8,100,Table1[[#This Row],[Q1]]&gt;6,0,Table1[[#This Row],[Q1]]&lt;7,-100)</f>
        <v>100</v>
      </c>
      <c r="J1239">
        <f>IF(Table1[[#This Row],[NPS]]=100,1,0)</f>
        <v>1</v>
      </c>
      <c r="K1239">
        <f>IF(Table1[[#This Row],[NPS]]=0,1,0)</f>
        <v>0</v>
      </c>
      <c r="L1239">
        <f>IF(Table1[[#This Row],[NPS]]=-100,1,0)</f>
        <v>0</v>
      </c>
      <c r="M1239" t="str">
        <f>TEXT(Table1[[#This Row],[Call Date]],"mmmm")</f>
        <v>November</v>
      </c>
      <c r="N1239" s="1">
        <f>Table1[[#This Row],[Call Date]]</f>
        <v>45238</v>
      </c>
    </row>
    <row r="1240" spans="2:14" x14ac:dyDescent="0.25">
      <c r="B1240" s="1">
        <v>45238</v>
      </c>
      <c r="C1240" t="s">
        <v>7</v>
      </c>
      <c r="D1240" t="s">
        <v>91</v>
      </c>
      <c r="E1240">
        <v>10</v>
      </c>
      <c r="F1240">
        <v>10</v>
      </c>
      <c r="G1240">
        <v>10</v>
      </c>
      <c r="H1240" s="3">
        <f>(Table1[[#This Row],[Q1]]*0.2+Table1[[#This Row],[Q2]]*0.4+Table1[[#This Row],[Q3]]*0.4)/10</f>
        <v>1</v>
      </c>
      <c r="I1240" cm="1">
        <f t="array" ref="I1240">_xlfn.IFS(Table1[[#This Row],[Q1]]&gt;8,100,Table1[[#This Row],[Q1]]&gt;6,0,Table1[[#This Row],[Q1]]&lt;7,-100)</f>
        <v>100</v>
      </c>
      <c r="J1240">
        <f>IF(Table1[[#This Row],[NPS]]=100,1,0)</f>
        <v>1</v>
      </c>
      <c r="K1240">
        <f>IF(Table1[[#This Row],[NPS]]=0,1,0)</f>
        <v>0</v>
      </c>
      <c r="L1240">
        <f>IF(Table1[[#This Row],[NPS]]=-100,1,0)</f>
        <v>0</v>
      </c>
      <c r="M1240" t="str">
        <f>TEXT(Table1[[#This Row],[Call Date]],"mmmm")</f>
        <v>November</v>
      </c>
      <c r="N1240" s="1">
        <f>Table1[[#This Row],[Call Date]]</f>
        <v>45238</v>
      </c>
    </row>
    <row r="1241" spans="2:14" x14ac:dyDescent="0.25">
      <c r="B1241" s="1">
        <v>45238</v>
      </c>
      <c r="C1241" t="s">
        <v>10</v>
      </c>
      <c r="D1241" t="s">
        <v>124</v>
      </c>
      <c r="E1241">
        <v>4</v>
      </c>
      <c r="F1241">
        <v>10</v>
      </c>
      <c r="G1241">
        <v>10</v>
      </c>
      <c r="H1241" s="3">
        <f>(Table1[[#This Row],[Q1]]*0.2+Table1[[#This Row],[Q2]]*0.4+Table1[[#This Row],[Q3]]*0.4)/10</f>
        <v>0.88000000000000012</v>
      </c>
      <c r="I1241" cm="1">
        <f t="array" ref="I1241">_xlfn.IFS(Table1[[#This Row],[Q1]]&gt;8,100,Table1[[#This Row],[Q1]]&gt;6,0,Table1[[#This Row],[Q1]]&lt;7,-100)</f>
        <v>-100</v>
      </c>
      <c r="J1241">
        <f>IF(Table1[[#This Row],[NPS]]=100,1,0)</f>
        <v>0</v>
      </c>
      <c r="K1241">
        <f>IF(Table1[[#This Row],[NPS]]=0,1,0)</f>
        <v>0</v>
      </c>
      <c r="L1241">
        <f>IF(Table1[[#This Row],[NPS]]=-100,1,0)</f>
        <v>1</v>
      </c>
      <c r="M1241" t="str">
        <f>TEXT(Table1[[#This Row],[Call Date]],"mmmm")</f>
        <v>November</v>
      </c>
      <c r="N1241" s="1">
        <f>Table1[[#This Row],[Call Date]]</f>
        <v>45238</v>
      </c>
    </row>
    <row r="1242" spans="2:14" x14ac:dyDescent="0.25">
      <c r="B1242" s="1">
        <v>45238</v>
      </c>
      <c r="C1242" t="s">
        <v>8</v>
      </c>
      <c r="D1242" t="s">
        <v>132</v>
      </c>
      <c r="E1242">
        <v>8</v>
      </c>
      <c r="F1242">
        <v>7</v>
      </c>
      <c r="G1242">
        <v>9</v>
      </c>
      <c r="H1242" s="3">
        <f>(Table1[[#This Row],[Q1]]*0.2+Table1[[#This Row],[Q2]]*0.4+Table1[[#This Row],[Q3]]*0.4)/10</f>
        <v>0.8</v>
      </c>
      <c r="I1242" cm="1">
        <f t="array" ref="I1242">_xlfn.IFS(Table1[[#This Row],[Q1]]&gt;8,100,Table1[[#This Row],[Q1]]&gt;6,0,Table1[[#This Row],[Q1]]&lt;7,-100)</f>
        <v>0</v>
      </c>
      <c r="J1242">
        <f>IF(Table1[[#This Row],[NPS]]=100,1,0)</f>
        <v>0</v>
      </c>
      <c r="K1242">
        <f>IF(Table1[[#This Row],[NPS]]=0,1,0)</f>
        <v>1</v>
      </c>
      <c r="L1242">
        <f>IF(Table1[[#This Row],[NPS]]=-100,1,0)</f>
        <v>0</v>
      </c>
      <c r="M1242" t="str">
        <f>TEXT(Table1[[#This Row],[Call Date]],"mmmm")</f>
        <v>November</v>
      </c>
      <c r="N1242" s="1">
        <f>Table1[[#This Row],[Call Date]]</f>
        <v>45238</v>
      </c>
    </row>
    <row r="1243" spans="2:14" x14ac:dyDescent="0.25">
      <c r="B1243" s="1">
        <v>45238</v>
      </c>
      <c r="C1243" t="s">
        <v>10</v>
      </c>
      <c r="D1243" t="s">
        <v>124</v>
      </c>
      <c r="E1243">
        <v>10</v>
      </c>
      <c r="F1243">
        <v>10</v>
      </c>
      <c r="G1243">
        <v>10</v>
      </c>
      <c r="H1243" s="3">
        <f>(Table1[[#This Row],[Q1]]*0.2+Table1[[#This Row],[Q2]]*0.4+Table1[[#This Row],[Q3]]*0.4)/10</f>
        <v>1</v>
      </c>
      <c r="I1243" cm="1">
        <f t="array" ref="I1243">_xlfn.IFS(Table1[[#This Row],[Q1]]&gt;8,100,Table1[[#This Row],[Q1]]&gt;6,0,Table1[[#This Row],[Q1]]&lt;7,-100)</f>
        <v>100</v>
      </c>
      <c r="J1243">
        <f>IF(Table1[[#This Row],[NPS]]=100,1,0)</f>
        <v>1</v>
      </c>
      <c r="K1243">
        <f>IF(Table1[[#This Row],[NPS]]=0,1,0)</f>
        <v>0</v>
      </c>
      <c r="L1243">
        <f>IF(Table1[[#This Row],[NPS]]=-100,1,0)</f>
        <v>0</v>
      </c>
      <c r="M1243" t="str">
        <f>TEXT(Table1[[#This Row],[Call Date]],"mmmm")</f>
        <v>November</v>
      </c>
      <c r="N1243" s="1">
        <f>Table1[[#This Row],[Call Date]]</f>
        <v>45238</v>
      </c>
    </row>
    <row r="1244" spans="2:14" x14ac:dyDescent="0.25">
      <c r="B1244" s="1">
        <v>45238</v>
      </c>
      <c r="C1244" t="s">
        <v>7</v>
      </c>
      <c r="D1244" t="s">
        <v>43</v>
      </c>
      <c r="E1244">
        <v>10</v>
      </c>
      <c r="F1244">
        <v>10</v>
      </c>
      <c r="G1244">
        <v>10</v>
      </c>
      <c r="H1244" s="3">
        <f>(Table1[[#This Row],[Q1]]*0.2+Table1[[#This Row],[Q2]]*0.4+Table1[[#This Row],[Q3]]*0.4)/10</f>
        <v>1</v>
      </c>
      <c r="I1244" cm="1">
        <f t="array" ref="I1244">_xlfn.IFS(Table1[[#This Row],[Q1]]&gt;8,100,Table1[[#This Row],[Q1]]&gt;6,0,Table1[[#This Row],[Q1]]&lt;7,-100)</f>
        <v>100</v>
      </c>
      <c r="J1244">
        <f>IF(Table1[[#This Row],[NPS]]=100,1,0)</f>
        <v>1</v>
      </c>
      <c r="K1244">
        <f>IF(Table1[[#This Row],[NPS]]=0,1,0)</f>
        <v>0</v>
      </c>
      <c r="L1244">
        <f>IF(Table1[[#This Row],[NPS]]=-100,1,0)</f>
        <v>0</v>
      </c>
      <c r="M1244" t="str">
        <f>TEXT(Table1[[#This Row],[Call Date]],"mmmm")</f>
        <v>November</v>
      </c>
      <c r="N1244" s="1">
        <f>Table1[[#This Row],[Call Date]]</f>
        <v>45238</v>
      </c>
    </row>
    <row r="1245" spans="2:14" x14ac:dyDescent="0.25">
      <c r="B1245" s="1">
        <v>45238</v>
      </c>
      <c r="C1245" t="s">
        <v>10</v>
      </c>
      <c r="D1245" t="s">
        <v>114</v>
      </c>
      <c r="E1245">
        <v>10</v>
      </c>
      <c r="F1245">
        <v>10</v>
      </c>
      <c r="G1245">
        <v>10</v>
      </c>
      <c r="H1245" s="3">
        <f>(Table1[[#This Row],[Q1]]*0.2+Table1[[#This Row],[Q2]]*0.4+Table1[[#This Row],[Q3]]*0.4)/10</f>
        <v>1</v>
      </c>
      <c r="I1245" cm="1">
        <f t="array" ref="I1245">_xlfn.IFS(Table1[[#This Row],[Q1]]&gt;8,100,Table1[[#This Row],[Q1]]&gt;6,0,Table1[[#This Row],[Q1]]&lt;7,-100)</f>
        <v>100</v>
      </c>
      <c r="J1245">
        <f>IF(Table1[[#This Row],[NPS]]=100,1,0)</f>
        <v>1</v>
      </c>
      <c r="K1245">
        <f>IF(Table1[[#This Row],[NPS]]=0,1,0)</f>
        <v>0</v>
      </c>
      <c r="L1245">
        <f>IF(Table1[[#This Row],[NPS]]=-100,1,0)</f>
        <v>0</v>
      </c>
      <c r="M1245" t="str">
        <f>TEXT(Table1[[#This Row],[Call Date]],"mmmm")</f>
        <v>November</v>
      </c>
      <c r="N1245" s="1">
        <f>Table1[[#This Row],[Call Date]]</f>
        <v>45238</v>
      </c>
    </row>
    <row r="1246" spans="2:14" x14ac:dyDescent="0.25">
      <c r="B1246" s="1">
        <v>45238</v>
      </c>
      <c r="C1246" t="s">
        <v>10</v>
      </c>
      <c r="D1246" t="s">
        <v>76</v>
      </c>
      <c r="E1246">
        <v>10</v>
      </c>
      <c r="F1246">
        <v>10</v>
      </c>
      <c r="G1246">
        <v>10</v>
      </c>
      <c r="H1246" s="3">
        <f>(Table1[[#This Row],[Q1]]*0.2+Table1[[#This Row],[Q2]]*0.4+Table1[[#This Row],[Q3]]*0.4)/10</f>
        <v>1</v>
      </c>
      <c r="I1246" cm="1">
        <f t="array" ref="I1246">_xlfn.IFS(Table1[[#This Row],[Q1]]&gt;8,100,Table1[[#This Row],[Q1]]&gt;6,0,Table1[[#This Row],[Q1]]&lt;7,-100)</f>
        <v>100</v>
      </c>
      <c r="J1246">
        <f>IF(Table1[[#This Row],[NPS]]=100,1,0)</f>
        <v>1</v>
      </c>
      <c r="K1246">
        <f>IF(Table1[[#This Row],[NPS]]=0,1,0)</f>
        <v>0</v>
      </c>
      <c r="L1246">
        <f>IF(Table1[[#This Row],[NPS]]=-100,1,0)</f>
        <v>0</v>
      </c>
      <c r="M1246" t="str">
        <f>TEXT(Table1[[#This Row],[Call Date]],"mmmm")</f>
        <v>November</v>
      </c>
      <c r="N1246" s="1">
        <f>Table1[[#This Row],[Call Date]]</f>
        <v>45238</v>
      </c>
    </row>
    <row r="1247" spans="2:14" x14ac:dyDescent="0.25">
      <c r="B1247" s="1">
        <v>45238</v>
      </c>
      <c r="C1247" t="s">
        <v>10</v>
      </c>
      <c r="D1247" t="s">
        <v>100</v>
      </c>
      <c r="E1247">
        <v>10</v>
      </c>
      <c r="F1247">
        <v>10</v>
      </c>
      <c r="G1247">
        <v>10</v>
      </c>
      <c r="H1247" s="3">
        <f>(Table1[[#This Row],[Q1]]*0.2+Table1[[#This Row],[Q2]]*0.4+Table1[[#This Row],[Q3]]*0.4)/10</f>
        <v>1</v>
      </c>
      <c r="I1247" cm="1">
        <f t="array" ref="I1247">_xlfn.IFS(Table1[[#This Row],[Q1]]&gt;8,100,Table1[[#This Row],[Q1]]&gt;6,0,Table1[[#This Row],[Q1]]&lt;7,-100)</f>
        <v>100</v>
      </c>
      <c r="J1247">
        <f>IF(Table1[[#This Row],[NPS]]=100,1,0)</f>
        <v>1</v>
      </c>
      <c r="K1247">
        <f>IF(Table1[[#This Row],[NPS]]=0,1,0)</f>
        <v>0</v>
      </c>
      <c r="L1247">
        <f>IF(Table1[[#This Row],[NPS]]=-100,1,0)</f>
        <v>0</v>
      </c>
      <c r="M1247" t="str">
        <f>TEXT(Table1[[#This Row],[Call Date]],"mmmm")</f>
        <v>November</v>
      </c>
      <c r="N1247" s="1">
        <f>Table1[[#This Row],[Call Date]]</f>
        <v>45238</v>
      </c>
    </row>
    <row r="1248" spans="2:14" x14ac:dyDescent="0.25">
      <c r="B1248" s="1">
        <v>45238</v>
      </c>
      <c r="C1248" t="s">
        <v>7</v>
      </c>
      <c r="D1248" t="s">
        <v>78</v>
      </c>
      <c r="E1248">
        <v>0</v>
      </c>
      <c r="F1248">
        <v>10</v>
      </c>
      <c r="G1248">
        <v>10</v>
      </c>
      <c r="H1248" s="3">
        <f>(Table1[[#This Row],[Q1]]*0.2+Table1[[#This Row],[Q2]]*0.4+Table1[[#This Row],[Q3]]*0.4)/10</f>
        <v>0.8</v>
      </c>
      <c r="I1248" cm="1">
        <f t="array" ref="I1248">_xlfn.IFS(Table1[[#This Row],[Q1]]&gt;8,100,Table1[[#This Row],[Q1]]&gt;6,0,Table1[[#This Row],[Q1]]&lt;7,-100)</f>
        <v>-100</v>
      </c>
      <c r="J1248">
        <f>IF(Table1[[#This Row],[NPS]]=100,1,0)</f>
        <v>0</v>
      </c>
      <c r="K1248">
        <f>IF(Table1[[#This Row],[NPS]]=0,1,0)</f>
        <v>0</v>
      </c>
      <c r="L1248">
        <f>IF(Table1[[#This Row],[NPS]]=-100,1,0)</f>
        <v>1</v>
      </c>
      <c r="M1248" t="str">
        <f>TEXT(Table1[[#This Row],[Call Date]],"mmmm")</f>
        <v>November</v>
      </c>
      <c r="N1248" s="1">
        <f>Table1[[#This Row],[Call Date]]</f>
        <v>45238</v>
      </c>
    </row>
    <row r="1249" spans="2:14" x14ac:dyDescent="0.25">
      <c r="B1249" s="1">
        <v>45238</v>
      </c>
      <c r="C1249" t="s">
        <v>7</v>
      </c>
      <c r="D1249" t="s">
        <v>43</v>
      </c>
      <c r="E1249">
        <v>10</v>
      </c>
      <c r="F1249">
        <v>6</v>
      </c>
      <c r="G1249">
        <v>10</v>
      </c>
      <c r="H1249" s="3">
        <f>(Table1[[#This Row],[Q1]]*0.2+Table1[[#This Row],[Q2]]*0.4+Table1[[#This Row],[Q3]]*0.4)/10</f>
        <v>0.84000000000000008</v>
      </c>
      <c r="I1249" cm="1">
        <f t="array" ref="I1249">_xlfn.IFS(Table1[[#This Row],[Q1]]&gt;8,100,Table1[[#This Row],[Q1]]&gt;6,0,Table1[[#This Row],[Q1]]&lt;7,-100)</f>
        <v>100</v>
      </c>
      <c r="J1249">
        <f>IF(Table1[[#This Row],[NPS]]=100,1,0)</f>
        <v>1</v>
      </c>
      <c r="K1249">
        <f>IF(Table1[[#This Row],[NPS]]=0,1,0)</f>
        <v>0</v>
      </c>
      <c r="L1249">
        <f>IF(Table1[[#This Row],[NPS]]=-100,1,0)</f>
        <v>0</v>
      </c>
      <c r="M1249" t="str">
        <f>TEXT(Table1[[#This Row],[Call Date]],"mmmm")</f>
        <v>November</v>
      </c>
      <c r="N1249" s="1">
        <f>Table1[[#This Row],[Call Date]]</f>
        <v>45238</v>
      </c>
    </row>
    <row r="1250" spans="2:14" x14ac:dyDescent="0.25">
      <c r="B1250" s="1">
        <v>45238</v>
      </c>
      <c r="C1250" t="s">
        <v>8</v>
      </c>
      <c r="D1250" t="s">
        <v>85</v>
      </c>
      <c r="E1250">
        <v>10</v>
      </c>
      <c r="F1250">
        <v>10</v>
      </c>
      <c r="G1250">
        <v>10</v>
      </c>
      <c r="H1250" s="3">
        <f>(Table1[[#This Row],[Q1]]*0.2+Table1[[#This Row],[Q2]]*0.4+Table1[[#This Row],[Q3]]*0.4)/10</f>
        <v>1</v>
      </c>
      <c r="I1250" cm="1">
        <f t="array" ref="I1250">_xlfn.IFS(Table1[[#This Row],[Q1]]&gt;8,100,Table1[[#This Row],[Q1]]&gt;6,0,Table1[[#This Row],[Q1]]&lt;7,-100)</f>
        <v>100</v>
      </c>
      <c r="J1250">
        <f>IF(Table1[[#This Row],[NPS]]=100,1,0)</f>
        <v>1</v>
      </c>
      <c r="K1250">
        <f>IF(Table1[[#This Row],[NPS]]=0,1,0)</f>
        <v>0</v>
      </c>
      <c r="L1250">
        <f>IF(Table1[[#This Row],[NPS]]=-100,1,0)</f>
        <v>0</v>
      </c>
      <c r="M1250" t="str">
        <f>TEXT(Table1[[#This Row],[Call Date]],"mmmm")</f>
        <v>November</v>
      </c>
      <c r="N1250" s="1">
        <f>Table1[[#This Row],[Call Date]]</f>
        <v>45238</v>
      </c>
    </row>
    <row r="1251" spans="2:14" x14ac:dyDescent="0.25">
      <c r="B1251" s="1">
        <v>45238</v>
      </c>
      <c r="C1251" t="s">
        <v>7</v>
      </c>
      <c r="D1251" t="s">
        <v>95</v>
      </c>
      <c r="E1251">
        <v>10</v>
      </c>
      <c r="F1251">
        <v>10</v>
      </c>
      <c r="G1251">
        <v>10</v>
      </c>
      <c r="H1251" s="3">
        <f>(Table1[[#This Row],[Q1]]*0.2+Table1[[#This Row],[Q2]]*0.4+Table1[[#This Row],[Q3]]*0.4)/10</f>
        <v>1</v>
      </c>
      <c r="I1251" cm="1">
        <f t="array" ref="I1251">_xlfn.IFS(Table1[[#This Row],[Q1]]&gt;8,100,Table1[[#This Row],[Q1]]&gt;6,0,Table1[[#This Row],[Q1]]&lt;7,-100)</f>
        <v>100</v>
      </c>
      <c r="J1251">
        <f>IF(Table1[[#This Row],[NPS]]=100,1,0)</f>
        <v>1</v>
      </c>
      <c r="K1251">
        <f>IF(Table1[[#This Row],[NPS]]=0,1,0)</f>
        <v>0</v>
      </c>
      <c r="L1251">
        <f>IF(Table1[[#This Row],[NPS]]=-100,1,0)</f>
        <v>0</v>
      </c>
      <c r="M1251" t="str">
        <f>TEXT(Table1[[#This Row],[Call Date]],"mmmm")</f>
        <v>November</v>
      </c>
      <c r="N1251" s="1">
        <f>Table1[[#This Row],[Call Date]]</f>
        <v>45238</v>
      </c>
    </row>
    <row r="1252" spans="2:14" x14ac:dyDescent="0.25">
      <c r="B1252" s="1">
        <v>45238</v>
      </c>
      <c r="C1252" t="s">
        <v>10</v>
      </c>
      <c r="D1252" t="s">
        <v>114</v>
      </c>
      <c r="E1252">
        <v>10</v>
      </c>
      <c r="F1252">
        <v>7</v>
      </c>
      <c r="G1252">
        <v>7</v>
      </c>
      <c r="H1252" s="3">
        <f>(Table1[[#This Row],[Q1]]*0.2+Table1[[#This Row],[Q2]]*0.4+Table1[[#This Row],[Q3]]*0.4)/10</f>
        <v>0.76000000000000012</v>
      </c>
      <c r="I1252" cm="1">
        <f t="array" ref="I1252">_xlfn.IFS(Table1[[#This Row],[Q1]]&gt;8,100,Table1[[#This Row],[Q1]]&gt;6,0,Table1[[#This Row],[Q1]]&lt;7,-100)</f>
        <v>100</v>
      </c>
      <c r="J1252">
        <f>IF(Table1[[#This Row],[NPS]]=100,1,0)</f>
        <v>1</v>
      </c>
      <c r="K1252">
        <f>IF(Table1[[#This Row],[NPS]]=0,1,0)</f>
        <v>0</v>
      </c>
      <c r="L1252">
        <f>IF(Table1[[#This Row],[NPS]]=-100,1,0)</f>
        <v>0</v>
      </c>
      <c r="M1252" t="str">
        <f>TEXT(Table1[[#This Row],[Call Date]],"mmmm")</f>
        <v>November</v>
      </c>
      <c r="N1252" s="1">
        <f>Table1[[#This Row],[Call Date]]</f>
        <v>45238</v>
      </c>
    </row>
    <row r="1253" spans="2:14" x14ac:dyDescent="0.25">
      <c r="B1253" s="1">
        <v>45238</v>
      </c>
      <c r="C1253" t="s">
        <v>13</v>
      </c>
      <c r="D1253" t="s">
        <v>118</v>
      </c>
      <c r="E1253">
        <v>10</v>
      </c>
      <c r="F1253">
        <v>10</v>
      </c>
      <c r="G1253">
        <v>10</v>
      </c>
      <c r="H1253" s="3">
        <f>(Table1[[#This Row],[Q1]]*0.2+Table1[[#This Row],[Q2]]*0.4+Table1[[#This Row],[Q3]]*0.4)/10</f>
        <v>1</v>
      </c>
      <c r="I1253" cm="1">
        <f t="array" ref="I1253">_xlfn.IFS(Table1[[#This Row],[Q1]]&gt;8,100,Table1[[#This Row],[Q1]]&gt;6,0,Table1[[#This Row],[Q1]]&lt;7,-100)</f>
        <v>100</v>
      </c>
      <c r="J1253">
        <f>IF(Table1[[#This Row],[NPS]]=100,1,0)</f>
        <v>1</v>
      </c>
      <c r="K1253">
        <f>IF(Table1[[#This Row],[NPS]]=0,1,0)</f>
        <v>0</v>
      </c>
      <c r="L1253">
        <f>IF(Table1[[#This Row],[NPS]]=-100,1,0)</f>
        <v>0</v>
      </c>
      <c r="M1253" t="str">
        <f>TEXT(Table1[[#This Row],[Call Date]],"mmmm")</f>
        <v>November</v>
      </c>
      <c r="N1253" s="1">
        <f>Table1[[#This Row],[Call Date]]</f>
        <v>45238</v>
      </c>
    </row>
    <row r="1254" spans="2:14" x14ac:dyDescent="0.25">
      <c r="B1254" s="1">
        <v>45238</v>
      </c>
      <c r="C1254" t="s">
        <v>8</v>
      </c>
      <c r="D1254" t="s">
        <v>93</v>
      </c>
      <c r="E1254">
        <v>10</v>
      </c>
      <c r="F1254">
        <v>10</v>
      </c>
      <c r="G1254">
        <v>10</v>
      </c>
      <c r="H1254" s="3">
        <f>(Table1[[#This Row],[Q1]]*0.2+Table1[[#This Row],[Q2]]*0.4+Table1[[#This Row],[Q3]]*0.4)/10</f>
        <v>1</v>
      </c>
      <c r="I1254" cm="1">
        <f t="array" ref="I1254">_xlfn.IFS(Table1[[#This Row],[Q1]]&gt;8,100,Table1[[#This Row],[Q1]]&gt;6,0,Table1[[#This Row],[Q1]]&lt;7,-100)</f>
        <v>100</v>
      </c>
      <c r="J1254">
        <f>IF(Table1[[#This Row],[NPS]]=100,1,0)</f>
        <v>1</v>
      </c>
      <c r="K1254">
        <f>IF(Table1[[#This Row],[NPS]]=0,1,0)</f>
        <v>0</v>
      </c>
      <c r="L1254">
        <f>IF(Table1[[#This Row],[NPS]]=-100,1,0)</f>
        <v>0</v>
      </c>
      <c r="M1254" t="str">
        <f>TEXT(Table1[[#This Row],[Call Date]],"mmmm")</f>
        <v>November</v>
      </c>
      <c r="N1254" s="1">
        <f>Table1[[#This Row],[Call Date]]</f>
        <v>45238</v>
      </c>
    </row>
    <row r="1255" spans="2:14" x14ac:dyDescent="0.25">
      <c r="B1255" s="1">
        <v>45238</v>
      </c>
      <c r="C1255" t="s">
        <v>10</v>
      </c>
      <c r="D1255" t="s">
        <v>124</v>
      </c>
      <c r="E1255">
        <v>10</v>
      </c>
      <c r="F1255">
        <v>10</v>
      </c>
      <c r="G1255">
        <v>10</v>
      </c>
      <c r="H1255" s="3">
        <f>(Table1[[#This Row],[Q1]]*0.2+Table1[[#This Row],[Q2]]*0.4+Table1[[#This Row],[Q3]]*0.4)/10</f>
        <v>1</v>
      </c>
      <c r="I1255" cm="1">
        <f t="array" ref="I1255">_xlfn.IFS(Table1[[#This Row],[Q1]]&gt;8,100,Table1[[#This Row],[Q1]]&gt;6,0,Table1[[#This Row],[Q1]]&lt;7,-100)</f>
        <v>100</v>
      </c>
      <c r="J1255">
        <f>IF(Table1[[#This Row],[NPS]]=100,1,0)</f>
        <v>1</v>
      </c>
      <c r="K1255">
        <f>IF(Table1[[#This Row],[NPS]]=0,1,0)</f>
        <v>0</v>
      </c>
      <c r="L1255">
        <f>IF(Table1[[#This Row],[NPS]]=-100,1,0)</f>
        <v>0</v>
      </c>
      <c r="M1255" t="str">
        <f>TEXT(Table1[[#This Row],[Call Date]],"mmmm")</f>
        <v>November</v>
      </c>
      <c r="N1255" s="1">
        <f>Table1[[#This Row],[Call Date]]</f>
        <v>45238</v>
      </c>
    </row>
    <row r="1256" spans="2:14" x14ac:dyDescent="0.25">
      <c r="B1256" s="1">
        <v>45238</v>
      </c>
      <c r="C1256" t="s">
        <v>8</v>
      </c>
      <c r="D1256" t="s">
        <v>45</v>
      </c>
      <c r="E1256">
        <v>10</v>
      </c>
      <c r="F1256">
        <v>10</v>
      </c>
      <c r="G1256">
        <v>10</v>
      </c>
      <c r="H1256" s="3">
        <f>(Table1[[#This Row],[Q1]]*0.2+Table1[[#This Row],[Q2]]*0.4+Table1[[#This Row],[Q3]]*0.4)/10</f>
        <v>1</v>
      </c>
      <c r="I1256" cm="1">
        <f t="array" ref="I1256">_xlfn.IFS(Table1[[#This Row],[Q1]]&gt;8,100,Table1[[#This Row],[Q1]]&gt;6,0,Table1[[#This Row],[Q1]]&lt;7,-100)</f>
        <v>100</v>
      </c>
      <c r="J1256">
        <f>IF(Table1[[#This Row],[NPS]]=100,1,0)</f>
        <v>1</v>
      </c>
      <c r="K1256">
        <f>IF(Table1[[#This Row],[NPS]]=0,1,0)</f>
        <v>0</v>
      </c>
      <c r="L1256">
        <f>IF(Table1[[#This Row],[NPS]]=-100,1,0)</f>
        <v>0</v>
      </c>
      <c r="M1256" t="str">
        <f>TEXT(Table1[[#This Row],[Call Date]],"mmmm")</f>
        <v>November</v>
      </c>
      <c r="N1256" s="1">
        <f>Table1[[#This Row],[Call Date]]</f>
        <v>45238</v>
      </c>
    </row>
    <row r="1257" spans="2:14" x14ac:dyDescent="0.25">
      <c r="B1257" s="1">
        <v>45238</v>
      </c>
      <c r="C1257" t="s">
        <v>7</v>
      </c>
      <c r="D1257" t="s">
        <v>75</v>
      </c>
      <c r="E1257">
        <v>10</v>
      </c>
      <c r="F1257">
        <v>10</v>
      </c>
      <c r="G1257">
        <v>10</v>
      </c>
      <c r="H1257" s="3">
        <f>(Table1[[#This Row],[Q1]]*0.2+Table1[[#This Row],[Q2]]*0.4+Table1[[#This Row],[Q3]]*0.4)/10</f>
        <v>1</v>
      </c>
      <c r="I1257" cm="1">
        <f t="array" ref="I1257">_xlfn.IFS(Table1[[#This Row],[Q1]]&gt;8,100,Table1[[#This Row],[Q1]]&gt;6,0,Table1[[#This Row],[Q1]]&lt;7,-100)</f>
        <v>100</v>
      </c>
      <c r="J1257">
        <f>IF(Table1[[#This Row],[NPS]]=100,1,0)</f>
        <v>1</v>
      </c>
      <c r="K1257">
        <f>IF(Table1[[#This Row],[NPS]]=0,1,0)</f>
        <v>0</v>
      </c>
      <c r="L1257">
        <f>IF(Table1[[#This Row],[NPS]]=-100,1,0)</f>
        <v>0</v>
      </c>
      <c r="M1257" t="str">
        <f>TEXT(Table1[[#This Row],[Call Date]],"mmmm")</f>
        <v>November</v>
      </c>
      <c r="N1257" s="1">
        <f>Table1[[#This Row],[Call Date]]</f>
        <v>45238</v>
      </c>
    </row>
    <row r="1258" spans="2:14" x14ac:dyDescent="0.25">
      <c r="B1258" s="1">
        <v>45238</v>
      </c>
      <c r="C1258" t="s">
        <v>8</v>
      </c>
      <c r="D1258" t="s">
        <v>99</v>
      </c>
      <c r="E1258">
        <v>10</v>
      </c>
      <c r="F1258">
        <v>10</v>
      </c>
      <c r="G1258">
        <v>10</v>
      </c>
      <c r="H1258" s="3">
        <f>(Table1[[#This Row],[Q1]]*0.2+Table1[[#This Row],[Q2]]*0.4+Table1[[#This Row],[Q3]]*0.4)/10</f>
        <v>1</v>
      </c>
      <c r="I1258" cm="1">
        <f t="array" ref="I1258">_xlfn.IFS(Table1[[#This Row],[Q1]]&gt;8,100,Table1[[#This Row],[Q1]]&gt;6,0,Table1[[#This Row],[Q1]]&lt;7,-100)</f>
        <v>100</v>
      </c>
      <c r="J1258">
        <f>IF(Table1[[#This Row],[NPS]]=100,1,0)</f>
        <v>1</v>
      </c>
      <c r="K1258">
        <f>IF(Table1[[#This Row],[NPS]]=0,1,0)</f>
        <v>0</v>
      </c>
      <c r="L1258">
        <f>IF(Table1[[#This Row],[NPS]]=-100,1,0)</f>
        <v>0</v>
      </c>
      <c r="M1258" t="str">
        <f>TEXT(Table1[[#This Row],[Call Date]],"mmmm")</f>
        <v>November</v>
      </c>
      <c r="N1258" s="1">
        <f>Table1[[#This Row],[Call Date]]</f>
        <v>45238</v>
      </c>
    </row>
    <row r="1259" spans="2:14" x14ac:dyDescent="0.25">
      <c r="B1259" s="1">
        <v>45238</v>
      </c>
      <c r="C1259" t="s">
        <v>7</v>
      </c>
      <c r="D1259" t="s">
        <v>75</v>
      </c>
      <c r="E1259">
        <v>10</v>
      </c>
      <c r="F1259">
        <v>10</v>
      </c>
      <c r="G1259">
        <v>10</v>
      </c>
      <c r="H1259" s="3">
        <f>(Table1[[#This Row],[Q1]]*0.2+Table1[[#This Row],[Q2]]*0.4+Table1[[#This Row],[Q3]]*0.4)/10</f>
        <v>1</v>
      </c>
      <c r="I1259" cm="1">
        <f t="array" ref="I1259">_xlfn.IFS(Table1[[#This Row],[Q1]]&gt;8,100,Table1[[#This Row],[Q1]]&gt;6,0,Table1[[#This Row],[Q1]]&lt;7,-100)</f>
        <v>100</v>
      </c>
      <c r="J1259">
        <f>IF(Table1[[#This Row],[NPS]]=100,1,0)</f>
        <v>1</v>
      </c>
      <c r="K1259">
        <f>IF(Table1[[#This Row],[NPS]]=0,1,0)</f>
        <v>0</v>
      </c>
      <c r="L1259">
        <f>IF(Table1[[#This Row],[NPS]]=-100,1,0)</f>
        <v>0</v>
      </c>
      <c r="M1259" t="str">
        <f>TEXT(Table1[[#This Row],[Call Date]],"mmmm")</f>
        <v>November</v>
      </c>
      <c r="N1259" s="1">
        <f>Table1[[#This Row],[Call Date]]</f>
        <v>45238</v>
      </c>
    </row>
    <row r="1260" spans="2:14" x14ac:dyDescent="0.25">
      <c r="B1260" s="1">
        <v>45238</v>
      </c>
      <c r="C1260" t="s">
        <v>8</v>
      </c>
      <c r="D1260" t="s">
        <v>132</v>
      </c>
      <c r="E1260">
        <v>10</v>
      </c>
      <c r="F1260">
        <v>10</v>
      </c>
      <c r="G1260">
        <v>10</v>
      </c>
      <c r="H1260" s="3">
        <f>(Table1[[#This Row],[Q1]]*0.2+Table1[[#This Row],[Q2]]*0.4+Table1[[#This Row],[Q3]]*0.4)/10</f>
        <v>1</v>
      </c>
      <c r="I1260" cm="1">
        <f t="array" ref="I1260">_xlfn.IFS(Table1[[#This Row],[Q1]]&gt;8,100,Table1[[#This Row],[Q1]]&gt;6,0,Table1[[#This Row],[Q1]]&lt;7,-100)</f>
        <v>100</v>
      </c>
      <c r="J1260">
        <f>IF(Table1[[#This Row],[NPS]]=100,1,0)</f>
        <v>1</v>
      </c>
      <c r="K1260">
        <f>IF(Table1[[#This Row],[NPS]]=0,1,0)</f>
        <v>0</v>
      </c>
      <c r="L1260">
        <f>IF(Table1[[#This Row],[NPS]]=-100,1,0)</f>
        <v>0</v>
      </c>
      <c r="M1260" t="str">
        <f>TEXT(Table1[[#This Row],[Call Date]],"mmmm")</f>
        <v>November</v>
      </c>
      <c r="N1260" s="1">
        <f>Table1[[#This Row],[Call Date]]</f>
        <v>45238</v>
      </c>
    </row>
    <row r="1261" spans="2:14" x14ac:dyDescent="0.25">
      <c r="B1261" s="1">
        <v>45238</v>
      </c>
      <c r="C1261" t="s">
        <v>8</v>
      </c>
      <c r="D1261" t="s">
        <v>99</v>
      </c>
      <c r="E1261">
        <v>10</v>
      </c>
      <c r="F1261">
        <v>10</v>
      </c>
      <c r="G1261">
        <v>10</v>
      </c>
      <c r="H1261" s="3">
        <f>(Table1[[#This Row],[Q1]]*0.2+Table1[[#This Row],[Q2]]*0.4+Table1[[#This Row],[Q3]]*0.4)/10</f>
        <v>1</v>
      </c>
      <c r="I1261" cm="1">
        <f t="array" ref="I1261">_xlfn.IFS(Table1[[#This Row],[Q1]]&gt;8,100,Table1[[#This Row],[Q1]]&gt;6,0,Table1[[#This Row],[Q1]]&lt;7,-100)</f>
        <v>100</v>
      </c>
      <c r="J1261">
        <f>IF(Table1[[#This Row],[NPS]]=100,1,0)</f>
        <v>1</v>
      </c>
      <c r="K1261">
        <f>IF(Table1[[#This Row],[NPS]]=0,1,0)</f>
        <v>0</v>
      </c>
      <c r="L1261">
        <f>IF(Table1[[#This Row],[NPS]]=-100,1,0)</f>
        <v>0</v>
      </c>
      <c r="M1261" t="str">
        <f>TEXT(Table1[[#This Row],[Call Date]],"mmmm")</f>
        <v>November</v>
      </c>
      <c r="N1261" s="1">
        <f>Table1[[#This Row],[Call Date]]</f>
        <v>45238</v>
      </c>
    </row>
    <row r="1262" spans="2:14" x14ac:dyDescent="0.25">
      <c r="B1262" s="1">
        <v>45238</v>
      </c>
      <c r="C1262" t="s">
        <v>7</v>
      </c>
      <c r="D1262" t="s">
        <v>130</v>
      </c>
      <c r="E1262">
        <v>10</v>
      </c>
      <c r="F1262">
        <v>10</v>
      </c>
      <c r="G1262">
        <v>10</v>
      </c>
      <c r="H1262" s="3">
        <f>(Table1[[#This Row],[Q1]]*0.2+Table1[[#This Row],[Q2]]*0.4+Table1[[#This Row],[Q3]]*0.4)/10</f>
        <v>1</v>
      </c>
      <c r="I1262" cm="1">
        <f t="array" ref="I1262">_xlfn.IFS(Table1[[#This Row],[Q1]]&gt;8,100,Table1[[#This Row],[Q1]]&gt;6,0,Table1[[#This Row],[Q1]]&lt;7,-100)</f>
        <v>100</v>
      </c>
      <c r="J1262">
        <f>IF(Table1[[#This Row],[NPS]]=100,1,0)</f>
        <v>1</v>
      </c>
      <c r="K1262">
        <f>IF(Table1[[#This Row],[NPS]]=0,1,0)</f>
        <v>0</v>
      </c>
      <c r="L1262">
        <f>IF(Table1[[#This Row],[NPS]]=-100,1,0)</f>
        <v>0</v>
      </c>
      <c r="M1262" t="str">
        <f>TEXT(Table1[[#This Row],[Call Date]],"mmmm")</f>
        <v>November</v>
      </c>
      <c r="N1262" s="1">
        <f>Table1[[#This Row],[Call Date]]</f>
        <v>45238</v>
      </c>
    </row>
    <row r="1263" spans="2:14" x14ac:dyDescent="0.25">
      <c r="B1263" s="1">
        <v>45238</v>
      </c>
      <c r="C1263" t="s">
        <v>10</v>
      </c>
      <c r="D1263" t="s">
        <v>100</v>
      </c>
      <c r="E1263">
        <v>10</v>
      </c>
      <c r="F1263">
        <v>10</v>
      </c>
      <c r="G1263">
        <v>10</v>
      </c>
      <c r="H1263" s="3">
        <f>(Table1[[#This Row],[Q1]]*0.2+Table1[[#This Row],[Q2]]*0.4+Table1[[#This Row],[Q3]]*0.4)/10</f>
        <v>1</v>
      </c>
      <c r="I1263" cm="1">
        <f t="array" ref="I1263">_xlfn.IFS(Table1[[#This Row],[Q1]]&gt;8,100,Table1[[#This Row],[Q1]]&gt;6,0,Table1[[#This Row],[Q1]]&lt;7,-100)</f>
        <v>100</v>
      </c>
      <c r="J1263">
        <f>IF(Table1[[#This Row],[NPS]]=100,1,0)</f>
        <v>1</v>
      </c>
      <c r="K1263">
        <f>IF(Table1[[#This Row],[NPS]]=0,1,0)</f>
        <v>0</v>
      </c>
      <c r="L1263">
        <f>IF(Table1[[#This Row],[NPS]]=-100,1,0)</f>
        <v>0</v>
      </c>
      <c r="M1263" t="str">
        <f>TEXT(Table1[[#This Row],[Call Date]],"mmmm")</f>
        <v>November</v>
      </c>
      <c r="N1263" s="1">
        <f>Table1[[#This Row],[Call Date]]</f>
        <v>45238</v>
      </c>
    </row>
    <row r="1264" spans="2:14" x14ac:dyDescent="0.25">
      <c r="B1264" s="1">
        <v>45238</v>
      </c>
      <c r="C1264" t="s">
        <v>13</v>
      </c>
      <c r="D1264" t="s">
        <v>118</v>
      </c>
      <c r="E1264">
        <v>10</v>
      </c>
      <c r="F1264">
        <v>10</v>
      </c>
      <c r="G1264">
        <v>10</v>
      </c>
      <c r="H1264" s="3">
        <f>(Table1[[#This Row],[Q1]]*0.2+Table1[[#This Row],[Q2]]*0.4+Table1[[#This Row],[Q3]]*0.4)/10</f>
        <v>1</v>
      </c>
      <c r="I1264" cm="1">
        <f t="array" ref="I1264">_xlfn.IFS(Table1[[#This Row],[Q1]]&gt;8,100,Table1[[#This Row],[Q1]]&gt;6,0,Table1[[#This Row],[Q1]]&lt;7,-100)</f>
        <v>100</v>
      </c>
      <c r="J1264">
        <f>IF(Table1[[#This Row],[NPS]]=100,1,0)</f>
        <v>1</v>
      </c>
      <c r="K1264">
        <f>IF(Table1[[#This Row],[NPS]]=0,1,0)</f>
        <v>0</v>
      </c>
      <c r="L1264">
        <f>IF(Table1[[#This Row],[NPS]]=-100,1,0)</f>
        <v>0</v>
      </c>
      <c r="M1264" t="str">
        <f>TEXT(Table1[[#This Row],[Call Date]],"mmmm")</f>
        <v>November</v>
      </c>
      <c r="N1264" s="1">
        <f>Table1[[#This Row],[Call Date]]</f>
        <v>45238</v>
      </c>
    </row>
    <row r="1265" spans="2:14" x14ac:dyDescent="0.25">
      <c r="B1265" s="1">
        <v>45238</v>
      </c>
      <c r="C1265" t="s">
        <v>7</v>
      </c>
      <c r="D1265" t="s">
        <v>103</v>
      </c>
      <c r="E1265">
        <v>10</v>
      </c>
      <c r="F1265">
        <v>10</v>
      </c>
      <c r="G1265">
        <v>10</v>
      </c>
      <c r="H1265" s="3">
        <f>(Table1[[#This Row],[Q1]]*0.2+Table1[[#This Row],[Q2]]*0.4+Table1[[#This Row],[Q3]]*0.4)/10</f>
        <v>1</v>
      </c>
      <c r="I1265" cm="1">
        <f t="array" ref="I1265">_xlfn.IFS(Table1[[#This Row],[Q1]]&gt;8,100,Table1[[#This Row],[Q1]]&gt;6,0,Table1[[#This Row],[Q1]]&lt;7,-100)</f>
        <v>100</v>
      </c>
      <c r="J1265">
        <f>IF(Table1[[#This Row],[NPS]]=100,1,0)</f>
        <v>1</v>
      </c>
      <c r="K1265">
        <f>IF(Table1[[#This Row],[NPS]]=0,1,0)</f>
        <v>0</v>
      </c>
      <c r="L1265">
        <f>IF(Table1[[#This Row],[NPS]]=-100,1,0)</f>
        <v>0</v>
      </c>
      <c r="M1265" t="str">
        <f>TEXT(Table1[[#This Row],[Call Date]],"mmmm")</f>
        <v>November</v>
      </c>
      <c r="N1265" s="1">
        <f>Table1[[#This Row],[Call Date]]</f>
        <v>45238</v>
      </c>
    </row>
    <row r="1266" spans="2:14" x14ac:dyDescent="0.25">
      <c r="B1266" s="1">
        <v>45238</v>
      </c>
      <c r="C1266" t="s">
        <v>8</v>
      </c>
      <c r="D1266" t="s">
        <v>93</v>
      </c>
      <c r="E1266">
        <v>10</v>
      </c>
      <c r="F1266">
        <v>9</v>
      </c>
      <c r="G1266">
        <v>9</v>
      </c>
      <c r="H1266" s="3">
        <f>(Table1[[#This Row],[Q1]]*0.2+Table1[[#This Row],[Q2]]*0.4+Table1[[#This Row],[Q3]]*0.4)/10</f>
        <v>0.91999999999999993</v>
      </c>
      <c r="I1266" cm="1">
        <f t="array" ref="I1266">_xlfn.IFS(Table1[[#This Row],[Q1]]&gt;8,100,Table1[[#This Row],[Q1]]&gt;6,0,Table1[[#This Row],[Q1]]&lt;7,-100)</f>
        <v>100</v>
      </c>
      <c r="J1266">
        <f>IF(Table1[[#This Row],[NPS]]=100,1,0)</f>
        <v>1</v>
      </c>
      <c r="K1266">
        <f>IF(Table1[[#This Row],[NPS]]=0,1,0)</f>
        <v>0</v>
      </c>
      <c r="L1266">
        <f>IF(Table1[[#This Row],[NPS]]=-100,1,0)</f>
        <v>0</v>
      </c>
      <c r="M1266" t="str">
        <f>TEXT(Table1[[#This Row],[Call Date]],"mmmm")</f>
        <v>November</v>
      </c>
      <c r="N1266" s="1">
        <f>Table1[[#This Row],[Call Date]]</f>
        <v>45238</v>
      </c>
    </row>
    <row r="1267" spans="2:14" x14ac:dyDescent="0.25">
      <c r="B1267" s="1">
        <v>45238</v>
      </c>
      <c r="C1267" t="s">
        <v>13</v>
      </c>
      <c r="D1267" t="s">
        <v>82</v>
      </c>
      <c r="E1267">
        <v>2</v>
      </c>
      <c r="F1267">
        <v>2</v>
      </c>
      <c r="G1267">
        <v>10</v>
      </c>
      <c r="H1267" s="3">
        <f>(Table1[[#This Row],[Q1]]*0.2+Table1[[#This Row],[Q2]]*0.4+Table1[[#This Row],[Q3]]*0.4)/10</f>
        <v>0.52</v>
      </c>
      <c r="I1267" cm="1">
        <f t="array" ref="I1267">_xlfn.IFS(Table1[[#This Row],[Q1]]&gt;8,100,Table1[[#This Row],[Q1]]&gt;6,0,Table1[[#This Row],[Q1]]&lt;7,-100)</f>
        <v>-100</v>
      </c>
      <c r="J1267">
        <f>IF(Table1[[#This Row],[NPS]]=100,1,0)</f>
        <v>0</v>
      </c>
      <c r="K1267">
        <f>IF(Table1[[#This Row],[NPS]]=0,1,0)</f>
        <v>0</v>
      </c>
      <c r="L1267">
        <f>IF(Table1[[#This Row],[NPS]]=-100,1,0)</f>
        <v>1</v>
      </c>
      <c r="M1267" t="str">
        <f>TEXT(Table1[[#This Row],[Call Date]],"mmmm")</f>
        <v>November</v>
      </c>
      <c r="N1267" s="1">
        <f>Table1[[#This Row],[Call Date]]</f>
        <v>45238</v>
      </c>
    </row>
    <row r="1268" spans="2:14" x14ac:dyDescent="0.25">
      <c r="B1268" s="1">
        <v>45238</v>
      </c>
      <c r="C1268" t="s">
        <v>10</v>
      </c>
      <c r="D1268" t="s">
        <v>87</v>
      </c>
      <c r="E1268">
        <v>10</v>
      </c>
      <c r="F1268">
        <v>10</v>
      </c>
      <c r="G1268">
        <v>10</v>
      </c>
      <c r="H1268" s="3">
        <f>(Table1[[#This Row],[Q1]]*0.2+Table1[[#This Row],[Q2]]*0.4+Table1[[#This Row],[Q3]]*0.4)/10</f>
        <v>1</v>
      </c>
      <c r="I1268" cm="1">
        <f t="array" ref="I1268">_xlfn.IFS(Table1[[#This Row],[Q1]]&gt;8,100,Table1[[#This Row],[Q1]]&gt;6,0,Table1[[#This Row],[Q1]]&lt;7,-100)</f>
        <v>100</v>
      </c>
      <c r="J1268">
        <f>IF(Table1[[#This Row],[NPS]]=100,1,0)</f>
        <v>1</v>
      </c>
      <c r="K1268">
        <f>IF(Table1[[#This Row],[NPS]]=0,1,0)</f>
        <v>0</v>
      </c>
      <c r="L1268">
        <f>IF(Table1[[#This Row],[NPS]]=-100,1,0)</f>
        <v>0</v>
      </c>
      <c r="M1268" t="str">
        <f>TEXT(Table1[[#This Row],[Call Date]],"mmmm")</f>
        <v>November</v>
      </c>
      <c r="N1268" s="1">
        <f>Table1[[#This Row],[Call Date]]</f>
        <v>45238</v>
      </c>
    </row>
    <row r="1269" spans="2:14" x14ac:dyDescent="0.25">
      <c r="B1269" s="1">
        <v>45238</v>
      </c>
      <c r="C1269" t="s">
        <v>10</v>
      </c>
      <c r="D1269" t="s">
        <v>114</v>
      </c>
      <c r="E1269">
        <v>10</v>
      </c>
      <c r="F1269">
        <v>10</v>
      </c>
      <c r="G1269">
        <v>10</v>
      </c>
      <c r="H1269" s="3">
        <f>(Table1[[#This Row],[Q1]]*0.2+Table1[[#This Row],[Q2]]*0.4+Table1[[#This Row],[Q3]]*0.4)/10</f>
        <v>1</v>
      </c>
      <c r="I1269" cm="1">
        <f t="array" ref="I1269">_xlfn.IFS(Table1[[#This Row],[Q1]]&gt;8,100,Table1[[#This Row],[Q1]]&gt;6,0,Table1[[#This Row],[Q1]]&lt;7,-100)</f>
        <v>100</v>
      </c>
      <c r="J1269">
        <f>IF(Table1[[#This Row],[NPS]]=100,1,0)</f>
        <v>1</v>
      </c>
      <c r="K1269">
        <f>IF(Table1[[#This Row],[NPS]]=0,1,0)</f>
        <v>0</v>
      </c>
      <c r="L1269">
        <f>IF(Table1[[#This Row],[NPS]]=-100,1,0)</f>
        <v>0</v>
      </c>
      <c r="M1269" t="str">
        <f>TEXT(Table1[[#This Row],[Call Date]],"mmmm")</f>
        <v>November</v>
      </c>
      <c r="N1269" s="1">
        <f>Table1[[#This Row],[Call Date]]</f>
        <v>45238</v>
      </c>
    </row>
    <row r="1270" spans="2:14" x14ac:dyDescent="0.25">
      <c r="B1270" s="1">
        <v>45238</v>
      </c>
      <c r="C1270" t="s">
        <v>10</v>
      </c>
      <c r="D1270" t="s">
        <v>61</v>
      </c>
      <c r="E1270">
        <v>10</v>
      </c>
      <c r="F1270">
        <v>10</v>
      </c>
      <c r="G1270">
        <v>10</v>
      </c>
      <c r="H1270" s="3">
        <f>(Table1[[#This Row],[Q1]]*0.2+Table1[[#This Row],[Q2]]*0.4+Table1[[#This Row],[Q3]]*0.4)/10</f>
        <v>1</v>
      </c>
      <c r="I1270" cm="1">
        <f t="array" ref="I1270">_xlfn.IFS(Table1[[#This Row],[Q1]]&gt;8,100,Table1[[#This Row],[Q1]]&gt;6,0,Table1[[#This Row],[Q1]]&lt;7,-100)</f>
        <v>100</v>
      </c>
      <c r="J1270">
        <f>IF(Table1[[#This Row],[NPS]]=100,1,0)</f>
        <v>1</v>
      </c>
      <c r="K1270">
        <f>IF(Table1[[#This Row],[NPS]]=0,1,0)</f>
        <v>0</v>
      </c>
      <c r="L1270">
        <f>IF(Table1[[#This Row],[NPS]]=-100,1,0)</f>
        <v>0</v>
      </c>
      <c r="M1270" t="str">
        <f>TEXT(Table1[[#This Row],[Call Date]],"mmmm")</f>
        <v>November</v>
      </c>
      <c r="N1270" s="1">
        <f>Table1[[#This Row],[Call Date]]</f>
        <v>45238</v>
      </c>
    </row>
    <row r="1271" spans="2:14" x14ac:dyDescent="0.25">
      <c r="B1271" s="1">
        <v>45238</v>
      </c>
      <c r="C1271" t="s">
        <v>10</v>
      </c>
      <c r="D1271" t="s">
        <v>124</v>
      </c>
      <c r="E1271">
        <v>10</v>
      </c>
      <c r="F1271">
        <v>10</v>
      </c>
      <c r="G1271">
        <v>10</v>
      </c>
      <c r="H1271" s="3">
        <f>(Table1[[#This Row],[Q1]]*0.2+Table1[[#This Row],[Q2]]*0.4+Table1[[#This Row],[Q3]]*0.4)/10</f>
        <v>1</v>
      </c>
      <c r="I1271" cm="1">
        <f t="array" ref="I1271">_xlfn.IFS(Table1[[#This Row],[Q1]]&gt;8,100,Table1[[#This Row],[Q1]]&gt;6,0,Table1[[#This Row],[Q1]]&lt;7,-100)</f>
        <v>100</v>
      </c>
      <c r="J1271">
        <f>IF(Table1[[#This Row],[NPS]]=100,1,0)</f>
        <v>1</v>
      </c>
      <c r="K1271">
        <f>IF(Table1[[#This Row],[NPS]]=0,1,0)</f>
        <v>0</v>
      </c>
      <c r="L1271">
        <f>IF(Table1[[#This Row],[NPS]]=-100,1,0)</f>
        <v>0</v>
      </c>
      <c r="M1271" t="str">
        <f>TEXT(Table1[[#This Row],[Call Date]],"mmmm")</f>
        <v>November</v>
      </c>
      <c r="N1271" s="1">
        <f>Table1[[#This Row],[Call Date]]</f>
        <v>45238</v>
      </c>
    </row>
    <row r="1272" spans="2:14" x14ac:dyDescent="0.25">
      <c r="B1272" s="1">
        <v>45238</v>
      </c>
      <c r="C1272" t="s">
        <v>10</v>
      </c>
      <c r="D1272" t="s">
        <v>87</v>
      </c>
      <c r="E1272">
        <v>10</v>
      </c>
      <c r="F1272">
        <v>10</v>
      </c>
      <c r="G1272">
        <v>10</v>
      </c>
      <c r="H1272" s="3">
        <f>(Table1[[#This Row],[Q1]]*0.2+Table1[[#This Row],[Q2]]*0.4+Table1[[#This Row],[Q3]]*0.4)/10</f>
        <v>1</v>
      </c>
      <c r="I1272" cm="1">
        <f t="array" ref="I1272">_xlfn.IFS(Table1[[#This Row],[Q1]]&gt;8,100,Table1[[#This Row],[Q1]]&gt;6,0,Table1[[#This Row],[Q1]]&lt;7,-100)</f>
        <v>100</v>
      </c>
      <c r="J1272">
        <f>IF(Table1[[#This Row],[NPS]]=100,1,0)</f>
        <v>1</v>
      </c>
      <c r="K1272">
        <f>IF(Table1[[#This Row],[NPS]]=0,1,0)</f>
        <v>0</v>
      </c>
      <c r="L1272">
        <f>IF(Table1[[#This Row],[NPS]]=-100,1,0)</f>
        <v>0</v>
      </c>
      <c r="M1272" t="str">
        <f>TEXT(Table1[[#This Row],[Call Date]],"mmmm")</f>
        <v>November</v>
      </c>
      <c r="N1272" s="1">
        <f>Table1[[#This Row],[Call Date]]</f>
        <v>45238</v>
      </c>
    </row>
    <row r="1273" spans="2:14" x14ac:dyDescent="0.25">
      <c r="B1273" s="1">
        <v>45238</v>
      </c>
      <c r="C1273" t="s">
        <v>8</v>
      </c>
      <c r="D1273" t="s">
        <v>45</v>
      </c>
      <c r="E1273">
        <v>10</v>
      </c>
      <c r="F1273">
        <v>10</v>
      </c>
      <c r="G1273">
        <v>10</v>
      </c>
      <c r="H1273" s="3">
        <f>(Table1[[#This Row],[Q1]]*0.2+Table1[[#This Row],[Q2]]*0.4+Table1[[#This Row],[Q3]]*0.4)/10</f>
        <v>1</v>
      </c>
      <c r="I1273" cm="1">
        <f t="array" ref="I1273">_xlfn.IFS(Table1[[#This Row],[Q1]]&gt;8,100,Table1[[#This Row],[Q1]]&gt;6,0,Table1[[#This Row],[Q1]]&lt;7,-100)</f>
        <v>100</v>
      </c>
      <c r="J1273">
        <f>IF(Table1[[#This Row],[NPS]]=100,1,0)</f>
        <v>1</v>
      </c>
      <c r="K1273">
        <f>IF(Table1[[#This Row],[NPS]]=0,1,0)</f>
        <v>0</v>
      </c>
      <c r="L1273">
        <f>IF(Table1[[#This Row],[NPS]]=-100,1,0)</f>
        <v>0</v>
      </c>
      <c r="M1273" t="str">
        <f>TEXT(Table1[[#This Row],[Call Date]],"mmmm")</f>
        <v>November</v>
      </c>
      <c r="N1273" s="1">
        <f>Table1[[#This Row],[Call Date]]</f>
        <v>45238</v>
      </c>
    </row>
    <row r="1274" spans="2:14" x14ac:dyDescent="0.25">
      <c r="B1274" s="1">
        <v>45238</v>
      </c>
      <c r="C1274" t="s">
        <v>10</v>
      </c>
      <c r="D1274" t="s">
        <v>87</v>
      </c>
      <c r="E1274">
        <v>1</v>
      </c>
      <c r="F1274">
        <v>10</v>
      </c>
      <c r="G1274">
        <v>10</v>
      </c>
      <c r="H1274" s="3">
        <f>(Table1[[#This Row],[Q1]]*0.2+Table1[[#This Row],[Q2]]*0.4+Table1[[#This Row],[Q3]]*0.4)/10</f>
        <v>0.82</v>
      </c>
      <c r="I1274" cm="1">
        <f t="array" ref="I1274">_xlfn.IFS(Table1[[#This Row],[Q1]]&gt;8,100,Table1[[#This Row],[Q1]]&gt;6,0,Table1[[#This Row],[Q1]]&lt;7,-100)</f>
        <v>-100</v>
      </c>
      <c r="J1274">
        <f>IF(Table1[[#This Row],[NPS]]=100,1,0)</f>
        <v>0</v>
      </c>
      <c r="K1274">
        <f>IF(Table1[[#This Row],[NPS]]=0,1,0)</f>
        <v>0</v>
      </c>
      <c r="L1274">
        <f>IF(Table1[[#This Row],[NPS]]=-100,1,0)</f>
        <v>1</v>
      </c>
      <c r="M1274" t="str">
        <f>TEXT(Table1[[#This Row],[Call Date]],"mmmm")</f>
        <v>November</v>
      </c>
      <c r="N1274" s="1">
        <f>Table1[[#This Row],[Call Date]]</f>
        <v>45238</v>
      </c>
    </row>
    <row r="1275" spans="2:14" x14ac:dyDescent="0.25">
      <c r="B1275" s="1">
        <v>45238</v>
      </c>
      <c r="C1275" t="s">
        <v>13</v>
      </c>
      <c r="D1275" t="s">
        <v>120</v>
      </c>
      <c r="E1275">
        <v>10</v>
      </c>
      <c r="F1275">
        <v>10</v>
      </c>
      <c r="G1275">
        <v>10</v>
      </c>
      <c r="H1275" s="3">
        <f>(Table1[[#This Row],[Q1]]*0.2+Table1[[#This Row],[Q2]]*0.4+Table1[[#This Row],[Q3]]*0.4)/10</f>
        <v>1</v>
      </c>
      <c r="I1275" cm="1">
        <f t="array" ref="I1275">_xlfn.IFS(Table1[[#This Row],[Q1]]&gt;8,100,Table1[[#This Row],[Q1]]&gt;6,0,Table1[[#This Row],[Q1]]&lt;7,-100)</f>
        <v>100</v>
      </c>
      <c r="J1275">
        <f>IF(Table1[[#This Row],[NPS]]=100,1,0)</f>
        <v>1</v>
      </c>
      <c r="K1275">
        <f>IF(Table1[[#This Row],[NPS]]=0,1,0)</f>
        <v>0</v>
      </c>
      <c r="L1275">
        <f>IF(Table1[[#This Row],[NPS]]=-100,1,0)</f>
        <v>0</v>
      </c>
      <c r="M1275" t="str">
        <f>TEXT(Table1[[#This Row],[Call Date]],"mmmm")</f>
        <v>November</v>
      </c>
      <c r="N1275" s="1">
        <f>Table1[[#This Row],[Call Date]]</f>
        <v>45238</v>
      </c>
    </row>
    <row r="1276" spans="2:14" x14ac:dyDescent="0.25">
      <c r="B1276" s="1">
        <v>45238</v>
      </c>
      <c r="C1276" t="s">
        <v>10</v>
      </c>
      <c r="D1276" t="s">
        <v>97</v>
      </c>
      <c r="E1276">
        <v>10</v>
      </c>
      <c r="F1276">
        <v>10</v>
      </c>
      <c r="G1276">
        <v>8</v>
      </c>
      <c r="H1276" s="3">
        <f>(Table1[[#This Row],[Q1]]*0.2+Table1[[#This Row],[Q2]]*0.4+Table1[[#This Row],[Q3]]*0.4)/10</f>
        <v>0.91999999999999993</v>
      </c>
      <c r="I1276" cm="1">
        <f t="array" ref="I1276">_xlfn.IFS(Table1[[#This Row],[Q1]]&gt;8,100,Table1[[#This Row],[Q1]]&gt;6,0,Table1[[#This Row],[Q1]]&lt;7,-100)</f>
        <v>100</v>
      </c>
      <c r="J1276">
        <f>IF(Table1[[#This Row],[NPS]]=100,1,0)</f>
        <v>1</v>
      </c>
      <c r="K1276">
        <f>IF(Table1[[#This Row],[NPS]]=0,1,0)</f>
        <v>0</v>
      </c>
      <c r="L1276">
        <f>IF(Table1[[#This Row],[NPS]]=-100,1,0)</f>
        <v>0</v>
      </c>
      <c r="M1276" t="str">
        <f>TEXT(Table1[[#This Row],[Call Date]],"mmmm")</f>
        <v>November</v>
      </c>
      <c r="N1276" s="1">
        <f>Table1[[#This Row],[Call Date]]</f>
        <v>45238</v>
      </c>
    </row>
    <row r="1277" spans="2:14" x14ac:dyDescent="0.25">
      <c r="B1277" s="1">
        <v>45238</v>
      </c>
      <c r="C1277" t="s">
        <v>13</v>
      </c>
      <c r="D1277" t="s">
        <v>120</v>
      </c>
      <c r="E1277">
        <v>10</v>
      </c>
      <c r="F1277">
        <v>10</v>
      </c>
      <c r="G1277">
        <v>10</v>
      </c>
      <c r="H1277" s="3">
        <f>(Table1[[#This Row],[Q1]]*0.2+Table1[[#This Row],[Q2]]*0.4+Table1[[#This Row],[Q3]]*0.4)/10</f>
        <v>1</v>
      </c>
      <c r="I1277" cm="1">
        <f t="array" ref="I1277">_xlfn.IFS(Table1[[#This Row],[Q1]]&gt;8,100,Table1[[#This Row],[Q1]]&gt;6,0,Table1[[#This Row],[Q1]]&lt;7,-100)</f>
        <v>100</v>
      </c>
      <c r="J1277">
        <f>IF(Table1[[#This Row],[NPS]]=100,1,0)</f>
        <v>1</v>
      </c>
      <c r="K1277">
        <f>IF(Table1[[#This Row],[NPS]]=0,1,0)</f>
        <v>0</v>
      </c>
      <c r="L1277">
        <f>IF(Table1[[#This Row],[NPS]]=-100,1,0)</f>
        <v>0</v>
      </c>
      <c r="M1277" t="str">
        <f>TEXT(Table1[[#This Row],[Call Date]],"mmmm")</f>
        <v>November</v>
      </c>
      <c r="N1277" s="1">
        <f>Table1[[#This Row],[Call Date]]</f>
        <v>45238</v>
      </c>
    </row>
    <row r="1278" spans="2:14" x14ac:dyDescent="0.25">
      <c r="B1278" s="1">
        <v>45238</v>
      </c>
      <c r="C1278" t="s">
        <v>13</v>
      </c>
      <c r="D1278" t="s">
        <v>120</v>
      </c>
      <c r="E1278">
        <v>10</v>
      </c>
      <c r="F1278">
        <v>10</v>
      </c>
      <c r="G1278">
        <v>10</v>
      </c>
      <c r="H1278" s="3">
        <f>(Table1[[#This Row],[Q1]]*0.2+Table1[[#This Row],[Q2]]*0.4+Table1[[#This Row],[Q3]]*0.4)/10</f>
        <v>1</v>
      </c>
      <c r="I1278" cm="1">
        <f t="array" ref="I1278">_xlfn.IFS(Table1[[#This Row],[Q1]]&gt;8,100,Table1[[#This Row],[Q1]]&gt;6,0,Table1[[#This Row],[Q1]]&lt;7,-100)</f>
        <v>100</v>
      </c>
      <c r="J1278">
        <f>IF(Table1[[#This Row],[NPS]]=100,1,0)</f>
        <v>1</v>
      </c>
      <c r="K1278">
        <f>IF(Table1[[#This Row],[NPS]]=0,1,0)</f>
        <v>0</v>
      </c>
      <c r="L1278">
        <f>IF(Table1[[#This Row],[NPS]]=-100,1,0)</f>
        <v>0</v>
      </c>
      <c r="M1278" t="str">
        <f>TEXT(Table1[[#This Row],[Call Date]],"mmmm")</f>
        <v>November</v>
      </c>
      <c r="N1278" s="1">
        <f>Table1[[#This Row],[Call Date]]</f>
        <v>45238</v>
      </c>
    </row>
    <row r="1279" spans="2:14" x14ac:dyDescent="0.25">
      <c r="B1279" s="1">
        <v>45238</v>
      </c>
      <c r="C1279" t="s">
        <v>11</v>
      </c>
      <c r="D1279" t="s">
        <v>106</v>
      </c>
      <c r="E1279">
        <v>10</v>
      </c>
      <c r="F1279">
        <v>10</v>
      </c>
      <c r="G1279">
        <v>10</v>
      </c>
      <c r="H1279" s="3">
        <f>(Table1[[#This Row],[Q1]]*0.2+Table1[[#This Row],[Q2]]*0.4+Table1[[#This Row],[Q3]]*0.4)/10</f>
        <v>1</v>
      </c>
      <c r="I1279" cm="1">
        <f t="array" ref="I1279">_xlfn.IFS(Table1[[#This Row],[Q1]]&gt;8,100,Table1[[#This Row],[Q1]]&gt;6,0,Table1[[#This Row],[Q1]]&lt;7,-100)</f>
        <v>100</v>
      </c>
      <c r="J1279">
        <f>IF(Table1[[#This Row],[NPS]]=100,1,0)</f>
        <v>1</v>
      </c>
      <c r="K1279">
        <f>IF(Table1[[#This Row],[NPS]]=0,1,0)</f>
        <v>0</v>
      </c>
      <c r="L1279">
        <f>IF(Table1[[#This Row],[NPS]]=-100,1,0)</f>
        <v>0</v>
      </c>
      <c r="M1279" t="str">
        <f>TEXT(Table1[[#This Row],[Call Date]],"mmmm")</f>
        <v>November</v>
      </c>
      <c r="N1279" s="1">
        <f>Table1[[#This Row],[Call Date]]</f>
        <v>45238</v>
      </c>
    </row>
    <row r="1280" spans="2:14" x14ac:dyDescent="0.25">
      <c r="B1280" s="1">
        <v>45239</v>
      </c>
      <c r="C1280" t="s">
        <v>8</v>
      </c>
      <c r="D1280" t="s">
        <v>42</v>
      </c>
      <c r="E1280">
        <v>10</v>
      </c>
      <c r="F1280">
        <v>10</v>
      </c>
      <c r="G1280">
        <v>10</v>
      </c>
      <c r="H1280" s="3">
        <f>(Table1[[#This Row],[Q1]]*0.2+Table1[[#This Row],[Q2]]*0.4+Table1[[#This Row],[Q3]]*0.4)/10</f>
        <v>1</v>
      </c>
      <c r="I1280" cm="1">
        <f t="array" ref="I1280">_xlfn.IFS(Table1[[#This Row],[Q1]]&gt;8,100,Table1[[#This Row],[Q1]]&gt;6,0,Table1[[#This Row],[Q1]]&lt;7,-100)</f>
        <v>100</v>
      </c>
      <c r="J1280">
        <f>IF(Table1[[#This Row],[NPS]]=100,1,0)</f>
        <v>1</v>
      </c>
      <c r="K1280">
        <f>IF(Table1[[#This Row],[NPS]]=0,1,0)</f>
        <v>0</v>
      </c>
      <c r="L1280">
        <f>IF(Table1[[#This Row],[NPS]]=-100,1,0)</f>
        <v>0</v>
      </c>
      <c r="M1280" t="str">
        <f>TEXT(Table1[[#This Row],[Call Date]],"mmmm")</f>
        <v>November</v>
      </c>
      <c r="N1280" s="1">
        <f>Table1[[#This Row],[Call Date]]</f>
        <v>45239</v>
      </c>
    </row>
    <row r="1281" spans="2:14" x14ac:dyDescent="0.25">
      <c r="B1281" s="1">
        <v>45239</v>
      </c>
      <c r="C1281" t="s">
        <v>8</v>
      </c>
      <c r="D1281" t="s">
        <v>132</v>
      </c>
      <c r="E1281">
        <v>10</v>
      </c>
      <c r="F1281">
        <v>10</v>
      </c>
      <c r="G1281">
        <v>10</v>
      </c>
      <c r="H1281" s="3">
        <f>(Table1[[#This Row],[Q1]]*0.2+Table1[[#This Row],[Q2]]*0.4+Table1[[#This Row],[Q3]]*0.4)/10</f>
        <v>1</v>
      </c>
      <c r="I1281" cm="1">
        <f t="array" ref="I1281">_xlfn.IFS(Table1[[#This Row],[Q1]]&gt;8,100,Table1[[#This Row],[Q1]]&gt;6,0,Table1[[#This Row],[Q1]]&lt;7,-100)</f>
        <v>100</v>
      </c>
      <c r="J1281">
        <f>IF(Table1[[#This Row],[NPS]]=100,1,0)</f>
        <v>1</v>
      </c>
      <c r="K1281">
        <f>IF(Table1[[#This Row],[NPS]]=0,1,0)</f>
        <v>0</v>
      </c>
      <c r="L1281">
        <f>IF(Table1[[#This Row],[NPS]]=-100,1,0)</f>
        <v>0</v>
      </c>
      <c r="M1281" t="str">
        <f>TEXT(Table1[[#This Row],[Call Date]],"mmmm")</f>
        <v>November</v>
      </c>
      <c r="N1281" s="1">
        <f>Table1[[#This Row],[Call Date]]</f>
        <v>45239</v>
      </c>
    </row>
    <row r="1282" spans="2:14" x14ac:dyDescent="0.25">
      <c r="B1282" s="1">
        <v>45239</v>
      </c>
      <c r="C1282" t="s">
        <v>8</v>
      </c>
      <c r="D1282" t="s">
        <v>42</v>
      </c>
      <c r="E1282">
        <v>10</v>
      </c>
      <c r="F1282">
        <v>10</v>
      </c>
      <c r="G1282">
        <v>10</v>
      </c>
      <c r="H1282" s="3">
        <f>(Table1[[#This Row],[Q1]]*0.2+Table1[[#This Row],[Q2]]*0.4+Table1[[#This Row],[Q3]]*0.4)/10</f>
        <v>1</v>
      </c>
      <c r="I1282" cm="1">
        <f t="array" ref="I1282">_xlfn.IFS(Table1[[#This Row],[Q1]]&gt;8,100,Table1[[#This Row],[Q1]]&gt;6,0,Table1[[#This Row],[Q1]]&lt;7,-100)</f>
        <v>100</v>
      </c>
      <c r="J1282">
        <f>IF(Table1[[#This Row],[NPS]]=100,1,0)</f>
        <v>1</v>
      </c>
      <c r="K1282">
        <f>IF(Table1[[#This Row],[NPS]]=0,1,0)</f>
        <v>0</v>
      </c>
      <c r="L1282">
        <f>IF(Table1[[#This Row],[NPS]]=-100,1,0)</f>
        <v>0</v>
      </c>
      <c r="M1282" t="str">
        <f>TEXT(Table1[[#This Row],[Call Date]],"mmmm")</f>
        <v>November</v>
      </c>
      <c r="N1282" s="1">
        <f>Table1[[#This Row],[Call Date]]</f>
        <v>45239</v>
      </c>
    </row>
    <row r="1283" spans="2:14" x14ac:dyDescent="0.25">
      <c r="B1283" s="1">
        <v>45239</v>
      </c>
      <c r="C1283" t="s">
        <v>8</v>
      </c>
      <c r="D1283" t="s">
        <v>71</v>
      </c>
      <c r="E1283">
        <v>8</v>
      </c>
      <c r="F1283">
        <v>10</v>
      </c>
      <c r="G1283">
        <v>10</v>
      </c>
      <c r="H1283" s="3">
        <f>(Table1[[#This Row],[Q1]]*0.2+Table1[[#This Row],[Q2]]*0.4+Table1[[#This Row],[Q3]]*0.4)/10</f>
        <v>0.96</v>
      </c>
      <c r="I1283" cm="1">
        <f t="array" ref="I1283">_xlfn.IFS(Table1[[#This Row],[Q1]]&gt;8,100,Table1[[#This Row],[Q1]]&gt;6,0,Table1[[#This Row],[Q1]]&lt;7,-100)</f>
        <v>0</v>
      </c>
      <c r="J1283">
        <f>IF(Table1[[#This Row],[NPS]]=100,1,0)</f>
        <v>0</v>
      </c>
      <c r="K1283">
        <f>IF(Table1[[#This Row],[NPS]]=0,1,0)</f>
        <v>1</v>
      </c>
      <c r="L1283">
        <f>IF(Table1[[#This Row],[NPS]]=-100,1,0)</f>
        <v>0</v>
      </c>
      <c r="M1283" t="str">
        <f>TEXT(Table1[[#This Row],[Call Date]],"mmmm")</f>
        <v>November</v>
      </c>
      <c r="N1283" s="1">
        <f>Table1[[#This Row],[Call Date]]</f>
        <v>45239</v>
      </c>
    </row>
    <row r="1284" spans="2:14" x14ac:dyDescent="0.25">
      <c r="B1284" s="1">
        <v>45239</v>
      </c>
      <c r="C1284" t="s">
        <v>7</v>
      </c>
      <c r="D1284" t="s">
        <v>43</v>
      </c>
      <c r="E1284">
        <v>10</v>
      </c>
      <c r="F1284">
        <v>10</v>
      </c>
      <c r="G1284">
        <v>10</v>
      </c>
      <c r="H1284" s="3">
        <f>(Table1[[#This Row],[Q1]]*0.2+Table1[[#This Row],[Q2]]*0.4+Table1[[#This Row],[Q3]]*0.4)/10</f>
        <v>1</v>
      </c>
      <c r="I1284" cm="1">
        <f t="array" ref="I1284">_xlfn.IFS(Table1[[#This Row],[Q1]]&gt;8,100,Table1[[#This Row],[Q1]]&gt;6,0,Table1[[#This Row],[Q1]]&lt;7,-100)</f>
        <v>100</v>
      </c>
      <c r="J1284">
        <f>IF(Table1[[#This Row],[NPS]]=100,1,0)</f>
        <v>1</v>
      </c>
      <c r="K1284">
        <f>IF(Table1[[#This Row],[NPS]]=0,1,0)</f>
        <v>0</v>
      </c>
      <c r="L1284">
        <f>IF(Table1[[#This Row],[NPS]]=-100,1,0)</f>
        <v>0</v>
      </c>
      <c r="M1284" t="str">
        <f>TEXT(Table1[[#This Row],[Call Date]],"mmmm")</f>
        <v>November</v>
      </c>
      <c r="N1284" s="1">
        <f>Table1[[#This Row],[Call Date]]</f>
        <v>45239</v>
      </c>
    </row>
    <row r="1285" spans="2:14" x14ac:dyDescent="0.25">
      <c r="B1285" s="1">
        <v>45239</v>
      </c>
      <c r="C1285" t="s">
        <v>8</v>
      </c>
      <c r="D1285" t="s">
        <v>119</v>
      </c>
      <c r="E1285">
        <v>10</v>
      </c>
      <c r="F1285">
        <v>10</v>
      </c>
      <c r="G1285">
        <v>10</v>
      </c>
      <c r="H1285" s="3">
        <f>(Table1[[#This Row],[Q1]]*0.2+Table1[[#This Row],[Q2]]*0.4+Table1[[#This Row],[Q3]]*0.4)/10</f>
        <v>1</v>
      </c>
      <c r="I1285" cm="1">
        <f t="array" ref="I1285">_xlfn.IFS(Table1[[#This Row],[Q1]]&gt;8,100,Table1[[#This Row],[Q1]]&gt;6,0,Table1[[#This Row],[Q1]]&lt;7,-100)</f>
        <v>100</v>
      </c>
      <c r="J1285">
        <f>IF(Table1[[#This Row],[NPS]]=100,1,0)</f>
        <v>1</v>
      </c>
      <c r="K1285">
        <f>IF(Table1[[#This Row],[NPS]]=0,1,0)</f>
        <v>0</v>
      </c>
      <c r="L1285">
        <f>IF(Table1[[#This Row],[NPS]]=-100,1,0)</f>
        <v>0</v>
      </c>
      <c r="M1285" t="str">
        <f>TEXT(Table1[[#This Row],[Call Date]],"mmmm")</f>
        <v>November</v>
      </c>
      <c r="N1285" s="1">
        <f>Table1[[#This Row],[Call Date]]</f>
        <v>45239</v>
      </c>
    </row>
    <row r="1286" spans="2:14" x14ac:dyDescent="0.25">
      <c r="B1286" s="1">
        <v>45239</v>
      </c>
      <c r="C1286" t="s">
        <v>10</v>
      </c>
      <c r="D1286" t="s">
        <v>61</v>
      </c>
      <c r="E1286">
        <v>10</v>
      </c>
      <c r="F1286">
        <v>10</v>
      </c>
      <c r="G1286">
        <v>10</v>
      </c>
      <c r="H1286" s="3">
        <f>(Table1[[#This Row],[Q1]]*0.2+Table1[[#This Row],[Q2]]*0.4+Table1[[#This Row],[Q3]]*0.4)/10</f>
        <v>1</v>
      </c>
      <c r="I1286" cm="1">
        <f t="array" ref="I1286">_xlfn.IFS(Table1[[#This Row],[Q1]]&gt;8,100,Table1[[#This Row],[Q1]]&gt;6,0,Table1[[#This Row],[Q1]]&lt;7,-100)</f>
        <v>100</v>
      </c>
      <c r="J1286">
        <f>IF(Table1[[#This Row],[NPS]]=100,1,0)</f>
        <v>1</v>
      </c>
      <c r="K1286">
        <f>IF(Table1[[#This Row],[NPS]]=0,1,0)</f>
        <v>0</v>
      </c>
      <c r="L1286">
        <f>IF(Table1[[#This Row],[NPS]]=-100,1,0)</f>
        <v>0</v>
      </c>
      <c r="M1286" t="str">
        <f>TEXT(Table1[[#This Row],[Call Date]],"mmmm")</f>
        <v>November</v>
      </c>
      <c r="N1286" s="1">
        <f>Table1[[#This Row],[Call Date]]</f>
        <v>45239</v>
      </c>
    </row>
    <row r="1287" spans="2:14" x14ac:dyDescent="0.25">
      <c r="B1287" s="1">
        <v>45239</v>
      </c>
      <c r="C1287" t="s">
        <v>7</v>
      </c>
      <c r="D1287" t="s">
        <v>49</v>
      </c>
      <c r="E1287">
        <v>8</v>
      </c>
      <c r="F1287">
        <v>5</v>
      </c>
      <c r="G1287">
        <v>5</v>
      </c>
      <c r="H1287" s="3">
        <f>(Table1[[#This Row],[Q1]]*0.2+Table1[[#This Row],[Q2]]*0.4+Table1[[#This Row],[Q3]]*0.4)/10</f>
        <v>0.55999999999999994</v>
      </c>
      <c r="I1287" cm="1">
        <f t="array" ref="I1287">_xlfn.IFS(Table1[[#This Row],[Q1]]&gt;8,100,Table1[[#This Row],[Q1]]&gt;6,0,Table1[[#This Row],[Q1]]&lt;7,-100)</f>
        <v>0</v>
      </c>
      <c r="J1287">
        <f>IF(Table1[[#This Row],[NPS]]=100,1,0)</f>
        <v>0</v>
      </c>
      <c r="K1287">
        <f>IF(Table1[[#This Row],[NPS]]=0,1,0)</f>
        <v>1</v>
      </c>
      <c r="L1287">
        <f>IF(Table1[[#This Row],[NPS]]=-100,1,0)</f>
        <v>0</v>
      </c>
      <c r="M1287" t="str">
        <f>TEXT(Table1[[#This Row],[Call Date]],"mmmm")</f>
        <v>November</v>
      </c>
      <c r="N1287" s="1">
        <f>Table1[[#This Row],[Call Date]]</f>
        <v>45239</v>
      </c>
    </row>
    <row r="1288" spans="2:14" x14ac:dyDescent="0.25">
      <c r="B1288" s="1">
        <v>45239</v>
      </c>
      <c r="C1288" t="s">
        <v>7</v>
      </c>
      <c r="D1288" t="s">
        <v>43</v>
      </c>
      <c r="E1288">
        <v>10</v>
      </c>
      <c r="F1288">
        <v>10</v>
      </c>
      <c r="G1288">
        <v>10</v>
      </c>
      <c r="H1288" s="3">
        <f>(Table1[[#This Row],[Q1]]*0.2+Table1[[#This Row],[Q2]]*0.4+Table1[[#This Row],[Q3]]*0.4)/10</f>
        <v>1</v>
      </c>
      <c r="I1288" cm="1">
        <f t="array" ref="I1288">_xlfn.IFS(Table1[[#This Row],[Q1]]&gt;8,100,Table1[[#This Row],[Q1]]&gt;6,0,Table1[[#This Row],[Q1]]&lt;7,-100)</f>
        <v>100</v>
      </c>
      <c r="J1288">
        <f>IF(Table1[[#This Row],[NPS]]=100,1,0)</f>
        <v>1</v>
      </c>
      <c r="K1288">
        <f>IF(Table1[[#This Row],[NPS]]=0,1,0)</f>
        <v>0</v>
      </c>
      <c r="L1288">
        <f>IF(Table1[[#This Row],[NPS]]=-100,1,0)</f>
        <v>0</v>
      </c>
      <c r="M1288" t="str">
        <f>TEXT(Table1[[#This Row],[Call Date]],"mmmm")</f>
        <v>November</v>
      </c>
      <c r="N1288" s="1">
        <f>Table1[[#This Row],[Call Date]]</f>
        <v>45239</v>
      </c>
    </row>
    <row r="1289" spans="2:14" x14ac:dyDescent="0.25">
      <c r="B1289" s="1">
        <v>45239</v>
      </c>
      <c r="C1289" t="s">
        <v>8</v>
      </c>
      <c r="D1289" t="s">
        <v>96</v>
      </c>
      <c r="E1289">
        <v>5</v>
      </c>
      <c r="F1289">
        <v>10</v>
      </c>
      <c r="G1289">
        <v>10</v>
      </c>
      <c r="H1289" s="3">
        <f>(Table1[[#This Row],[Q1]]*0.2+Table1[[#This Row],[Q2]]*0.4+Table1[[#This Row],[Q3]]*0.4)/10</f>
        <v>0.9</v>
      </c>
      <c r="I1289" cm="1">
        <f t="array" ref="I1289">_xlfn.IFS(Table1[[#This Row],[Q1]]&gt;8,100,Table1[[#This Row],[Q1]]&gt;6,0,Table1[[#This Row],[Q1]]&lt;7,-100)</f>
        <v>-100</v>
      </c>
      <c r="J1289">
        <f>IF(Table1[[#This Row],[NPS]]=100,1,0)</f>
        <v>0</v>
      </c>
      <c r="K1289">
        <f>IF(Table1[[#This Row],[NPS]]=0,1,0)</f>
        <v>0</v>
      </c>
      <c r="L1289">
        <f>IF(Table1[[#This Row],[NPS]]=-100,1,0)</f>
        <v>1</v>
      </c>
      <c r="M1289" t="str">
        <f>TEXT(Table1[[#This Row],[Call Date]],"mmmm")</f>
        <v>November</v>
      </c>
      <c r="N1289" s="1">
        <f>Table1[[#This Row],[Call Date]]</f>
        <v>45239</v>
      </c>
    </row>
    <row r="1290" spans="2:14" x14ac:dyDescent="0.25">
      <c r="B1290" s="1">
        <v>45239</v>
      </c>
      <c r="C1290" t="s">
        <v>10</v>
      </c>
      <c r="D1290" t="s">
        <v>61</v>
      </c>
      <c r="E1290">
        <v>9</v>
      </c>
      <c r="F1290">
        <v>10</v>
      </c>
      <c r="G1290">
        <v>10</v>
      </c>
      <c r="H1290" s="3">
        <f>(Table1[[#This Row],[Q1]]*0.2+Table1[[#This Row],[Q2]]*0.4+Table1[[#This Row],[Q3]]*0.4)/10</f>
        <v>0.98000000000000009</v>
      </c>
      <c r="I1290" cm="1">
        <f t="array" ref="I1290">_xlfn.IFS(Table1[[#This Row],[Q1]]&gt;8,100,Table1[[#This Row],[Q1]]&gt;6,0,Table1[[#This Row],[Q1]]&lt;7,-100)</f>
        <v>100</v>
      </c>
      <c r="J1290">
        <f>IF(Table1[[#This Row],[NPS]]=100,1,0)</f>
        <v>1</v>
      </c>
      <c r="K1290">
        <f>IF(Table1[[#This Row],[NPS]]=0,1,0)</f>
        <v>0</v>
      </c>
      <c r="L1290">
        <f>IF(Table1[[#This Row],[NPS]]=-100,1,0)</f>
        <v>0</v>
      </c>
      <c r="M1290" t="str">
        <f>TEXT(Table1[[#This Row],[Call Date]],"mmmm")</f>
        <v>November</v>
      </c>
      <c r="N1290" s="1">
        <f>Table1[[#This Row],[Call Date]]</f>
        <v>45239</v>
      </c>
    </row>
    <row r="1291" spans="2:14" x14ac:dyDescent="0.25">
      <c r="B1291" s="1">
        <v>45239</v>
      </c>
      <c r="C1291" t="s">
        <v>8</v>
      </c>
      <c r="D1291" t="s">
        <v>93</v>
      </c>
      <c r="E1291">
        <v>10</v>
      </c>
      <c r="F1291">
        <v>10</v>
      </c>
      <c r="G1291">
        <v>10</v>
      </c>
      <c r="H1291" s="3">
        <f>(Table1[[#This Row],[Q1]]*0.2+Table1[[#This Row],[Q2]]*0.4+Table1[[#This Row],[Q3]]*0.4)/10</f>
        <v>1</v>
      </c>
      <c r="I1291" cm="1">
        <f t="array" ref="I1291">_xlfn.IFS(Table1[[#This Row],[Q1]]&gt;8,100,Table1[[#This Row],[Q1]]&gt;6,0,Table1[[#This Row],[Q1]]&lt;7,-100)</f>
        <v>100</v>
      </c>
      <c r="J1291">
        <f>IF(Table1[[#This Row],[NPS]]=100,1,0)</f>
        <v>1</v>
      </c>
      <c r="K1291">
        <f>IF(Table1[[#This Row],[NPS]]=0,1,0)</f>
        <v>0</v>
      </c>
      <c r="L1291">
        <f>IF(Table1[[#This Row],[NPS]]=-100,1,0)</f>
        <v>0</v>
      </c>
      <c r="M1291" t="str">
        <f>TEXT(Table1[[#This Row],[Call Date]],"mmmm")</f>
        <v>November</v>
      </c>
      <c r="N1291" s="1">
        <f>Table1[[#This Row],[Call Date]]</f>
        <v>45239</v>
      </c>
    </row>
    <row r="1292" spans="2:14" x14ac:dyDescent="0.25">
      <c r="B1292" s="1">
        <v>45239</v>
      </c>
      <c r="C1292" t="s">
        <v>8</v>
      </c>
      <c r="D1292" t="s">
        <v>71</v>
      </c>
      <c r="E1292">
        <v>0</v>
      </c>
      <c r="F1292">
        <v>10</v>
      </c>
      <c r="G1292">
        <v>10</v>
      </c>
      <c r="H1292" s="3">
        <f>(Table1[[#This Row],[Q1]]*0.2+Table1[[#This Row],[Q2]]*0.4+Table1[[#This Row],[Q3]]*0.4)/10</f>
        <v>0.8</v>
      </c>
      <c r="I1292" cm="1">
        <f t="array" ref="I1292">_xlfn.IFS(Table1[[#This Row],[Q1]]&gt;8,100,Table1[[#This Row],[Q1]]&gt;6,0,Table1[[#This Row],[Q1]]&lt;7,-100)</f>
        <v>-100</v>
      </c>
      <c r="J1292">
        <f>IF(Table1[[#This Row],[NPS]]=100,1,0)</f>
        <v>0</v>
      </c>
      <c r="K1292">
        <f>IF(Table1[[#This Row],[NPS]]=0,1,0)</f>
        <v>0</v>
      </c>
      <c r="L1292">
        <f>IF(Table1[[#This Row],[NPS]]=-100,1,0)</f>
        <v>1</v>
      </c>
      <c r="M1292" t="str">
        <f>TEXT(Table1[[#This Row],[Call Date]],"mmmm")</f>
        <v>November</v>
      </c>
      <c r="N1292" s="1">
        <f>Table1[[#This Row],[Call Date]]</f>
        <v>45239</v>
      </c>
    </row>
    <row r="1293" spans="2:14" x14ac:dyDescent="0.25">
      <c r="B1293" s="1">
        <v>45239</v>
      </c>
      <c r="C1293" t="s">
        <v>10</v>
      </c>
      <c r="D1293" t="s">
        <v>61</v>
      </c>
      <c r="E1293">
        <v>10</v>
      </c>
      <c r="F1293">
        <v>10</v>
      </c>
      <c r="G1293">
        <v>8</v>
      </c>
      <c r="H1293" s="3">
        <f>(Table1[[#This Row],[Q1]]*0.2+Table1[[#This Row],[Q2]]*0.4+Table1[[#This Row],[Q3]]*0.4)/10</f>
        <v>0.91999999999999993</v>
      </c>
      <c r="I1293" cm="1">
        <f t="array" ref="I1293">_xlfn.IFS(Table1[[#This Row],[Q1]]&gt;8,100,Table1[[#This Row],[Q1]]&gt;6,0,Table1[[#This Row],[Q1]]&lt;7,-100)</f>
        <v>100</v>
      </c>
      <c r="J1293">
        <f>IF(Table1[[#This Row],[NPS]]=100,1,0)</f>
        <v>1</v>
      </c>
      <c r="K1293">
        <f>IF(Table1[[#This Row],[NPS]]=0,1,0)</f>
        <v>0</v>
      </c>
      <c r="L1293">
        <f>IF(Table1[[#This Row],[NPS]]=-100,1,0)</f>
        <v>0</v>
      </c>
      <c r="M1293" t="str">
        <f>TEXT(Table1[[#This Row],[Call Date]],"mmmm")</f>
        <v>November</v>
      </c>
      <c r="N1293" s="1">
        <f>Table1[[#This Row],[Call Date]]</f>
        <v>45239</v>
      </c>
    </row>
    <row r="1294" spans="2:14" x14ac:dyDescent="0.25">
      <c r="B1294" s="1">
        <v>45239</v>
      </c>
      <c r="C1294" t="s">
        <v>10</v>
      </c>
      <c r="D1294" t="s">
        <v>124</v>
      </c>
      <c r="E1294">
        <v>10</v>
      </c>
      <c r="F1294">
        <v>10</v>
      </c>
      <c r="G1294">
        <v>10</v>
      </c>
      <c r="H1294" s="3">
        <f>(Table1[[#This Row],[Q1]]*0.2+Table1[[#This Row],[Q2]]*0.4+Table1[[#This Row],[Q3]]*0.4)/10</f>
        <v>1</v>
      </c>
      <c r="I1294" cm="1">
        <f t="array" ref="I1294">_xlfn.IFS(Table1[[#This Row],[Q1]]&gt;8,100,Table1[[#This Row],[Q1]]&gt;6,0,Table1[[#This Row],[Q1]]&lt;7,-100)</f>
        <v>100</v>
      </c>
      <c r="J1294">
        <f>IF(Table1[[#This Row],[NPS]]=100,1,0)</f>
        <v>1</v>
      </c>
      <c r="K1294">
        <f>IF(Table1[[#This Row],[NPS]]=0,1,0)</f>
        <v>0</v>
      </c>
      <c r="L1294">
        <f>IF(Table1[[#This Row],[NPS]]=-100,1,0)</f>
        <v>0</v>
      </c>
      <c r="M1294" t="str">
        <f>TEXT(Table1[[#This Row],[Call Date]],"mmmm")</f>
        <v>November</v>
      </c>
      <c r="N1294" s="1">
        <f>Table1[[#This Row],[Call Date]]</f>
        <v>45239</v>
      </c>
    </row>
    <row r="1295" spans="2:14" x14ac:dyDescent="0.25">
      <c r="B1295" s="1">
        <v>45239</v>
      </c>
      <c r="C1295" t="s">
        <v>8</v>
      </c>
      <c r="D1295" t="s">
        <v>93</v>
      </c>
      <c r="E1295">
        <v>10</v>
      </c>
      <c r="F1295">
        <v>10</v>
      </c>
      <c r="G1295">
        <v>10</v>
      </c>
      <c r="H1295" s="3">
        <f>(Table1[[#This Row],[Q1]]*0.2+Table1[[#This Row],[Q2]]*0.4+Table1[[#This Row],[Q3]]*0.4)/10</f>
        <v>1</v>
      </c>
      <c r="I1295" cm="1">
        <f t="array" ref="I1295">_xlfn.IFS(Table1[[#This Row],[Q1]]&gt;8,100,Table1[[#This Row],[Q1]]&gt;6,0,Table1[[#This Row],[Q1]]&lt;7,-100)</f>
        <v>100</v>
      </c>
      <c r="J1295">
        <f>IF(Table1[[#This Row],[NPS]]=100,1,0)</f>
        <v>1</v>
      </c>
      <c r="K1295">
        <f>IF(Table1[[#This Row],[NPS]]=0,1,0)</f>
        <v>0</v>
      </c>
      <c r="L1295">
        <f>IF(Table1[[#This Row],[NPS]]=-100,1,0)</f>
        <v>0</v>
      </c>
      <c r="M1295" t="str">
        <f>TEXT(Table1[[#This Row],[Call Date]],"mmmm")</f>
        <v>November</v>
      </c>
      <c r="N1295" s="1">
        <f>Table1[[#This Row],[Call Date]]</f>
        <v>45239</v>
      </c>
    </row>
    <row r="1296" spans="2:14" x14ac:dyDescent="0.25">
      <c r="B1296" s="1">
        <v>45239</v>
      </c>
      <c r="C1296" t="s">
        <v>10</v>
      </c>
      <c r="D1296" t="s">
        <v>76</v>
      </c>
      <c r="E1296">
        <v>10</v>
      </c>
      <c r="F1296">
        <v>10</v>
      </c>
      <c r="G1296">
        <v>10</v>
      </c>
      <c r="H1296" s="3">
        <f>(Table1[[#This Row],[Q1]]*0.2+Table1[[#This Row],[Q2]]*0.4+Table1[[#This Row],[Q3]]*0.4)/10</f>
        <v>1</v>
      </c>
      <c r="I1296" cm="1">
        <f t="array" ref="I1296">_xlfn.IFS(Table1[[#This Row],[Q1]]&gt;8,100,Table1[[#This Row],[Q1]]&gt;6,0,Table1[[#This Row],[Q1]]&lt;7,-100)</f>
        <v>100</v>
      </c>
      <c r="J1296">
        <f>IF(Table1[[#This Row],[NPS]]=100,1,0)</f>
        <v>1</v>
      </c>
      <c r="K1296">
        <f>IF(Table1[[#This Row],[NPS]]=0,1,0)</f>
        <v>0</v>
      </c>
      <c r="L1296">
        <f>IF(Table1[[#This Row],[NPS]]=-100,1,0)</f>
        <v>0</v>
      </c>
      <c r="M1296" t="str">
        <f>TEXT(Table1[[#This Row],[Call Date]],"mmmm")</f>
        <v>November</v>
      </c>
      <c r="N1296" s="1">
        <f>Table1[[#This Row],[Call Date]]</f>
        <v>45239</v>
      </c>
    </row>
    <row r="1297" spans="2:14" x14ac:dyDescent="0.25">
      <c r="B1297" s="1">
        <v>45239</v>
      </c>
      <c r="C1297" t="s">
        <v>10</v>
      </c>
      <c r="D1297" t="s">
        <v>126</v>
      </c>
      <c r="E1297">
        <v>10</v>
      </c>
      <c r="F1297">
        <v>9</v>
      </c>
      <c r="G1297">
        <v>9</v>
      </c>
      <c r="H1297" s="3">
        <f>(Table1[[#This Row],[Q1]]*0.2+Table1[[#This Row],[Q2]]*0.4+Table1[[#This Row],[Q3]]*0.4)/10</f>
        <v>0.91999999999999993</v>
      </c>
      <c r="I1297" cm="1">
        <f t="array" ref="I1297">_xlfn.IFS(Table1[[#This Row],[Q1]]&gt;8,100,Table1[[#This Row],[Q1]]&gt;6,0,Table1[[#This Row],[Q1]]&lt;7,-100)</f>
        <v>100</v>
      </c>
      <c r="J1297">
        <f>IF(Table1[[#This Row],[NPS]]=100,1,0)</f>
        <v>1</v>
      </c>
      <c r="K1297">
        <f>IF(Table1[[#This Row],[NPS]]=0,1,0)</f>
        <v>0</v>
      </c>
      <c r="L1297">
        <f>IF(Table1[[#This Row],[NPS]]=-100,1,0)</f>
        <v>0</v>
      </c>
      <c r="M1297" t="str">
        <f>TEXT(Table1[[#This Row],[Call Date]],"mmmm")</f>
        <v>November</v>
      </c>
      <c r="N1297" s="1">
        <f>Table1[[#This Row],[Call Date]]</f>
        <v>45239</v>
      </c>
    </row>
    <row r="1298" spans="2:14" x14ac:dyDescent="0.25">
      <c r="B1298" s="1">
        <v>45239</v>
      </c>
      <c r="C1298" t="s">
        <v>10</v>
      </c>
      <c r="D1298" t="s">
        <v>126</v>
      </c>
      <c r="E1298">
        <v>8</v>
      </c>
      <c r="F1298">
        <v>8</v>
      </c>
      <c r="G1298">
        <v>0</v>
      </c>
      <c r="H1298" s="3">
        <f>(Table1[[#This Row],[Q1]]*0.2+Table1[[#This Row],[Q2]]*0.4+Table1[[#This Row],[Q3]]*0.4)/10</f>
        <v>0.48000000000000009</v>
      </c>
      <c r="I1298" cm="1">
        <f t="array" ref="I1298">_xlfn.IFS(Table1[[#This Row],[Q1]]&gt;8,100,Table1[[#This Row],[Q1]]&gt;6,0,Table1[[#This Row],[Q1]]&lt;7,-100)</f>
        <v>0</v>
      </c>
      <c r="J1298">
        <f>IF(Table1[[#This Row],[NPS]]=100,1,0)</f>
        <v>0</v>
      </c>
      <c r="K1298">
        <f>IF(Table1[[#This Row],[NPS]]=0,1,0)</f>
        <v>1</v>
      </c>
      <c r="L1298">
        <f>IF(Table1[[#This Row],[NPS]]=-100,1,0)</f>
        <v>0</v>
      </c>
      <c r="M1298" t="str">
        <f>TEXT(Table1[[#This Row],[Call Date]],"mmmm")</f>
        <v>November</v>
      </c>
      <c r="N1298" s="1">
        <f>Table1[[#This Row],[Call Date]]</f>
        <v>45239</v>
      </c>
    </row>
    <row r="1299" spans="2:14" x14ac:dyDescent="0.25">
      <c r="B1299" s="1">
        <v>45239</v>
      </c>
      <c r="C1299" t="s">
        <v>13</v>
      </c>
      <c r="D1299" t="s">
        <v>120</v>
      </c>
      <c r="E1299">
        <v>10</v>
      </c>
      <c r="F1299">
        <v>10</v>
      </c>
      <c r="G1299">
        <v>10</v>
      </c>
      <c r="H1299" s="3">
        <f>(Table1[[#This Row],[Q1]]*0.2+Table1[[#This Row],[Q2]]*0.4+Table1[[#This Row],[Q3]]*0.4)/10</f>
        <v>1</v>
      </c>
      <c r="I1299" cm="1">
        <f t="array" ref="I1299">_xlfn.IFS(Table1[[#This Row],[Q1]]&gt;8,100,Table1[[#This Row],[Q1]]&gt;6,0,Table1[[#This Row],[Q1]]&lt;7,-100)</f>
        <v>100</v>
      </c>
      <c r="J1299">
        <f>IF(Table1[[#This Row],[NPS]]=100,1,0)</f>
        <v>1</v>
      </c>
      <c r="K1299">
        <f>IF(Table1[[#This Row],[NPS]]=0,1,0)</f>
        <v>0</v>
      </c>
      <c r="L1299">
        <f>IF(Table1[[#This Row],[NPS]]=-100,1,0)</f>
        <v>0</v>
      </c>
      <c r="M1299" t="str">
        <f>TEXT(Table1[[#This Row],[Call Date]],"mmmm")</f>
        <v>November</v>
      </c>
      <c r="N1299" s="1">
        <f>Table1[[#This Row],[Call Date]]</f>
        <v>45239</v>
      </c>
    </row>
    <row r="1300" spans="2:14" x14ac:dyDescent="0.25">
      <c r="B1300" s="1">
        <v>45239</v>
      </c>
      <c r="C1300" t="s">
        <v>10</v>
      </c>
      <c r="D1300" t="s">
        <v>41</v>
      </c>
      <c r="E1300">
        <v>10</v>
      </c>
      <c r="F1300">
        <v>10</v>
      </c>
      <c r="G1300">
        <v>10</v>
      </c>
      <c r="H1300" s="3">
        <f>(Table1[[#This Row],[Q1]]*0.2+Table1[[#This Row],[Q2]]*0.4+Table1[[#This Row],[Q3]]*0.4)/10</f>
        <v>1</v>
      </c>
      <c r="I1300" cm="1">
        <f t="array" ref="I1300">_xlfn.IFS(Table1[[#This Row],[Q1]]&gt;8,100,Table1[[#This Row],[Q1]]&gt;6,0,Table1[[#This Row],[Q1]]&lt;7,-100)</f>
        <v>100</v>
      </c>
      <c r="J1300">
        <f>IF(Table1[[#This Row],[NPS]]=100,1,0)</f>
        <v>1</v>
      </c>
      <c r="K1300">
        <f>IF(Table1[[#This Row],[NPS]]=0,1,0)</f>
        <v>0</v>
      </c>
      <c r="L1300">
        <f>IF(Table1[[#This Row],[NPS]]=-100,1,0)</f>
        <v>0</v>
      </c>
      <c r="M1300" t="str">
        <f>TEXT(Table1[[#This Row],[Call Date]],"mmmm")</f>
        <v>November</v>
      </c>
      <c r="N1300" s="1">
        <f>Table1[[#This Row],[Call Date]]</f>
        <v>45239</v>
      </c>
    </row>
    <row r="1301" spans="2:14" x14ac:dyDescent="0.25">
      <c r="B1301" s="1">
        <v>45239</v>
      </c>
      <c r="C1301" t="s">
        <v>8</v>
      </c>
      <c r="D1301" t="s">
        <v>45</v>
      </c>
      <c r="E1301">
        <v>10</v>
      </c>
      <c r="F1301">
        <v>10</v>
      </c>
      <c r="G1301">
        <v>10</v>
      </c>
      <c r="H1301" s="3">
        <f>(Table1[[#This Row],[Q1]]*0.2+Table1[[#This Row],[Q2]]*0.4+Table1[[#This Row],[Q3]]*0.4)/10</f>
        <v>1</v>
      </c>
      <c r="I1301" cm="1">
        <f t="array" ref="I1301">_xlfn.IFS(Table1[[#This Row],[Q1]]&gt;8,100,Table1[[#This Row],[Q1]]&gt;6,0,Table1[[#This Row],[Q1]]&lt;7,-100)</f>
        <v>100</v>
      </c>
      <c r="J1301">
        <f>IF(Table1[[#This Row],[NPS]]=100,1,0)</f>
        <v>1</v>
      </c>
      <c r="K1301">
        <f>IF(Table1[[#This Row],[NPS]]=0,1,0)</f>
        <v>0</v>
      </c>
      <c r="L1301">
        <f>IF(Table1[[#This Row],[NPS]]=-100,1,0)</f>
        <v>0</v>
      </c>
      <c r="M1301" t="str">
        <f>TEXT(Table1[[#This Row],[Call Date]],"mmmm")</f>
        <v>November</v>
      </c>
      <c r="N1301" s="1">
        <f>Table1[[#This Row],[Call Date]]</f>
        <v>45239</v>
      </c>
    </row>
    <row r="1302" spans="2:14" x14ac:dyDescent="0.25">
      <c r="B1302" s="1">
        <v>45239</v>
      </c>
      <c r="C1302" t="s">
        <v>13</v>
      </c>
      <c r="D1302" t="s">
        <v>58</v>
      </c>
      <c r="E1302">
        <v>9</v>
      </c>
      <c r="F1302">
        <v>10</v>
      </c>
      <c r="G1302">
        <v>10</v>
      </c>
      <c r="H1302" s="3">
        <f>(Table1[[#This Row],[Q1]]*0.2+Table1[[#This Row],[Q2]]*0.4+Table1[[#This Row],[Q3]]*0.4)/10</f>
        <v>0.98000000000000009</v>
      </c>
      <c r="I1302" cm="1">
        <f t="array" ref="I1302">_xlfn.IFS(Table1[[#This Row],[Q1]]&gt;8,100,Table1[[#This Row],[Q1]]&gt;6,0,Table1[[#This Row],[Q1]]&lt;7,-100)</f>
        <v>100</v>
      </c>
      <c r="J1302">
        <f>IF(Table1[[#This Row],[NPS]]=100,1,0)</f>
        <v>1</v>
      </c>
      <c r="K1302">
        <f>IF(Table1[[#This Row],[NPS]]=0,1,0)</f>
        <v>0</v>
      </c>
      <c r="L1302">
        <f>IF(Table1[[#This Row],[NPS]]=-100,1,0)</f>
        <v>0</v>
      </c>
      <c r="M1302" t="str">
        <f>TEXT(Table1[[#This Row],[Call Date]],"mmmm")</f>
        <v>November</v>
      </c>
      <c r="N1302" s="1">
        <f>Table1[[#This Row],[Call Date]]</f>
        <v>45239</v>
      </c>
    </row>
    <row r="1303" spans="2:14" x14ac:dyDescent="0.25">
      <c r="B1303" s="1">
        <v>45239</v>
      </c>
      <c r="C1303" t="s">
        <v>8</v>
      </c>
      <c r="D1303" t="s">
        <v>45</v>
      </c>
      <c r="E1303">
        <v>10</v>
      </c>
      <c r="F1303">
        <v>10</v>
      </c>
      <c r="G1303">
        <v>10</v>
      </c>
      <c r="H1303" s="3">
        <f>(Table1[[#This Row],[Q1]]*0.2+Table1[[#This Row],[Q2]]*0.4+Table1[[#This Row],[Q3]]*0.4)/10</f>
        <v>1</v>
      </c>
      <c r="I1303" cm="1">
        <f t="array" ref="I1303">_xlfn.IFS(Table1[[#This Row],[Q1]]&gt;8,100,Table1[[#This Row],[Q1]]&gt;6,0,Table1[[#This Row],[Q1]]&lt;7,-100)</f>
        <v>100</v>
      </c>
      <c r="J1303">
        <f>IF(Table1[[#This Row],[NPS]]=100,1,0)</f>
        <v>1</v>
      </c>
      <c r="K1303">
        <f>IF(Table1[[#This Row],[NPS]]=0,1,0)</f>
        <v>0</v>
      </c>
      <c r="L1303">
        <f>IF(Table1[[#This Row],[NPS]]=-100,1,0)</f>
        <v>0</v>
      </c>
      <c r="M1303" t="str">
        <f>TEXT(Table1[[#This Row],[Call Date]],"mmmm")</f>
        <v>November</v>
      </c>
      <c r="N1303" s="1">
        <f>Table1[[#This Row],[Call Date]]</f>
        <v>45239</v>
      </c>
    </row>
    <row r="1304" spans="2:14" x14ac:dyDescent="0.25">
      <c r="B1304" s="1">
        <v>45239</v>
      </c>
      <c r="C1304" t="s">
        <v>10</v>
      </c>
      <c r="D1304" t="s">
        <v>124</v>
      </c>
      <c r="E1304">
        <v>10</v>
      </c>
      <c r="F1304">
        <v>10</v>
      </c>
      <c r="G1304">
        <v>10</v>
      </c>
      <c r="H1304" s="3">
        <f>(Table1[[#This Row],[Q1]]*0.2+Table1[[#This Row],[Q2]]*0.4+Table1[[#This Row],[Q3]]*0.4)/10</f>
        <v>1</v>
      </c>
      <c r="I1304" cm="1">
        <f t="array" ref="I1304">_xlfn.IFS(Table1[[#This Row],[Q1]]&gt;8,100,Table1[[#This Row],[Q1]]&gt;6,0,Table1[[#This Row],[Q1]]&lt;7,-100)</f>
        <v>100</v>
      </c>
      <c r="J1304">
        <f>IF(Table1[[#This Row],[NPS]]=100,1,0)</f>
        <v>1</v>
      </c>
      <c r="K1304">
        <f>IF(Table1[[#This Row],[NPS]]=0,1,0)</f>
        <v>0</v>
      </c>
      <c r="L1304">
        <f>IF(Table1[[#This Row],[NPS]]=-100,1,0)</f>
        <v>0</v>
      </c>
      <c r="M1304" t="str">
        <f>TEXT(Table1[[#This Row],[Call Date]],"mmmm")</f>
        <v>November</v>
      </c>
      <c r="N1304" s="1">
        <f>Table1[[#This Row],[Call Date]]</f>
        <v>45239</v>
      </c>
    </row>
    <row r="1305" spans="2:14" x14ac:dyDescent="0.25">
      <c r="B1305" s="1">
        <v>45239</v>
      </c>
      <c r="C1305" t="s">
        <v>13</v>
      </c>
      <c r="D1305" t="s">
        <v>121</v>
      </c>
      <c r="E1305">
        <v>9</v>
      </c>
      <c r="F1305">
        <v>9</v>
      </c>
      <c r="G1305">
        <v>9</v>
      </c>
      <c r="H1305" s="3">
        <f>(Table1[[#This Row],[Q1]]*0.2+Table1[[#This Row],[Q2]]*0.4+Table1[[#This Row],[Q3]]*0.4)/10</f>
        <v>0.9</v>
      </c>
      <c r="I1305" cm="1">
        <f t="array" ref="I1305">_xlfn.IFS(Table1[[#This Row],[Q1]]&gt;8,100,Table1[[#This Row],[Q1]]&gt;6,0,Table1[[#This Row],[Q1]]&lt;7,-100)</f>
        <v>100</v>
      </c>
      <c r="J1305">
        <f>IF(Table1[[#This Row],[NPS]]=100,1,0)</f>
        <v>1</v>
      </c>
      <c r="K1305">
        <f>IF(Table1[[#This Row],[NPS]]=0,1,0)</f>
        <v>0</v>
      </c>
      <c r="L1305">
        <f>IF(Table1[[#This Row],[NPS]]=-100,1,0)</f>
        <v>0</v>
      </c>
      <c r="M1305" t="str">
        <f>TEXT(Table1[[#This Row],[Call Date]],"mmmm")</f>
        <v>November</v>
      </c>
      <c r="N1305" s="1">
        <f>Table1[[#This Row],[Call Date]]</f>
        <v>45239</v>
      </c>
    </row>
    <row r="1306" spans="2:14" x14ac:dyDescent="0.25">
      <c r="B1306" s="1">
        <v>45239</v>
      </c>
      <c r="C1306" t="s">
        <v>10</v>
      </c>
      <c r="D1306" t="s">
        <v>97</v>
      </c>
      <c r="E1306">
        <v>10</v>
      </c>
      <c r="F1306">
        <v>10</v>
      </c>
      <c r="G1306">
        <v>10</v>
      </c>
      <c r="H1306" s="3">
        <f>(Table1[[#This Row],[Q1]]*0.2+Table1[[#This Row],[Q2]]*0.4+Table1[[#This Row],[Q3]]*0.4)/10</f>
        <v>1</v>
      </c>
      <c r="I1306" cm="1">
        <f t="array" ref="I1306">_xlfn.IFS(Table1[[#This Row],[Q1]]&gt;8,100,Table1[[#This Row],[Q1]]&gt;6,0,Table1[[#This Row],[Q1]]&lt;7,-100)</f>
        <v>100</v>
      </c>
      <c r="J1306">
        <f>IF(Table1[[#This Row],[NPS]]=100,1,0)</f>
        <v>1</v>
      </c>
      <c r="K1306">
        <f>IF(Table1[[#This Row],[NPS]]=0,1,0)</f>
        <v>0</v>
      </c>
      <c r="L1306">
        <f>IF(Table1[[#This Row],[NPS]]=-100,1,0)</f>
        <v>0</v>
      </c>
      <c r="M1306" t="str">
        <f>TEXT(Table1[[#This Row],[Call Date]],"mmmm")</f>
        <v>November</v>
      </c>
      <c r="N1306" s="1">
        <f>Table1[[#This Row],[Call Date]]</f>
        <v>45239</v>
      </c>
    </row>
    <row r="1307" spans="2:14" x14ac:dyDescent="0.25">
      <c r="B1307" s="1">
        <v>45239</v>
      </c>
      <c r="C1307" t="s">
        <v>13</v>
      </c>
      <c r="D1307" t="s">
        <v>101</v>
      </c>
      <c r="E1307">
        <v>10</v>
      </c>
      <c r="F1307">
        <v>10</v>
      </c>
      <c r="G1307">
        <v>10</v>
      </c>
      <c r="H1307" s="3">
        <f>(Table1[[#This Row],[Q1]]*0.2+Table1[[#This Row],[Q2]]*0.4+Table1[[#This Row],[Q3]]*0.4)/10</f>
        <v>1</v>
      </c>
      <c r="I1307" cm="1">
        <f t="array" ref="I1307">_xlfn.IFS(Table1[[#This Row],[Q1]]&gt;8,100,Table1[[#This Row],[Q1]]&gt;6,0,Table1[[#This Row],[Q1]]&lt;7,-100)</f>
        <v>100</v>
      </c>
      <c r="J1307">
        <f>IF(Table1[[#This Row],[NPS]]=100,1,0)</f>
        <v>1</v>
      </c>
      <c r="K1307">
        <f>IF(Table1[[#This Row],[NPS]]=0,1,0)</f>
        <v>0</v>
      </c>
      <c r="L1307">
        <f>IF(Table1[[#This Row],[NPS]]=-100,1,0)</f>
        <v>0</v>
      </c>
      <c r="M1307" t="str">
        <f>TEXT(Table1[[#This Row],[Call Date]],"mmmm")</f>
        <v>November</v>
      </c>
      <c r="N1307" s="1">
        <f>Table1[[#This Row],[Call Date]]</f>
        <v>45239</v>
      </c>
    </row>
    <row r="1308" spans="2:14" x14ac:dyDescent="0.25">
      <c r="B1308" s="1">
        <v>45239</v>
      </c>
      <c r="C1308" t="s">
        <v>8</v>
      </c>
      <c r="D1308" t="s">
        <v>45</v>
      </c>
      <c r="E1308">
        <v>10</v>
      </c>
      <c r="F1308">
        <v>10</v>
      </c>
      <c r="G1308">
        <v>10</v>
      </c>
      <c r="H1308" s="3">
        <f>(Table1[[#This Row],[Q1]]*0.2+Table1[[#This Row],[Q2]]*0.4+Table1[[#This Row],[Q3]]*0.4)/10</f>
        <v>1</v>
      </c>
      <c r="I1308" cm="1">
        <f t="array" ref="I1308">_xlfn.IFS(Table1[[#This Row],[Q1]]&gt;8,100,Table1[[#This Row],[Q1]]&gt;6,0,Table1[[#This Row],[Q1]]&lt;7,-100)</f>
        <v>100</v>
      </c>
      <c r="J1308">
        <f>IF(Table1[[#This Row],[NPS]]=100,1,0)</f>
        <v>1</v>
      </c>
      <c r="K1308">
        <f>IF(Table1[[#This Row],[NPS]]=0,1,0)</f>
        <v>0</v>
      </c>
      <c r="L1308">
        <f>IF(Table1[[#This Row],[NPS]]=-100,1,0)</f>
        <v>0</v>
      </c>
      <c r="M1308" t="str">
        <f>TEXT(Table1[[#This Row],[Call Date]],"mmmm")</f>
        <v>November</v>
      </c>
      <c r="N1308" s="1">
        <f>Table1[[#This Row],[Call Date]]</f>
        <v>45239</v>
      </c>
    </row>
    <row r="1309" spans="2:14" x14ac:dyDescent="0.25">
      <c r="B1309" s="1">
        <v>45240</v>
      </c>
      <c r="C1309" t="s">
        <v>10</v>
      </c>
      <c r="D1309" t="s">
        <v>124</v>
      </c>
      <c r="E1309">
        <v>8</v>
      </c>
      <c r="F1309">
        <v>8</v>
      </c>
      <c r="G1309">
        <v>10</v>
      </c>
      <c r="H1309" s="3">
        <f>(Table1[[#This Row],[Q1]]*0.2+Table1[[#This Row],[Q2]]*0.4+Table1[[#This Row],[Q3]]*0.4)/10</f>
        <v>0.88000000000000012</v>
      </c>
      <c r="I1309" cm="1">
        <f t="array" ref="I1309">_xlfn.IFS(Table1[[#This Row],[Q1]]&gt;8,100,Table1[[#This Row],[Q1]]&gt;6,0,Table1[[#This Row],[Q1]]&lt;7,-100)</f>
        <v>0</v>
      </c>
      <c r="J1309">
        <f>IF(Table1[[#This Row],[NPS]]=100,1,0)</f>
        <v>0</v>
      </c>
      <c r="K1309">
        <f>IF(Table1[[#This Row],[NPS]]=0,1,0)</f>
        <v>1</v>
      </c>
      <c r="L1309">
        <f>IF(Table1[[#This Row],[NPS]]=-100,1,0)</f>
        <v>0</v>
      </c>
      <c r="M1309" t="str">
        <f>TEXT(Table1[[#This Row],[Call Date]],"mmmm")</f>
        <v>November</v>
      </c>
      <c r="N1309" s="1">
        <f>Table1[[#This Row],[Call Date]]</f>
        <v>45240</v>
      </c>
    </row>
    <row r="1310" spans="2:14" x14ac:dyDescent="0.25">
      <c r="B1310" s="1">
        <v>45240</v>
      </c>
      <c r="C1310" t="s">
        <v>7</v>
      </c>
      <c r="D1310" t="s">
        <v>43</v>
      </c>
      <c r="E1310">
        <v>2</v>
      </c>
      <c r="F1310">
        <v>2</v>
      </c>
      <c r="G1310">
        <v>10</v>
      </c>
      <c r="H1310" s="3">
        <f>(Table1[[#This Row],[Q1]]*0.2+Table1[[#This Row],[Q2]]*0.4+Table1[[#This Row],[Q3]]*0.4)/10</f>
        <v>0.52</v>
      </c>
      <c r="I1310" cm="1">
        <f t="array" ref="I1310">_xlfn.IFS(Table1[[#This Row],[Q1]]&gt;8,100,Table1[[#This Row],[Q1]]&gt;6,0,Table1[[#This Row],[Q1]]&lt;7,-100)</f>
        <v>-100</v>
      </c>
      <c r="J1310">
        <f>IF(Table1[[#This Row],[NPS]]=100,1,0)</f>
        <v>0</v>
      </c>
      <c r="K1310">
        <f>IF(Table1[[#This Row],[NPS]]=0,1,0)</f>
        <v>0</v>
      </c>
      <c r="L1310">
        <f>IF(Table1[[#This Row],[NPS]]=-100,1,0)</f>
        <v>1</v>
      </c>
      <c r="M1310" t="str">
        <f>TEXT(Table1[[#This Row],[Call Date]],"mmmm")</f>
        <v>November</v>
      </c>
      <c r="N1310" s="1">
        <f>Table1[[#This Row],[Call Date]]</f>
        <v>45240</v>
      </c>
    </row>
    <row r="1311" spans="2:14" x14ac:dyDescent="0.25">
      <c r="B1311" s="1">
        <v>45240</v>
      </c>
      <c r="C1311" t="s">
        <v>8</v>
      </c>
      <c r="D1311" t="s">
        <v>88</v>
      </c>
      <c r="E1311">
        <v>10</v>
      </c>
      <c r="F1311">
        <v>10</v>
      </c>
      <c r="G1311">
        <v>0</v>
      </c>
      <c r="H1311" s="3">
        <f>(Table1[[#This Row],[Q1]]*0.2+Table1[[#This Row],[Q2]]*0.4+Table1[[#This Row],[Q3]]*0.4)/10</f>
        <v>0.6</v>
      </c>
      <c r="I1311" cm="1">
        <f t="array" ref="I1311">_xlfn.IFS(Table1[[#This Row],[Q1]]&gt;8,100,Table1[[#This Row],[Q1]]&gt;6,0,Table1[[#This Row],[Q1]]&lt;7,-100)</f>
        <v>100</v>
      </c>
      <c r="J1311">
        <f>IF(Table1[[#This Row],[NPS]]=100,1,0)</f>
        <v>1</v>
      </c>
      <c r="K1311">
        <f>IF(Table1[[#This Row],[NPS]]=0,1,0)</f>
        <v>0</v>
      </c>
      <c r="L1311">
        <f>IF(Table1[[#This Row],[NPS]]=-100,1,0)</f>
        <v>0</v>
      </c>
      <c r="M1311" t="str">
        <f>TEXT(Table1[[#This Row],[Call Date]],"mmmm")</f>
        <v>November</v>
      </c>
      <c r="N1311" s="1">
        <f>Table1[[#This Row],[Call Date]]</f>
        <v>45240</v>
      </c>
    </row>
    <row r="1312" spans="2:14" x14ac:dyDescent="0.25">
      <c r="B1312" s="1">
        <v>45240</v>
      </c>
      <c r="C1312" t="s">
        <v>7</v>
      </c>
      <c r="D1312" t="s">
        <v>63</v>
      </c>
      <c r="E1312">
        <v>7</v>
      </c>
      <c r="F1312">
        <v>10</v>
      </c>
      <c r="G1312">
        <v>10</v>
      </c>
      <c r="H1312" s="3">
        <f>(Table1[[#This Row],[Q1]]*0.2+Table1[[#This Row],[Q2]]*0.4+Table1[[#This Row],[Q3]]*0.4)/10</f>
        <v>0.94000000000000006</v>
      </c>
      <c r="I1312" cm="1">
        <f t="array" ref="I1312">_xlfn.IFS(Table1[[#This Row],[Q1]]&gt;8,100,Table1[[#This Row],[Q1]]&gt;6,0,Table1[[#This Row],[Q1]]&lt;7,-100)</f>
        <v>0</v>
      </c>
      <c r="J1312">
        <f>IF(Table1[[#This Row],[NPS]]=100,1,0)</f>
        <v>0</v>
      </c>
      <c r="K1312">
        <f>IF(Table1[[#This Row],[NPS]]=0,1,0)</f>
        <v>1</v>
      </c>
      <c r="L1312">
        <f>IF(Table1[[#This Row],[NPS]]=-100,1,0)</f>
        <v>0</v>
      </c>
      <c r="M1312" t="str">
        <f>TEXT(Table1[[#This Row],[Call Date]],"mmmm")</f>
        <v>November</v>
      </c>
      <c r="N1312" s="1">
        <f>Table1[[#This Row],[Call Date]]</f>
        <v>45240</v>
      </c>
    </row>
    <row r="1313" spans="2:14" x14ac:dyDescent="0.25">
      <c r="B1313" s="1">
        <v>45240</v>
      </c>
      <c r="C1313" t="s">
        <v>8</v>
      </c>
      <c r="D1313" t="s">
        <v>119</v>
      </c>
      <c r="E1313">
        <v>10</v>
      </c>
      <c r="F1313">
        <v>10</v>
      </c>
      <c r="G1313">
        <v>10</v>
      </c>
      <c r="H1313" s="3">
        <f>(Table1[[#This Row],[Q1]]*0.2+Table1[[#This Row],[Q2]]*0.4+Table1[[#This Row],[Q3]]*0.4)/10</f>
        <v>1</v>
      </c>
      <c r="I1313" cm="1">
        <f t="array" ref="I1313">_xlfn.IFS(Table1[[#This Row],[Q1]]&gt;8,100,Table1[[#This Row],[Q1]]&gt;6,0,Table1[[#This Row],[Q1]]&lt;7,-100)</f>
        <v>100</v>
      </c>
      <c r="J1313">
        <f>IF(Table1[[#This Row],[NPS]]=100,1,0)</f>
        <v>1</v>
      </c>
      <c r="K1313">
        <f>IF(Table1[[#This Row],[NPS]]=0,1,0)</f>
        <v>0</v>
      </c>
      <c r="L1313">
        <f>IF(Table1[[#This Row],[NPS]]=-100,1,0)</f>
        <v>0</v>
      </c>
      <c r="M1313" t="str">
        <f>TEXT(Table1[[#This Row],[Call Date]],"mmmm")</f>
        <v>November</v>
      </c>
      <c r="N1313" s="1">
        <f>Table1[[#This Row],[Call Date]]</f>
        <v>45240</v>
      </c>
    </row>
    <row r="1314" spans="2:14" x14ac:dyDescent="0.25">
      <c r="B1314" s="1">
        <v>45240</v>
      </c>
      <c r="C1314" t="s">
        <v>7</v>
      </c>
      <c r="D1314" t="s">
        <v>75</v>
      </c>
      <c r="E1314">
        <v>10</v>
      </c>
      <c r="F1314">
        <v>10</v>
      </c>
      <c r="G1314">
        <v>10</v>
      </c>
      <c r="H1314" s="3">
        <f>(Table1[[#This Row],[Q1]]*0.2+Table1[[#This Row],[Q2]]*0.4+Table1[[#This Row],[Q3]]*0.4)/10</f>
        <v>1</v>
      </c>
      <c r="I1314" cm="1">
        <f t="array" ref="I1314">_xlfn.IFS(Table1[[#This Row],[Q1]]&gt;8,100,Table1[[#This Row],[Q1]]&gt;6,0,Table1[[#This Row],[Q1]]&lt;7,-100)</f>
        <v>100</v>
      </c>
      <c r="J1314">
        <f>IF(Table1[[#This Row],[NPS]]=100,1,0)</f>
        <v>1</v>
      </c>
      <c r="K1314">
        <f>IF(Table1[[#This Row],[NPS]]=0,1,0)</f>
        <v>0</v>
      </c>
      <c r="L1314">
        <f>IF(Table1[[#This Row],[NPS]]=-100,1,0)</f>
        <v>0</v>
      </c>
      <c r="M1314" t="str">
        <f>TEXT(Table1[[#This Row],[Call Date]],"mmmm")</f>
        <v>November</v>
      </c>
      <c r="N1314" s="1">
        <f>Table1[[#This Row],[Call Date]]</f>
        <v>45240</v>
      </c>
    </row>
    <row r="1315" spans="2:14" x14ac:dyDescent="0.25">
      <c r="B1315" s="1">
        <v>45240</v>
      </c>
      <c r="C1315" t="s">
        <v>8</v>
      </c>
      <c r="D1315" t="s">
        <v>132</v>
      </c>
      <c r="E1315">
        <v>10</v>
      </c>
      <c r="F1315">
        <v>10</v>
      </c>
      <c r="G1315">
        <v>10</v>
      </c>
      <c r="H1315" s="3">
        <f>(Table1[[#This Row],[Q1]]*0.2+Table1[[#This Row],[Q2]]*0.4+Table1[[#This Row],[Q3]]*0.4)/10</f>
        <v>1</v>
      </c>
      <c r="I1315" cm="1">
        <f t="array" ref="I1315">_xlfn.IFS(Table1[[#This Row],[Q1]]&gt;8,100,Table1[[#This Row],[Q1]]&gt;6,0,Table1[[#This Row],[Q1]]&lt;7,-100)</f>
        <v>100</v>
      </c>
      <c r="J1315">
        <f>IF(Table1[[#This Row],[NPS]]=100,1,0)</f>
        <v>1</v>
      </c>
      <c r="K1315">
        <f>IF(Table1[[#This Row],[NPS]]=0,1,0)</f>
        <v>0</v>
      </c>
      <c r="L1315">
        <f>IF(Table1[[#This Row],[NPS]]=-100,1,0)</f>
        <v>0</v>
      </c>
      <c r="M1315" t="str">
        <f>TEXT(Table1[[#This Row],[Call Date]],"mmmm")</f>
        <v>November</v>
      </c>
      <c r="N1315" s="1">
        <f>Table1[[#This Row],[Call Date]]</f>
        <v>45240</v>
      </c>
    </row>
    <row r="1316" spans="2:14" x14ac:dyDescent="0.25">
      <c r="B1316" s="1">
        <v>45240</v>
      </c>
      <c r="C1316" t="s">
        <v>8</v>
      </c>
      <c r="D1316" t="s">
        <v>98</v>
      </c>
      <c r="E1316">
        <v>10</v>
      </c>
      <c r="F1316">
        <v>4</v>
      </c>
      <c r="G1316">
        <v>10</v>
      </c>
      <c r="H1316" s="3">
        <f>(Table1[[#This Row],[Q1]]*0.2+Table1[[#This Row],[Q2]]*0.4+Table1[[#This Row],[Q3]]*0.4)/10</f>
        <v>0.76</v>
      </c>
      <c r="I1316" cm="1">
        <f t="array" ref="I1316">_xlfn.IFS(Table1[[#This Row],[Q1]]&gt;8,100,Table1[[#This Row],[Q1]]&gt;6,0,Table1[[#This Row],[Q1]]&lt;7,-100)</f>
        <v>100</v>
      </c>
      <c r="J1316">
        <f>IF(Table1[[#This Row],[NPS]]=100,1,0)</f>
        <v>1</v>
      </c>
      <c r="K1316">
        <f>IF(Table1[[#This Row],[NPS]]=0,1,0)</f>
        <v>0</v>
      </c>
      <c r="L1316">
        <f>IF(Table1[[#This Row],[NPS]]=-100,1,0)</f>
        <v>0</v>
      </c>
      <c r="M1316" t="str">
        <f>TEXT(Table1[[#This Row],[Call Date]],"mmmm")</f>
        <v>November</v>
      </c>
      <c r="N1316" s="1">
        <f>Table1[[#This Row],[Call Date]]</f>
        <v>45240</v>
      </c>
    </row>
    <row r="1317" spans="2:14" x14ac:dyDescent="0.25">
      <c r="B1317" s="1">
        <v>45240</v>
      </c>
      <c r="C1317" t="s">
        <v>10</v>
      </c>
      <c r="D1317" t="s">
        <v>87</v>
      </c>
      <c r="E1317">
        <v>9</v>
      </c>
      <c r="F1317">
        <v>8</v>
      </c>
      <c r="G1317">
        <v>5</v>
      </c>
      <c r="H1317" s="3">
        <f>(Table1[[#This Row],[Q1]]*0.2+Table1[[#This Row],[Q2]]*0.4+Table1[[#This Row],[Q3]]*0.4)/10</f>
        <v>0.7</v>
      </c>
      <c r="I1317" cm="1">
        <f t="array" ref="I1317">_xlfn.IFS(Table1[[#This Row],[Q1]]&gt;8,100,Table1[[#This Row],[Q1]]&gt;6,0,Table1[[#This Row],[Q1]]&lt;7,-100)</f>
        <v>100</v>
      </c>
      <c r="J1317">
        <f>IF(Table1[[#This Row],[NPS]]=100,1,0)</f>
        <v>1</v>
      </c>
      <c r="K1317">
        <f>IF(Table1[[#This Row],[NPS]]=0,1,0)</f>
        <v>0</v>
      </c>
      <c r="L1317">
        <f>IF(Table1[[#This Row],[NPS]]=-100,1,0)</f>
        <v>0</v>
      </c>
      <c r="M1317" t="str">
        <f>TEXT(Table1[[#This Row],[Call Date]],"mmmm")</f>
        <v>November</v>
      </c>
      <c r="N1317" s="1">
        <f>Table1[[#This Row],[Call Date]]</f>
        <v>45240</v>
      </c>
    </row>
    <row r="1318" spans="2:14" x14ac:dyDescent="0.25">
      <c r="B1318" s="1">
        <v>45240</v>
      </c>
      <c r="C1318" t="s">
        <v>8</v>
      </c>
      <c r="D1318" t="s">
        <v>71</v>
      </c>
      <c r="E1318">
        <v>9</v>
      </c>
      <c r="F1318">
        <v>9</v>
      </c>
      <c r="G1318">
        <v>9</v>
      </c>
      <c r="H1318" s="3">
        <f>(Table1[[#This Row],[Q1]]*0.2+Table1[[#This Row],[Q2]]*0.4+Table1[[#This Row],[Q3]]*0.4)/10</f>
        <v>0.9</v>
      </c>
      <c r="I1318" cm="1">
        <f t="array" ref="I1318">_xlfn.IFS(Table1[[#This Row],[Q1]]&gt;8,100,Table1[[#This Row],[Q1]]&gt;6,0,Table1[[#This Row],[Q1]]&lt;7,-100)</f>
        <v>100</v>
      </c>
      <c r="J1318">
        <f>IF(Table1[[#This Row],[NPS]]=100,1,0)</f>
        <v>1</v>
      </c>
      <c r="K1318">
        <f>IF(Table1[[#This Row],[NPS]]=0,1,0)</f>
        <v>0</v>
      </c>
      <c r="L1318">
        <f>IF(Table1[[#This Row],[NPS]]=-100,1,0)</f>
        <v>0</v>
      </c>
      <c r="M1318" t="str">
        <f>TEXT(Table1[[#This Row],[Call Date]],"mmmm")</f>
        <v>November</v>
      </c>
      <c r="N1318" s="1">
        <f>Table1[[#This Row],[Call Date]]</f>
        <v>45240</v>
      </c>
    </row>
    <row r="1319" spans="2:14" x14ac:dyDescent="0.25">
      <c r="B1319" s="1">
        <v>45240</v>
      </c>
      <c r="C1319" t="s">
        <v>8</v>
      </c>
      <c r="D1319" t="s">
        <v>98</v>
      </c>
      <c r="E1319">
        <v>10</v>
      </c>
      <c r="F1319">
        <v>10</v>
      </c>
      <c r="G1319">
        <v>10</v>
      </c>
      <c r="H1319" s="3">
        <f>(Table1[[#This Row],[Q1]]*0.2+Table1[[#This Row],[Q2]]*0.4+Table1[[#This Row],[Q3]]*0.4)/10</f>
        <v>1</v>
      </c>
      <c r="I1319" cm="1">
        <f t="array" ref="I1319">_xlfn.IFS(Table1[[#This Row],[Q1]]&gt;8,100,Table1[[#This Row],[Q1]]&gt;6,0,Table1[[#This Row],[Q1]]&lt;7,-100)</f>
        <v>100</v>
      </c>
      <c r="J1319">
        <f>IF(Table1[[#This Row],[NPS]]=100,1,0)</f>
        <v>1</v>
      </c>
      <c r="K1319">
        <f>IF(Table1[[#This Row],[NPS]]=0,1,0)</f>
        <v>0</v>
      </c>
      <c r="L1319">
        <f>IF(Table1[[#This Row],[NPS]]=-100,1,0)</f>
        <v>0</v>
      </c>
      <c r="M1319" t="str">
        <f>TEXT(Table1[[#This Row],[Call Date]],"mmmm")</f>
        <v>November</v>
      </c>
      <c r="N1319" s="1">
        <f>Table1[[#This Row],[Call Date]]</f>
        <v>45240</v>
      </c>
    </row>
    <row r="1320" spans="2:14" x14ac:dyDescent="0.25">
      <c r="B1320" s="1">
        <v>45240</v>
      </c>
      <c r="C1320" t="s">
        <v>8</v>
      </c>
      <c r="D1320" t="s">
        <v>132</v>
      </c>
      <c r="E1320">
        <v>10</v>
      </c>
      <c r="F1320">
        <v>10</v>
      </c>
      <c r="G1320">
        <v>10</v>
      </c>
      <c r="H1320" s="3">
        <f>(Table1[[#This Row],[Q1]]*0.2+Table1[[#This Row],[Q2]]*0.4+Table1[[#This Row],[Q3]]*0.4)/10</f>
        <v>1</v>
      </c>
      <c r="I1320" cm="1">
        <f t="array" ref="I1320">_xlfn.IFS(Table1[[#This Row],[Q1]]&gt;8,100,Table1[[#This Row],[Q1]]&gt;6,0,Table1[[#This Row],[Q1]]&lt;7,-100)</f>
        <v>100</v>
      </c>
      <c r="J1320">
        <f>IF(Table1[[#This Row],[NPS]]=100,1,0)</f>
        <v>1</v>
      </c>
      <c r="K1320">
        <f>IF(Table1[[#This Row],[NPS]]=0,1,0)</f>
        <v>0</v>
      </c>
      <c r="L1320">
        <f>IF(Table1[[#This Row],[NPS]]=-100,1,0)</f>
        <v>0</v>
      </c>
      <c r="M1320" t="str">
        <f>TEXT(Table1[[#This Row],[Call Date]],"mmmm")</f>
        <v>November</v>
      </c>
      <c r="N1320" s="1">
        <f>Table1[[#This Row],[Call Date]]</f>
        <v>45240</v>
      </c>
    </row>
    <row r="1321" spans="2:14" x14ac:dyDescent="0.25">
      <c r="B1321" s="1">
        <v>45240</v>
      </c>
      <c r="C1321" t="s">
        <v>10</v>
      </c>
      <c r="D1321" t="s">
        <v>66</v>
      </c>
      <c r="E1321">
        <v>10</v>
      </c>
      <c r="F1321">
        <v>10</v>
      </c>
      <c r="G1321">
        <v>10</v>
      </c>
      <c r="H1321" s="3">
        <f>(Table1[[#This Row],[Q1]]*0.2+Table1[[#This Row],[Q2]]*0.4+Table1[[#This Row],[Q3]]*0.4)/10</f>
        <v>1</v>
      </c>
      <c r="I1321" cm="1">
        <f t="array" ref="I1321">_xlfn.IFS(Table1[[#This Row],[Q1]]&gt;8,100,Table1[[#This Row],[Q1]]&gt;6,0,Table1[[#This Row],[Q1]]&lt;7,-100)</f>
        <v>100</v>
      </c>
      <c r="J1321">
        <f>IF(Table1[[#This Row],[NPS]]=100,1,0)</f>
        <v>1</v>
      </c>
      <c r="K1321">
        <f>IF(Table1[[#This Row],[NPS]]=0,1,0)</f>
        <v>0</v>
      </c>
      <c r="L1321">
        <f>IF(Table1[[#This Row],[NPS]]=-100,1,0)</f>
        <v>0</v>
      </c>
      <c r="M1321" t="str">
        <f>TEXT(Table1[[#This Row],[Call Date]],"mmmm")</f>
        <v>November</v>
      </c>
      <c r="N1321" s="1">
        <f>Table1[[#This Row],[Call Date]]</f>
        <v>45240</v>
      </c>
    </row>
    <row r="1322" spans="2:14" x14ac:dyDescent="0.25">
      <c r="B1322" s="1">
        <v>45240</v>
      </c>
      <c r="C1322" t="s">
        <v>7</v>
      </c>
      <c r="D1322" t="s">
        <v>63</v>
      </c>
      <c r="E1322">
        <v>7</v>
      </c>
      <c r="F1322">
        <v>5</v>
      </c>
      <c r="G1322">
        <v>2</v>
      </c>
      <c r="H1322" s="3">
        <f>(Table1[[#This Row],[Q1]]*0.2+Table1[[#This Row],[Q2]]*0.4+Table1[[#This Row],[Q3]]*0.4)/10</f>
        <v>0.42000000000000004</v>
      </c>
      <c r="I1322" cm="1">
        <f t="array" ref="I1322">_xlfn.IFS(Table1[[#This Row],[Q1]]&gt;8,100,Table1[[#This Row],[Q1]]&gt;6,0,Table1[[#This Row],[Q1]]&lt;7,-100)</f>
        <v>0</v>
      </c>
      <c r="J1322">
        <f>IF(Table1[[#This Row],[NPS]]=100,1,0)</f>
        <v>0</v>
      </c>
      <c r="K1322">
        <f>IF(Table1[[#This Row],[NPS]]=0,1,0)</f>
        <v>1</v>
      </c>
      <c r="L1322">
        <f>IF(Table1[[#This Row],[NPS]]=-100,1,0)</f>
        <v>0</v>
      </c>
      <c r="M1322" t="str">
        <f>TEXT(Table1[[#This Row],[Call Date]],"mmmm")</f>
        <v>November</v>
      </c>
      <c r="N1322" s="1">
        <f>Table1[[#This Row],[Call Date]]</f>
        <v>45240</v>
      </c>
    </row>
    <row r="1323" spans="2:14" x14ac:dyDescent="0.25">
      <c r="B1323" s="1">
        <v>45240</v>
      </c>
      <c r="C1323" t="s">
        <v>7</v>
      </c>
      <c r="D1323" t="s">
        <v>117</v>
      </c>
      <c r="E1323">
        <v>8</v>
      </c>
      <c r="F1323">
        <v>5</v>
      </c>
      <c r="G1323">
        <v>0</v>
      </c>
      <c r="H1323" s="3">
        <f>(Table1[[#This Row],[Q1]]*0.2+Table1[[#This Row],[Q2]]*0.4+Table1[[#This Row],[Q3]]*0.4)/10</f>
        <v>0.36</v>
      </c>
      <c r="I1323" cm="1">
        <f t="array" ref="I1323">_xlfn.IFS(Table1[[#This Row],[Q1]]&gt;8,100,Table1[[#This Row],[Q1]]&gt;6,0,Table1[[#This Row],[Q1]]&lt;7,-100)</f>
        <v>0</v>
      </c>
      <c r="J1323">
        <f>IF(Table1[[#This Row],[NPS]]=100,1,0)</f>
        <v>0</v>
      </c>
      <c r="K1323">
        <f>IF(Table1[[#This Row],[NPS]]=0,1,0)</f>
        <v>1</v>
      </c>
      <c r="L1323">
        <f>IF(Table1[[#This Row],[NPS]]=-100,1,0)</f>
        <v>0</v>
      </c>
      <c r="M1323" t="str">
        <f>TEXT(Table1[[#This Row],[Call Date]],"mmmm")</f>
        <v>November</v>
      </c>
      <c r="N1323" s="1">
        <f>Table1[[#This Row],[Call Date]]</f>
        <v>45240</v>
      </c>
    </row>
    <row r="1324" spans="2:14" x14ac:dyDescent="0.25">
      <c r="B1324" s="1">
        <v>45240</v>
      </c>
      <c r="C1324" t="s">
        <v>11</v>
      </c>
      <c r="D1324" t="s">
        <v>123</v>
      </c>
      <c r="E1324">
        <v>9</v>
      </c>
      <c r="F1324">
        <v>10</v>
      </c>
      <c r="G1324">
        <v>10</v>
      </c>
      <c r="H1324" s="3">
        <f>(Table1[[#This Row],[Q1]]*0.2+Table1[[#This Row],[Q2]]*0.4+Table1[[#This Row],[Q3]]*0.4)/10</f>
        <v>0.98000000000000009</v>
      </c>
      <c r="I1324" cm="1">
        <f t="array" ref="I1324">_xlfn.IFS(Table1[[#This Row],[Q1]]&gt;8,100,Table1[[#This Row],[Q1]]&gt;6,0,Table1[[#This Row],[Q1]]&lt;7,-100)</f>
        <v>100</v>
      </c>
      <c r="J1324">
        <f>IF(Table1[[#This Row],[NPS]]=100,1,0)</f>
        <v>1</v>
      </c>
      <c r="K1324">
        <f>IF(Table1[[#This Row],[NPS]]=0,1,0)</f>
        <v>0</v>
      </c>
      <c r="L1324">
        <f>IF(Table1[[#This Row],[NPS]]=-100,1,0)</f>
        <v>0</v>
      </c>
      <c r="M1324" t="str">
        <f>TEXT(Table1[[#This Row],[Call Date]],"mmmm")</f>
        <v>November</v>
      </c>
      <c r="N1324" s="1">
        <f>Table1[[#This Row],[Call Date]]</f>
        <v>45240</v>
      </c>
    </row>
    <row r="1325" spans="2:14" x14ac:dyDescent="0.25">
      <c r="B1325" s="1">
        <v>45240</v>
      </c>
      <c r="C1325" t="s">
        <v>11</v>
      </c>
      <c r="D1325" t="s">
        <v>123</v>
      </c>
      <c r="E1325">
        <v>10</v>
      </c>
      <c r="F1325">
        <v>10</v>
      </c>
      <c r="G1325">
        <v>10</v>
      </c>
      <c r="H1325" s="3">
        <f>(Table1[[#This Row],[Q1]]*0.2+Table1[[#This Row],[Q2]]*0.4+Table1[[#This Row],[Q3]]*0.4)/10</f>
        <v>1</v>
      </c>
      <c r="I1325" cm="1">
        <f t="array" ref="I1325">_xlfn.IFS(Table1[[#This Row],[Q1]]&gt;8,100,Table1[[#This Row],[Q1]]&gt;6,0,Table1[[#This Row],[Q1]]&lt;7,-100)</f>
        <v>100</v>
      </c>
      <c r="J1325">
        <f>IF(Table1[[#This Row],[NPS]]=100,1,0)</f>
        <v>1</v>
      </c>
      <c r="K1325">
        <f>IF(Table1[[#This Row],[NPS]]=0,1,0)</f>
        <v>0</v>
      </c>
      <c r="L1325">
        <f>IF(Table1[[#This Row],[NPS]]=-100,1,0)</f>
        <v>0</v>
      </c>
      <c r="M1325" t="str">
        <f>TEXT(Table1[[#This Row],[Call Date]],"mmmm")</f>
        <v>November</v>
      </c>
      <c r="N1325" s="1">
        <f>Table1[[#This Row],[Call Date]]</f>
        <v>45240</v>
      </c>
    </row>
    <row r="1326" spans="2:14" x14ac:dyDescent="0.25">
      <c r="B1326" s="1">
        <v>45240</v>
      </c>
      <c r="C1326" t="s">
        <v>7</v>
      </c>
      <c r="D1326" t="s">
        <v>43</v>
      </c>
      <c r="E1326">
        <v>9</v>
      </c>
      <c r="F1326">
        <v>10</v>
      </c>
      <c r="G1326">
        <v>10</v>
      </c>
      <c r="H1326" s="3">
        <f>(Table1[[#This Row],[Q1]]*0.2+Table1[[#This Row],[Q2]]*0.4+Table1[[#This Row],[Q3]]*0.4)/10</f>
        <v>0.98000000000000009</v>
      </c>
      <c r="I1326" cm="1">
        <f t="array" ref="I1326">_xlfn.IFS(Table1[[#This Row],[Q1]]&gt;8,100,Table1[[#This Row],[Q1]]&gt;6,0,Table1[[#This Row],[Q1]]&lt;7,-100)</f>
        <v>100</v>
      </c>
      <c r="J1326">
        <f>IF(Table1[[#This Row],[NPS]]=100,1,0)</f>
        <v>1</v>
      </c>
      <c r="K1326">
        <f>IF(Table1[[#This Row],[NPS]]=0,1,0)</f>
        <v>0</v>
      </c>
      <c r="L1326">
        <f>IF(Table1[[#This Row],[NPS]]=-100,1,0)</f>
        <v>0</v>
      </c>
      <c r="M1326" t="str">
        <f>TEXT(Table1[[#This Row],[Call Date]],"mmmm")</f>
        <v>November</v>
      </c>
      <c r="N1326" s="1">
        <f>Table1[[#This Row],[Call Date]]</f>
        <v>45240</v>
      </c>
    </row>
    <row r="1327" spans="2:14" x14ac:dyDescent="0.25">
      <c r="B1327" s="1">
        <v>45240</v>
      </c>
      <c r="C1327" t="s">
        <v>7</v>
      </c>
      <c r="D1327" t="s">
        <v>103</v>
      </c>
      <c r="E1327">
        <v>4</v>
      </c>
      <c r="F1327">
        <v>4</v>
      </c>
      <c r="G1327">
        <v>4</v>
      </c>
      <c r="H1327" s="3">
        <f>(Table1[[#This Row],[Q1]]*0.2+Table1[[#This Row],[Q2]]*0.4+Table1[[#This Row],[Q3]]*0.4)/10</f>
        <v>0.4</v>
      </c>
      <c r="I1327" cm="1">
        <f t="array" ref="I1327">_xlfn.IFS(Table1[[#This Row],[Q1]]&gt;8,100,Table1[[#This Row],[Q1]]&gt;6,0,Table1[[#This Row],[Q1]]&lt;7,-100)</f>
        <v>-100</v>
      </c>
      <c r="J1327">
        <f>IF(Table1[[#This Row],[NPS]]=100,1,0)</f>
        <v>0</v>
      </c>
      <c r="K1327">
        <f>IF(Table1[[#This Row],[NPS]]=0,1,0)</f>
        <v>0</v>
      </c>
      <c r="L1327">
        <f>IF(Table1[[#This Row],[NPS]]=-100,1,0)</f>
        <v>1</v>
      </c>
      <c r="M1327" t="str">
        <f>TEXT(Table1[[#This Row],[Call Date]],"mmmm")</f>
        <v>November</v>
      </c>
      <c r="N1327" s="1">
        <f>Table1[[#This Row],[Call Date]]</f>
        <v>45240</v>
      </c>
    </row>
    <row r="1328" spans="2:14" x14ac:dyDescent="0.25">
      <c r="B1328" s="1">
        <v>45240</v>
      </c>
      <c r="C1328" t="s">
        <v>13</v>
      </c>
      <c r="D1328" t="s">
        <v>125</v>
      </c>
      <c r="E1328">
        <v>5</v>
      </c>
      <c r="F1328">
        <v>5</v>
      </c>
      <c r="G1328">
        <v>5</v>
      </c>
      <c r="H1328" s="3">
        <f>(Table1[[#This Row],[Q1]]*0.2+Table1[[#This Row],[Q2]]*0.4+Table1[[#This Row],[Q3]]*0.4)/10</f>
        <v>0.5</v>
      </c>
      <c r="I1328" cm="1">
        <f t="array" ref="I1328">_xlfn.IFS(Table1[[#This Row],[Q1]]&gt;8,100,Table1[[#This Row],[Q1]]&gt;6,0,Table1[[#This Row],[Q1]]&lt;7,-100)</f>
        <v>-100</v>
      </c>
      <c r="J1328">
        <f>IF(Table1[[#This Row],[NPS]]=100,1,0)</f>
        <v>0</v>
      </c>
      <c r="K1328">
        <f>IF(Table1[[#This Row],[NPS]]=0,1,0)</f>
        <v>0</v>
      </c>
      <c r="L1328">
        <f>IF(Table1[[#This Row],[NPS]]=-100,1,0)</f>
        <v>1</v>
      </c>
      <c r="M1328" t="str">
        <f>TEXT(Table1[[#This Row],[Call Date]],"mmmm")</f>
        <v>November</v>
      </c>
      <c r="N1328" s="1">
        <f>Table1[[#This Row],[Call Date]]</f>
        <v>45240</v>
      </c>
    </row>
    <row r="1329" spans="2:14" x14ac:dyDescent="0.25">
      <c r="B1329" s="1">
        <v>45240</v>
      </c>
      <c r="C1329" t="s">
        <v>7</v>
      </c>
      <c r="D1329" t="s">
        <v>117</v>
      </c>
      <c r="E1329">
        <v>0</v>
      </c>
      <c r="F1329">
        <v>0</v>
      </c>
      <c r="G1329">
        <v>1</v>
      </c>
      <c r="H1329" s="3">
        <f>(Table1[[#This Row],[Q1]]*0.2+Table1[[#This Row],[Q2]]*0.4+Table1[[#This Row],[Q3]]*0.4)/10</f>
        <v>0.04</v>
      </c>
      <c r="I1329" cm="1">
        <f t="array" ref="I1329">_xlfn.IFS(Table1[[#This Row],[Q1]]&gt;8,100,Table1[[#This Row],[Q1]]&gt;6,0,Table1[[#This Row],[Q1]]&lt;7,-100)</f>
        <v>-100</v>
      </c>
      <c r="J1329">
        <f>IF(Table1[[#This Row],[NPS]]=100,1,0)</f>
        <v>0</v>
      </c>
      <c r="K1329">
        <f>IF(Table1[[#This Row],[NPS]]=0,1,0)</f>
        <v>0</v>
      </c>
      <c r="L1329">
        <f>IF(Table1[[#This Row],[NPS]]=-100,1,0)</f>
        <v>1</v>
      </c>
      <c r="M1329" t="str">
        <f>TEXT(Table1[[#This Row],[Call Date]],"mmmm")</f>
        <v>November</v>
      </c>
      <c r="N1329" s="1">
        <f>Table1[[#This Row],[Call Date]]</f>
        <v>45240</v>
      </c>
    </row>
    <row r="1330" spans="2:14" x14ac:dyDescent="0.25">
      <c r="B1330" s="1">
        <v>45240</v>
      </c>
      <c r="C1330" t="s">
        <v>10</v>
      </c>
      <c r="D1330" t="s">
        <v>114</v>
      </c>
      <c r="E1330">
        <v>10</v>
      </c>
      <c r="F1330">
        <v>10</v>
      </c>
      <c r="G1330">
        <v>10</v>
      </c>
      <c r="H1330" s="3">
        <f>(Table1[[#This Row],[Q1]]*0.2+Table1[[#This Row],[Q2]]*0.4+Table1[[#This Row],[Q3]]*0.4)/10</f>
        <v>1</v>
      </c>
      <c r="I1330" cm="1">
        <f t="array" ref="I1330">_xlfn.IFS(Table1[[#This Row],[Q1]]&gt;8,100,Table1[[#This Row],[Q1]]&gt;6,0,Table1[[#This Row],[Q1]]&lt;7,-100)</f>
        <v>100</v>
      </c>
      <c r="J1330">
        <f>IF(Table1[[#This Row],[NPS]]=100,1,0)</f>
        <v>1</v>
      </c>
      <c r="K1330">
        <f>IF(Table1[[#This Row],[NPS]]=0,1,0)</f>
        <v>0</v>
      </c>
      <c r="L1330">
        <f>IF(Table1[[#This Row],[NPS]]=-100,1,0)</f>
        <v>0</v>
      </c>
      <c r="M1330" t="str">
        <f>TEXT(Table1[[#This Row],[Call Date]],"mmmm")</f>
        <v>November</v>
      </c>
      <c r="N1330" s="1">
        <f>Table1[[#This Row],[Call Date]]</f>
        <v>45240</v>
      </c>
    </row>
    <row r="1331" spans="2:14" x14ac:dyDescent="0.25">
      <c r="B1331" s="1">
        <v>45240</v>
      </c>
      <c r="C1331" t="s">
        <v>7</v>
      </c>
      <c r="D1331" t="s">
        <v>91</v>
      </c>
      <c r="E1331">
        <v>10</v>
      </c>
      <c r="F1331">
        <v>10</v>
      </c>
      <c r="G1331">
        <v>10</v>
      </c>
      <c r="H1331" s="3">
        <f>(Table1[[#This Row],[Q1]]*0.2+Table1[[#This Row],[Q2]]*0.4+Table1[[#This Row],[Q3]]*0.4)/10</f>
        <v>1</v>
      </c>
      <c r="I1331" cm="1">
        <f t="array" ref="I1331">_xlfn.IFS(Table1[[#This Row],[Q1]]&gt;8,100,Table1[[#This Row],[Q1]]&gt;6,0,Table1[[#This Row],[Q1]]&lt;7,-100)</f>
        <v>100</v>
      </c>
      <c r="J1331">
        <f>IF(Table1[[#This Row],[NPS]]=100,1,0)</f>
        <v>1</v>
      </c>
      <c r="K1331">
        <f>IF(Table1[[#This Row],[NPS]]=0,1,0)</f>
        <v>0</v>
      </c>
      <c r="L1331">
        <f>IF(Table1[[#This Row],[NPS]]=-100,1,0)</f>
        <v>0</v>
      </c>
      <c r="M1331" t="str">
        <f>TEXT(Table1[[#This Row],[Call Date]],"mmmm")</f>
        <v>November</v>
      </c>
      <c r="N1331" s="1">
        <f>Table1[[#This Row],[Call Date]]</f>
        <v>45240</v>
      </c>
    </row>
    <row r="1332" spans="2:14" x14ac:dyDescent="0.25">
      <c r="B1332" s="1">
        <v>45240</v>
      </c>
      <c r="C1332" t="s">
        <v>10</v>
      </c>
      <c r="D1332" t="s">
        <v>97</v>
      </c>
      <c r="E1332">
        <v>10</v>
      </c>
      <c r="F1332">
        <v>10</v>
      </c>
      <c r="G1332">
        <v>10</v>
      </c>
      <c r="H1332" s="3">
        <f>(Table1[[#This Row],[Q1]]*0.2+Table1[[#This Row],[Q2]]*0.4+Table1[[#This Row],[Q3]]*0.4)/10</f>
        <v>1</v>
      </c>
      <c r="I1332" cm="1">
        <f t="array" ref="I1332">_xlfn.IFS(Table1[[#This Row],[Q1]]&gt;8,100,Table1[[#This Row],[Q1]]&gt;6,0,Table1[[#This Row],[Q1]]&lt;7,-100)</f>
        <v>100</v>
      </c>
      <c r="J1332">
        <f>IF(Table1[[#This Row],[NPS]]=100,1,0)</f>
        <v>1</v>
      </c>
      <c r="K1332">
        <f>IF(Table1[[#This Row],[NPS]]=0,1,0)</f>
        <v>0</v>
      </c>
      <c r="L1332">
        <f>IF(Table1[[#This Row],[NPS]]=-100,1,0)</f>
        <v>0</v>
      </c>
      <c r="M1332" t="str">
        <f>TEXT(Table1[[#This Row],[Call Date]],"mmmm")</f>
        <v>November</v>
      </c>
      <c r="N1332" s="1">
        <f>Table1[[#This Row],[Call Date]]</f>
        <v>45240</v>
      </c>
    </row>
    <row r="1333" spans="2:14" x14ac:dyDescent="0.25">
      <c r="B1333" s="1">
        <v>45240</v>
      </c>
      <c r="C1333" t="s">
        <v>10</v>
      </c>
      <c r="D1333" t="s">
        <v>87</v>
      </c>
      <c r="E1333">
        <v>10</v>
      </c>
      <c r="F1333">
        <v>10</v>
      </c>
      <c r="G1333">
        <v>10</v>
      </c>
      <c r="H1333" s="3">
        <f>(Table1[[#This Row],[Q1]]*0.2+Table1[[#This Row],[Q2]]*0.4+Table1[[#This Row],[Q3]]*0.4)/10</f>
        <v>1</v>
      </c>
      <c r="I1333" cm="1">
        <f t="array" ref="I1333">_xlfn.IFS(Table1[[#This Row],[Q1]]&gt;8,100,Table1[[#This Row],[Q1]]&gt;6,0,Table1[[#This Row],[Q1]]&lt;7,-100)</f>
        <v>100</v>
      </c>
      <c r="J1333">
        <f>IF(Table1[[#This Row],[NPS]]=100,1,0)</f>
        <v>1</v>
      </c>
      <c r="K1333">
        <f>IF(Table1[[#This Row],[NPS]]=0,1,0)</f>
        <v>0</v>
      </c>
      <c r="L1333">
        <f>IF(Table1[[#This Row],[NPS]]=-100,1,0)</f>
        <v>0</v>
      </c>
      <c r="M1333" t="str">
        <f>TEXT(Table1[[#This Row],[Call Date]],"mmmm")</f>
        <v>November</v>
      </c>
      <c r="N1333" s="1">
        <f>Table1[[#This Row],[Call Date]]</f>
        <v>45240</v>
      </c>
    </row>
    <row r="1334" spans="2:14" x14ac:dyDescent="0.25">
      <c r="B1334" s="1">
        <v>45240</v>
      </c>
      <c r="C1334" t="s">
        <v>13</v>
      </c>
      <c r="D1334" t="s">
        <v>82</v>
      </c>
      <c r="E1334">
        <v>10</v>
      </c>
      <c r="F1334">
        <v>10</v>
      </c>
      <c r="G1334">
        <v>10</v>
      </c>
      <c r="H1334" s="3">
        <f>(Table1[[#This Row],[Q1]]*0.2+Table1[[#This Row],[Q2]]*0.4+Table1[[#This Row],[Q3]]*0.4)/10</f>
        <v>1</v>
      </c>
      <c r="I1334" cm="1">
        <f t="array" ref="I1334">_xlfn.IFS(Table1[[#This Row],[Q1]]&gt;8,100,Table1[[#This Row],[Q1]]&gt;6,0,Table1[[#This Row],[Q1]]&lt;7,-100)</f>
        <v>100</v>
      </c>
      <c r="J1334">
        <f>IF(Table1[[#This Row],[NPS]]=100,1,0)</f>
        <v>1</v>
      </c>
      <c r="K1334">
        <f>IF(Table1[[#This Row],[NPS]]=0,1,0)</f>
        <v>0</v>
      </c>
      <c r="L1334">
        <f>IF(Table1[[#This Row],[NPS]]=-100,1,0)</f>
        <v>0</v>
      </c>
      <c r="M1334" t="str">
        <f>TEXT(Table1[[#This Row],[Call Date]],"mmmm")</f>
        <v>November</v>
      </c>
      <c r="N1334" s="1">
        <f>Table1[[#This Row],[Call Date]]</f>
        <v>45240</v>
      </c>
    </row>
    <row r="1335" spans="2:14" x14ac:dyDescent="0.25">
      <c r="B1335" s="1">
        <v>45240</v>
      </c>
      <c r="C1335" t="s">
        <v>10</v>
      </c>
      <c r="D1335" t="s">
        <v>97</v>
      </c>
      <c r="E1335">
        <v>10</v>
      </c>
      <c r="F1335">
        <v>10</v>
      </c>
      <c r="G1335">
        <v>10</v>
      </c>
      <c r="H1335" s="3">
        <f>(Table1[[#This Row],[Q1]]*0.2+Table1[[#This Row],[Q2]]*0.4+Table1[[#This Row],[Q3]]*0.4)/10</f>
        <v>1</v>
      </c>
      <c r="I1335" cm="1">
        <f t="array" ref="I1335">_xlfn.IFS(Table1[[#This Row],[Q1]]&gt;8,100,Table1[[#This Row],[Q1]]&gt;6,0,Table1[[#This Row],[Q1]]&lt;7,-100)</f>
        <v>100</v>
      </c>
      <c r="J1335">
        <f>IF(Table1[[#This Row],[NPS]]=100,1,0)</f>
        <v>1</v>
      </c>
      <c r="K1335">
        <f>IF(Table1[[#This Row],[NPS]]=0,1,0)</f>
        <v>0</v>
      </c>
      <c r="L1335">
        <f>IF(Table1[[#This Row],[NPS]]=-100,1,0)</f>
        <v>0</v>
      </c>
      <c r="M1335" t="str">
        <f>TEXT(Table1[[#This Row],[Call Date]],"mmmm")</f>
        <v>November</v>
      </c>
      <c r="N1335" s="1">
        <f>Table1[[#This Row],[Call Date]]</f>
        <v>45240</v>
      </c>
    </row>
    <row r="1336" spans="2:14" x14ac:dyDescent="0.25">
      <c r="B1336" s="1">
        <v>45240</v>
      </c>
      <c r="C1336" t="s">
        <v>10</v>
      </c>
      <c r="D1336" t="s">
        <v>126</v>
      </c>
      <c r="E1336">
        <v>10</v>
      </c>
      <c r="F1336">
        <v>10</v>
      </c>
      <c r="G1336">
        <v>10</v>
      </c>
      <c r="H1336" s="3">
        <f>(Table1[[#This Row],[Q1]]*0.2+Table1[[#This Row],[Q2]]*0.4+Table1[[#This Row],[Q3]]*0.4)/10</f>
        <v>1</v>
      </c>
      <c r="I1336" cm="1">
        <f t="array" ref="I1336">_xlfn.IFS(Table1[[#This Row],[Q1]]&gt;8,100,Table1[[#This Row],[Q1]]&gt;6,0,Table1[[#This Row],[Q1]]&lt;7,-100)</f>
        <v>100</v>
      </c>
      <c r="J1336">
        <f>IF(Table1[[#This Row],[NPS]]=100,1,0)</f>
        <v>1</v>
      </c>
      <c r="K1336">
        <f>IF(Table1[[#This Row],[NPS]]=0,1,0)</f>
        <v>0</v>
      </c>
      <c r="L1336">
        <f>IF(Table1[[#This Row],[NPS]]=-100,1,0)</f>
        <v>0</v>
      </c>
      <c r="M1336" t="str">
        <f>TEXT(Table1[[#This Row],[Call Date]],"mmmm")</f>
        <v>November</v>
      </c>
      <c r="N1336" s="1">
        <f>Table1[[#This Row],[Call Date]]</f>
        <v>45240</v>
      </c>
    </row>
    <row r="1337" spans="2:14" x14ac:dyDescent="0.25">
      <c r="B1337" s="1">
        <v>45240</v>
      </c>
      <c r="C1337" t="s">
        <v>10</v>
      </c>
      <c r="D1337" t="s">
        <v>81</v>
      </c>
      <c r="E1337">
        <v>10</v>
      </c>
      <c r="F1337">
        <v>10</v>
      </c>
      <c r="G1337">
        <v>10</v>
      </c>
      <c r="H1337" s="3">
        <f>(Table1[[#This Row],[Q1]]*0.2+Table1[[#This Row],[Q2]]*0.4+Table1[[#This Row],[Q3]]*0.4)/10</f>
        <v>1</v>
      </c>
      <c r="I1337" cm="1">
        <f t="array" ref="I1337">_xlfn.IFS(Table1[[#This Row],[Q1]]&gt;8,100,Table1[[#This Row],[Q1]]&gt;6,0,Table1[[#This Row],[Q1]]&lt;7,-100)</f>
        <v>100</v>
      </c>
      <c r="J1337">
        <f>IF(Table1[[#This Row],[NPS]]=100,1,0)</f>
        <v>1</v>
      </c>
      <c r="K1337">
        <f>IF(Table1[[#This Row],[NPS]]=0,1,0)</f>
        <v>0</v>
      </c>
      <c r="L1337">
        <f>IF(Table1[[#This Row],[NPS]]=-100,1,0)</f>
        <v>0</v>
      </c>
      <c r="M1337" t="str">
        <f>TEXT(Table1[[#This Row],[Call Date]],"mmmm")</f>
        <v>November</v>
      </c>
      <c r="N1337" s="1">
        <f>Table1[[#This Row],[Call Date]]</f>
        <v>45240</v>
      </c>
    </row>
    <row r="1338" spans="2:14" x14ac:dyDescent="0.25">
      <c r="B1338" s="1">
        <v>45240</v>
      </c>
      <c r="C1338" t="s">
        <v>10</v>
      </c>
      <c r="D1338" t="s">
        <v>97</v>
      </c>
      <c r="E1338">
        <v>10</v>
      </c>
      <c r="F1338">
        <v>10</v>
      </c>
      <c r="G1338">
        <v>10</v>
      </c>
      <c r="H1338" s="3">
        <f>(Table1[[#This Row],[Q1]]*0.2+Table1[[#This Row],[Q2]]*0.4+Table1[[#This Row],[Q3]]*0.4)/10</f>
        <v>1</v>
      </c>
      <c r="I1338" cm="1">
        <f t="array" ref="I1338">_xlfn.IFS(Table1[[#This Row],[Q1]]&gt;8,100,Table1[[#This Row],[Q1]]&gt;6,0,Table1[[#This Row],[Q1]]&lt;7,-100)</f>
        <v>100</v>
      </c>
      <c r="J1338">
        <f>IF(Table1[[#This Row],[NPS]]=100,1,0)</f>
        <v>1</v>
      </c>
      <c r="K1338">
        <f>IF(Table1[[#This Row],[NPS]]=0,1,0)</f>
        <v>0</v>
      </c>
      <c r="L1338">
        <f>IF(Table1[[#This Row],[NPS]]=-100,1,0)</f>
        <v>0</v>
      </c>
      <c r="M1338" t="str">
        <f>TEXT(Table1[[#This Row],[Call Date]],"mmmm")</f>
        <v>November</v>
      </c>
      <c r="N1338" s="1">
        <f>Table1[[#This Row],[Call Date]]</f>
        <v>45240</v>
      </c>
    </row>
    <row r="1339" spans="2:14" x14ac:dyDescent="0.25">
      <c r="B1339" s="1">
        <v>45240</v>
      </c>
      <c r="C1339" t="s">
        <v>13</v>
      </c>
      <c r="D1339" t="s">
        <v>120</v>
      </c>
      <c r="E1339">
        <v>10</v>
      </c>
      <c r="F1339">
        <v>10</v>
      </c>
      <c r="G1339">
        <v>10</v>
      </c>
      <c r="H1339" s="3">
        <f>(Table1[[#This Row],[Q1]]*0.2+Table1[[#This Row],[Q2]]*0.4+Table1[[#This Row],[Q3]]*0.4)/10</f>
        <v>1</v>
      </c>
      <c r="I1339" cm="1">
        <f t="array" ref="I1339">_xlfn.IFS(Table1[[#This Row],[Q1]]&gt;8,100,Table1[[#This Row],[Q1]]&gt;6,0,Table1[[#This Row],[Q1]]&lt;7,-100)</f>
        <v>100</v>
      </c>
      <c r="J1339">
        <f>IF(Table1[[#This Row],[NPS]]=100,1,0)</f>
        <v>1</v>
      </c>
      <c r="K1339">
        <f>IF(Table1[[#This Row],[NPS]]=0,1,0)</f>
        <v>0</v>
      </c>
      <c r="L1339">
        <f>IF(Table1[[#This Row],[NPS]]=-100,1,0)</f>
        <v>0</v>
      </c>
      <c r="M1339" t="str">
        <f>TEXT(Table1[[#This Row],[Call Date]],"mmmm")</f>
        <v>November</v>
      </c>
      <c r="N1339" s="1">
        <f>Table1[[#This Row],[Call Date]]</f>
        <v>45240</v>
      </c>
    </row>
    <row r="1340" spans="2:14" x14ac:dyDescent="0.25">
      <c r="B1340" s="1">
        <v>45240</v>
      </c>
      <c r="C1340" t="s">
        <v>13</v>
      </c>
      <c r="D1340" t="s">
        <v>101</v>
      </c>
      <c r="E1340">
        <v>10</v>
      </c>
      <c r="F1340">
        <v>10</v>
      </c>
      <c r="G1340">
        <v>10</v>
      </c>
      <c r="H1340" s="3">
        <f>(Table1[[#This Row],[Q1]]*0.2+Table1[[#This Row],[Q2]]*0.4+Table1[[#This Row],[Q3]]*0.4)/10</f>
        <v>1</v>
      </c>
      <c r="I1340" cm="1">
        <f t="array" ref="I1340">_xlfn.IFS(Table1[[#This Row],[Q1]]&gt;8,100,Table1[[#This Row],[Q1]]&gt;6,0,Table1[[#This Row],[Q1]]&lt;7,-100)</f>
        <v>100</v>
      </c>
      <c r="J1340">
        <f>IF(Table1[[#This Row],[NPS]]=100,1,0)</f>
        <v>1</v>
      </c>
      <c r="K1340">
        <f>IF(Table1[[#This Row],[NPS]]=0,1,0)</f>
        <v>0</v>
      </c>
      <c r="L1340">
        <f>IF(Table1[[#This Row],[NPS]]=-100,1,0)</f>
        <v>0</v>
      </c>
      <c r="M1340" t="str">
        <f>TEXT(Table1[[#This Row],[Call Date]],"mmmm")</f>
        <v>November</v>
      </c>
      <c r="N1340" s="1">
        <f>Table1[[#This Row],[Call Date]]</f>
        <v>45240</v>
      </c>
    </row>
    <row r="1341" spans="2:14" x14ac:dyDescent="0.25">
      <c r="B1341" s="1">
        <v>45240</v>
      </c>
      <c r="C1341" t="s">
        <v>11</v>
      </c>
      <c r="D1341" t="s">
        <v>123</v>
      </c>
      <c r="E1341">
        <v>10</v>
      </c>
      <c r="F1341">
        <v>10</v>
      </c>
      <c r="G1341">
        <v>10</v>
      </c>
      <c r="H1341" s="3">
        <f>(Table1[[#This Row],[Q1]]*0.2+Table1[[#This Row],[Q2]]*0.4+Table1[[#This Row],[Q3]]*0.4)/10</f>
        <v>1</v>
      </c>
      <c r="I1341" cm="1">
        <f t="array" ref="I1341">_xlfn.IFS(Table1[[#This Row],[Q1]]&gt;8,100,Table1[[#This Row],[Q1]]&gt;6,0,Table1[[#This Row],[Q1]]&lt;7,-100)</f>
        <v>100</v>
      </c>
      <c r="J1341">
        <f>IF(Table1[[#This Row],[NPS]]=100,1,0)</f>
        <v>1</v>
      </c>
      <c r="K1341">
        <f>IF(Table1[[#This Row],[NPS]]=0,1,0)</f>
        <v>0</v>
      </c>
      <c r="L1341">
        <f>IF(Table1[[#This Row],[NPS]]=-100,1,0)</f>
        <v>0</v>
      </c>
      <c r="M1341" t="str">
        <f>TEXT(Table1[[#This Row],[Call Date]],"mmmm")</f>
        <v>November</v>
      </c>
      <c r="N1341" s="1">
        <f>Table1[[#This Row],[Call Date]]</f>
        <v>45240</v>
      </c>
    </row>
    <row r="1342" spans="2:14" x14ac:dyDescent="0.25">
      <c r="B1342" s="1">
        <v>45243</v>
      </c>
      <c r="C1342" t="s">
        <v>8</v>
      </c>
      <c r="D1342" t="s">
        <v>99</v>
      </c>
      <c r="E1342">
        <v>10</v>
      </c>
      <c r="F1342">
        <v>10</v>
      </c>
      <c r="G1342">
        <v>10</v>
      </c>
      <c r="H1342" s="3">
        <f>(Table1[[#This Row],[Q1]]*0.2+Table1[[#This Row],[Q2]]*0.4+Table1[[#This Row],[Q3]]*0.4)/10</f>
        <v>1</v>
      </c>
      <c r="I1342" cm="1">
        <f t="array" ref="I1342">_xlfn.IFS(Table1[[#This Row],[Q1]]&gt;8,100,Table1[[#This Row],[Q1]]&gt;6,0,Table1[[#This Row],[Q1]]&lt;7,-100)</f>
        <v>100</v>
      </c>
      <c r="J1342">
        <f>IF(Table1[[#This Row],[NPS]]=100,1,0)</f>
        <v>1</v>
      </c>
      <c r="K1342">
        <f>IF(Table1[[#This Row],[NPS]]=0,1,0)</f>
        <v>0</v>
      </c>
      <c r="L1342">
        <f>IF(Table1[[#This Row],[NPS]]=-100,1,0)</f>
        <v>0</v>
      </c>
      <c r="M1342" t="str">
        <f>TEXT(Table1[[#This Row],[Call Date]],"mmmm")</f>
        <v>November</v>
      </c>
      <c r="N1342" s="1">
        <f>Table1[[#This Row],[Call Date]]</f>
        <v>45243</v>
      </c>
    </row>
    <row r="1343" spans="2:14" x14ac:dyDescent="0.25">
      <c r="B1343" s="1">
        <v>45243</v>
      </c>
      <c r="C1343" t="s">
        <v>7</v>
      </c>
      <c r="D1343" t="s">
        <v>103</v>
      </c>
      <c r="E1343">
        <v>10</v>
      </c>
      <c r="F1343">
        <v>10</v>
      </c>
      <c r="G1343">
        <v>10</v>
      </c>
      <c r="H1343" s="3">
        <f>(Table1[[#This Row],[Q1]]*0.2+Table1[[#This Row],[Q2]]*0.4+Table1[[#This Row],[Q3]]*0.4)/10</f>
        <v>1</v>
      </c>
      <c r="I1343" cm="1">
        <f t="array" ref="I1343">_xlfn.IFS(Table1[[#This Row],[Q1]]&gt;8,100,Table1[[#This Row],[Q1]]&gt;6,0,Table1[[#This Row],[Q1]]&lt;7,-100)</f>
        <v>100</v>
      </c>
      <c r="J1343">
        <f>IF(Table1[[#This Row],[NPS]]=100,1,0)</f>
        <v>1</v>
      </c>
      <c r="K1343">
        <f>IF(Table1[[#This Row],[NPS]]=0,1,0)</f>
        <v>0</v>
      </c>
      <c r="L1343">
        <f>IF(Table1[[#This Row],[NPS]]=-100,1,0)</f>
        <v>0</v>
      </c>
      <c r="M1343" t="str">
        <f>TEXT(Table1[[#This Row],[Call Date]],"mmmm")</f>
        <v>November</v>
      </c>
      <c r="N1343" s="1">
        <f>Table1[[#This Row],[Call Date]]</f>
        <v>45243</v>
      </c>
    </row>
    <row r="1344" spans="2:14" x14ac:dyDescent="0.25">
      <c r="B1344" s="1">
        <v>45243</v>
      </c>
      <c r="C1344" t="s">
        <v>8</v>
      </c>
      <c r="D1344" t="s">
        <v>98</v>
      </c>
      <c r="E1344">
        <v>10</v>
      </c>
      <c r="F1344">
        <v>10</v>
      </c>
      <c r="G1344">
        <v>10</v>
      </c>
      <c r="H1344" s="3">
        <f>(Table1[[#This Row],[Q1]]*0.2+Table1[[#This Row],[Q2]]*0.4+Table1[[#This Row],[Q3]]*0.4)/10</f>
        <v>1</v>
      </c>
      <c r="I1344" cm="1">
        <f t="array" ref="I1344">_xlfn.IFS(Table1[[#This Row],[Q1]]&gt;8,100,Table1[[#This Row],[Q1]]&gt;6,0,Table1[[#This Row],[Q1]]&lt;7,-100)</f>
        <v>100</v>
      </c>
      <c r="J1344">
        <f>IF(Table1[[#This Row],[NPS]]=100,1,0)</f>
        <v>1</v>
      </c>
      <c r="K1344">
        <f>IF(Table1[[#This Row],[NPS]]=0,1,0)</f>
        <v>0</v>
      </c>
      <c r="L1344">
        <f>IF(Table1[[#This Row],[NPS]]=-100,1,0)</f>
        <v>0</v>
      </c>
      <c r="M1344" t="str">
        <f>TEXT(Table1[[#This Row],[Call Date]],"mmmm")</f>
        <v>November</v>
      </c>
      <c r="N1344" s="1">
        <f>Table1[[#This Row],[Call Date]]</f>
        <v>45243</v>
      </c>
    </row>
    <row r="1345" spans="2:14" x14ac:dyDescent="0.25">
      <c r="B1345" s="1">
        <v>45243</v>
      </c>
      <c r="C1345" t="s">
        <v>8</v>
      </c>
      <c r="D1345" t="s">
        <v>88</v>
      </c>
      <c r="E1345">
        <v>10</v>
      </c>
      <c r="F1345">
        <v>10</v>
      </c>
      <c r="G1345">
        <v>10</v>
      </c>
      <c r="H1345" s="3">
        <f>(Table1[[#This Row],[Q1]]*0.2+Table1[[#This Row],[Q2]]*0.4+Table1[[#This Row],[Q3]]*0.4)/10</f>
        <v>1</v>
      </c>
      <c r="I1345" cm="1">
        <f t="array" ref="I1345">_xlfn.IFS(Table1[[#This Row],[Q1]]&gt;8,100,Table1[[#This Row],[Q1]]&gt;6,0,Table1[[#This Row],[Q1]]&lt;7,-100)</f>
        <v>100</v>
      </c>
      <c r="J1345">
        <f>IF(Table1[[#This Row],[NPS]]=100,1,0)</f>
        <v>1</v>
      </c>
      <c r="K1345">
        <f>IF(Table1[[#This Row],[NPS]]=0,1,0)</f>
        <v>0</v>
      </c>
      <c r="L1345">
        <f>IF(Table1[[#This Row],[NPS]]=-100,1,0)</f>
        <v>0</v>
      </c>
      <c r="M1345" t="str">
        <f>TEXT(Table1[[#This Row],[Call Date]],"mmmm")</f>
        <v>November</v>
      </c>
      <c r="N1345" s="1">
        <f>Table1[[#This Row],[Call Date]]</f>
        <v>45243</v>
      </c>
    </row>
    <row r="1346" spans="2:14" x14ac:dyDescent="0.25">
      <c r="B1346" s="1">
        <v>45243</v>
      </c>
      <c r="C1346" t="s">
        <v>8</v>
      </c>
      <c r="D1346" t="s">
        <v>64</v>
      </c>
      <c r="E1346">
        <v>10</v>
      </c>
      <c r="F1346">
        <v>10</v>
      </c>
      <c r="G1346">
        <v>10</v>
      </c>
      <c r="H1346" s="3">
        <f>(Table1[[#This Row],[Q1]]*0.2+Table1[[#This Row],[Q2]]*0.4+Table1[[#This Row],[Q3]]*0.4)/10</f>
        <v>1</v>
      </c>
      <c r="I1346" cm="1">
        <f t="array" ref="I1346">_xlfn.IFS(Table1[[#This Row],[Q1]]&gt;8,100,Table1[[#This Row],[Q1]]&gt;6,0,Table1[[#This Row],[Q1]]&lt;7,-100)</f>
        <v>100</v>
      </c>
      <c r="J1346">
        <f>IF(Table1[[#This Row],[NPS]]=100,1,0)</f>
        <v>1</v>
      </c>
      <c r="K1346">
        <f>IF(Table1[[#This Row],[NPS]]=0,1,0)</f>
        <v>0</v>
      </c>
      <c r="L1346">
        <f>IF(Table1[[#This Row],[NPS]]=-100,1,0)</f>
        <v>0</v>
      </c>
      <c r="M1346" t="str">
        <f>TEXT(Table1[[#This Row],[Call Date]],"mmmm")</f>
        <v>November</v>
      </c>
      <c r="N1346" s="1">
        <f>Table1[[#This Row],[Call Date]]</f>
        <v>45243</v>
      </c>
    </row>
    <row r="1347" spans="2:14" x14ac:dyDescent="0.25">
      <c r="B1347" s="1">
        <v>45243</v>
      </c>
      <c r="C1347" t="s">
        <v>8</v>
      </c>
      <c r="D1347" t="s">
        <v>64</v>
      </c>
      <c r="E1347">
        <v>7</v>
      </c>
      <c r="F1347">
        <v>10</v>
      </c>
      <c r="G1347">
        <v>10</v>
      </c>
      <c r="H1347" s="3">
        <f>(Table1[[#This Row],[Q1]]*0.2+Table1[[#This Row],[Q2]]*0.4+Table1[[#This Row],[Q3]]*0.4)/10</f>
        <v>0.94000000000000006</v>
      </c>
      <c r="I1347" cm="1">
        <f t="array" ref="I1347">_xlfn.IFS(Table1[[#This Row],[Q1]]&gt;8,100,Table1[[#This Row],[Q1]]&gt;6,0,Table1[[#This Row],[Q1]]&lt;7,-100)</f>
        <v>0</v>
      </c>
      <c r="J1347">
        <f>IF(Table1[[#This Row],[NPS]]=100,1,0)</f>
        <v>0</v>
      </c>
      <c r="K1347">
        <f>IF(Table1[[#This Row],[NPS]]=0,1,0)</f>
        <v>1</v>
      </c>
      <c r="L1347">
        <f>IF(Table1[[#This Row],[NPS]]=-100,1,0)</f>
        <v>0</v>
      </c>
      <c r="M1347" t="str">
        <f>TEXT(Table1[[#This Row],[Call Date]],"mmmm")</f>
        <v>November</v>
      </c>
      <c r="N1347" s="1">
        <f>Table1[[#This Row],[Call Date]]</f>
        <v>45243</v>
      </c>
    </row>
    <row r="1348" spans="2:14" x14ac:dyDescent="0.25">
      <c r="B1348" s="1">
        <v>45243</v>
      </c>
      <c r="C1348" t="s">
        <v>8</v>
      </c>
      <c r="D1348" t="s">
        <v>88</v>
      </c>
      <c r="E1348">
        <v>10</v>
      </c>
      <c r="F1348">
        <v>10</v>
      </c>
      <c r="G1348">
        <v>10</v>
      </c>
      <c r="H1348" s="3">
        <f>(Table1[[#This Row],[Q1]]*0.2+Table1[[#This Row],[Q2]]*0.4+Table1[[#This Row],[Q3]]*0.4)/10</f>
        <v>1</v>
      </c>
      <c r="I1348" cm="1">
        <f t="array" ref="I1348">_xlfn.IFS(Table1[[#This Row],[Q1]]&gt;8,100,Table1[[#This Row],[Q1]]&gt;6,0,Table1[[#This Row],[Q1]]&lt;7,-100)</f>
        <v>100</v>
      </c>
      <c r="J1348">
        <f>IF(Table1[[#This Row],[NPS]]=100,1,0)</f>
        <v>1</v>
      </c>
      <c r="K1348">
        <f>IF(Table1[[#This Row],[NPS]]=0,1,0)</f>
        <v>0</v>
      </c>
      <c r="L1348">
        <f>IF(Table1[[#This Row],[NPS]]=-100,1,0)</f>
        <v>0</v>
      </c>
      <c r="M1348" t="str">
        <f>TEXT(Table1[[#This Row],[Call Date]],"mmmm")</f>
        <v>November</v>
      </c>
      <c r="N1348" s="1">
        <f>Table1[[#This Row],[Call Date]]</f>
        <v>45243</v>
      </c>
    </row>
    <row r="1349" spans="2:14" x14ac:dyDescent="0.25">
      <c r="B1349" s="1">
        <v>45243</v>
      </c>
      <c r="C1349" t="s">
        <v>10</v>
      </c>
      <c r="D1349" t="s">
        <v>81</v>
      </c>
      <c r="E1349">
        <v>10</v>
      </c>
      <c r="F1349">
        <v>10</v>
      </c>
      <c r="G1349">
        <v>10</v>
      </c>
      <c r="H1349" s="3">
        <f>(Table1[[#This Row],[Q1]]*0.2+Table1[[#This Row],[Q2]]*0.4+Table1[[#This Row],[Q3]]*0.4)/10</f>
        <v>1</v>
      </c>
      <c r="I1349" cm="1">
        <f t="array" ref="I1349">_xlfn.IFS(Table1[[#This Row],[Q1]]&gt;8,100,Table1[[#This Row],[Q1]]&gt;6,0,Table1[[#This Row],[Q1]]&lt;7,-100)</f>
        <v>100</v>
      </c>
      <c r="J1349">
        <f>IF(Table1[[#This Row],[NPS]]=100,1,0)</f>
        <v>1</v>
      </c>
      <c r="K1349">
        <f>IF(Table1[[#This Row],[NPS]]=0,1,0)</f>
        <v>0</v>
      </c>
      <c r="L1349">
        <f>IF(Table1[[#This Row],[NPS]]=-100,1,0)</f>
        <v>0</v>
      </c>
      <c r="M1349" t="str">
        <f>TEXT(Table1[[#This Row],[Call Date]],"mmmm")</f>
        <v>November</v>
      </c>
      <c r="N1349" s="1">
        <f>Table1[[#This Row],[Call Date]]</f>
        <v>45243</v>
      </c>
    </row>
    <row r="1350" spans="2:14" x14ac:dyDescent="0.25">
      <c r="B1350" s="1">
        <v>45243</v>
      </c>
      <c r="C1350" t="s">
        <v>7</v>
      </c>
      <c r="D1350" t="s">
        <v>75</v>
      </c>
      <c r="E1350">
        <v>9</v>
      </c>
      <c r="F1350">
        <v>9</v>
      </c>
      <c r="G1350">
        <v>9</v>
      </c>
      <c r="H1350" s="3">
        <f>(Table1[[#This Row],[Q1]]*0.2+Table1[[#This Row],[Q2]]*0.4+Table1[[#This Row],[Q3]]*0.4)/10</f>
        <v>0.9</v>
      </c>
      <c r="I1350" cm="1">
        <f t="array" ref="I1350">_xlfn.IFS(Table1[[#This Row],[Q1]]&gt;8,100,Table1[[#This Row],[Q1]]&gt;6,0,Table1[[#This Row],[Q1]]&lt;7,-100)</f>
        <v>100</v>
      </c>
      <c r="J1350">
        <f>IF(Table1[[#This Row],[NPS]]=100,1,0)</f>
        <v>1</v>
      </c>
      <c r="K1350">
        <f>IF(Table1[[#This Row],[NPS]]=0,1,0)</f>
        <v>0</v>
      </c>
      <c r="L1350">
        <f>IF(Table1[[#This Row],[NPS]]=-100,1,0)</f>
        <v>0</v>
      </c>
      <c r="M1350" t="str">
        <f>TEXT(Table1[[#This Row],[Call Date]],"mmmm")</f>
        <v>November</v>
      </c>
      <c r="N1350" s="1">
        <f>Table1[[#This Row],[Call Date]]</f>
        <v>45243</v>
      </c>
    </row>
    <row r="1351" spans="2:14" x14ac:dyDescent="0.25">
      <c r="B1351" s="1">
        <v>45243</v>
      </c>
      <c r="C1351" t="s">
        <v>10</v>
      </c>
      <c r="D1351" t="s">
        <v>81</v>
      </c>
      <c r="E1351">
        <v>10</v>
      </c>
      <c r="F1351">
        <v>10</v>
      </c>
      <c r="G1351">
        <v>10</v>
      </c>
      <c r="H1351" s="3">
        <f>(Table1[[#This Row],[Q1]]*0.2+Table1[[#This Row],[Q2]]*0.4+Table1[[#This Row],[Q3]]*0.4)/10</f>
        <v>1</v>
      </c>
      <c r="I1351" cm="1">
        <f t="array" ref="I1351">_xlfn.IFS(Table1[[#This Row],[Q1]]&gt;8,100,Table1[[#This Row],[Q1]]&gt;6,0,Table1[[#This Row],[Q1]]&lt;7,-100)</f>
        <v>100</v>
      </c>
      <c r="J1351">
        <f>IF(Table1[[#This Row],[NPS]]=100,1,0)</f>
        <v>1</v>
      </c>
      <c r="K1351">
        <f>IF(Table1[[#This Row],[NPS]]=0,1,0)</f>
        <v>0</v>
      </c>
      <c r="L1351">
        <f>IF(Table1[[#This Row],[NPS]]=-100,1,0)</f>
        <v>0</v>
      </c>
      <c r="M1351" t="str">
        <f>TEXT(Table1[[#This Row],[Call Date]],"mmmm")</f>
        <v>November</v>
      </c>
      <c r="N1351" s="1">
        <f>Table1[[#This Row],[Call Date]]</f>
        <v>45243</v>
      </c>
    </row>
    <row r="1352" spans="2:14" x14ac:dyDescent="0.25">
      <c r="B1352" s="1">
        <v>45243</v>
      </c>
      <c r="C1352" t="s">
        <v>7</v>
      </c>
      <c r="D1352" t="s">
        <v>49</v>
      </c>
      <c r="E1352">
        <v>0</v>
      </c>
      <c r="F1352">
        <v>0</v>
      </c>
      <c r="G1352">
        <v>10</v>
      </c>
      <c r="H1352" s="3">
        <f>(Table1[[#This Row],[Q1]]*0.2+Table1[[#This Row],[Q2]]*0.4+Table1[[#This Row],[Q3]]*0.4)/10</f>
        <v>0.4</v>
      </c>
      <c r="I1352" cm="1">
        <f t="array" ref="I1352">_xlfn.IFS(Table1[[#This Row],[Q1]]&gt;8,100,Table1[[#This Row],[Q1]]&gt;6,0,Table1[[#This Row],[Q1]]&lt;7,-100)</f>
        <v>-100</v>
      </c>
      <c r="J1352">
        <f>IF(Table1[[#This Row],[NPS]]=100,1,0)</f>
        <v>0</v>
      </c>
      <c r="K1352">
        <f>IF(Table1[[#This Row],[NPS]]=0,1,0)</f>
        <v>0</v>
      </c>
      <c r="L1352">
        <f>IF(Table1[[#This Row],[NPS]]=-100,1,0)</f>
        <v>1</v>
      </c>
      <c r="M1352" t="str">
        <f>TEXT(Table1[[#This Row],[Call Date]],"mmmm")</f>
        <v>November</v>
      </c>
      <c r="N1352" s="1">
        <f>Table1[[#This Row],[Call Date]]</f>
        <v>45243</v>
      </c>
    </row>
    <row r="1353" spans="2:14" x14ac:dyDescent="0.25">
      <c r="B1353" s="1">
        <v>45243</v>
      </c>
      <c r="C1353" t="s">
        <v>10</v>
      </c>
      <c r="D1353" t="s">
        <v>81</v>
      </c>
      <c r="E1353">
        <v>10</v>
      </c>
      <c r="F1353">
        <v>8</v>
      </c>
      <c r="G1353">
        <v>10</v>
      </c>
      <c r="H1353" s="3">
        <f>(Table1[[#This Row],[Q1]]*0.2+Table1[[#This Row],[Q2]]*0.4+Table1[[#This Row],[Q3]]*0.4)/10</f>
        <v>0.91999999999999993</v>
      </c>
      <c r="I1353" cm="1">
        <f t="array" ref="I1353">_xlfn.IFS(Table1[[#This Row],[Q1]]&gt;8,100,Table1[[#This Row],[Q1]]&gt;6,0,Table1[[#This Row],[Q1]]&lt;7,-100)</f>
        <v>100</v>
      </c>
      <c r="J1353">
        <f>IF(Table1[[#This Row],[NPS]]=100,1,0)</f>
        <v>1</v>
      </c>
      <c r="K1353">
        <f>IF(Table1[[#This Row],[NPS]]=0,1,0)</f>
        <v>0</v>
      </c>
      <c r="L1353">
        <f>IF(Table1[[#This Row],[NPS]]=-100,1,0)</f>
        <v>0</v>
      </c>
      <c r="M1353" t="str">
        <f>TEXT(Table1[[#This Row],[Call Date]],"mmmm")</f>
        <v>November</v>
      </c>
      <c r="N1353" s="1">
        <f>Table1[[#This Row],[Call Date]]</f>
        <v>45243</v>
      </c>
    </row>
    <row r="1354" spans="2:14" x14ac:dyDescent="0.25">
      <c r="B1354" s="1">
        <v>45243</v>
      </c>
      <c r="C1354" t="s">
        <v>7</v>
      </c>
      <c r="D1354" t="s">
        <v>91</v>
      </c>
      <c r="E1354">
        <v>10</v>
      </c>
      <c r="F1354">
        <v>10</v>
      </c>
      <c r="G1354">
        <v>10</v>
      </c>
      <c r="H1354" s="3">
        <f>(Table1[[#This Row],[Q1]]*0.2+Table1[[#This Row],[Q2]]*0.4+Table1[[#This Row],[Q3]]*0.4)/10</f>
        <v>1</v>
      </c>
      <c r="I1354" cm="1">
        <f t="array" ref="I1354">_xlfn.IFS(Table1[[#This Row],[Q1]]&gt;8,100,Table1[[#This Row],[Q1]]&gt;6,0,Table1[[#This Row],[Q1]]&lt;7,-100)</f>
        <v>100</v>
      </c>
      <c r="J1354">
        <f>IF(Table1[[#This Row],[NPS]]=100,1,0)</f>
        <v>1</v>
      </c>
      <c r="K1354">
        <f>IF(Table1[[#This Row],[NPS]]=0,1,0)</f>
        <v>0</v>
      </c>
      <c r="L1354">
        <f>IF(Table1[[#This Row],[NPS]]=-100,1,0)</f>
        <v>0</v>
      </c>
      <c r="M1354" t="str">
        <f>TEXT(Table1[[#This Row],[Call Date]],"mmmm")</f>
        <v>November</v>
      </c>
      <c r="N1354" s="1">
        <f>Table1[[#This Row],[Call Date]]</f>
        <v>45243</v>
      </c>
    </row>
    <row r="1355" spans="2:14" x14ac:dyDescent="0.25">
      <c r="B1355" s="1">
        <v>45243</v>
      </c>
      <c r="C1355" t="s">
        <v>8</v>
      </c>
      <c r="D1355" t="s">
        <v>85</v>
      </c>
      <c r="E1355">
        <v>10</v>
      </c>
      <c r="F1355">
        <v>10</v>
      </c>
      <c r="G1355">
        <v>10</v>
      </c>
      <c r="H1355" s="3">
        <f>(Table1[[#This Row],[Q1]]*0.2+Table1[[#This Row],[Q2]]*0.4+Table1[[#This Row],[Q3]]*0.4)/10</f>
        <v>1</v>
      </c>
      <c r="I1355" cm="1">
        <f t="array" ref="I1355">_xlfn.IFS(Table1[[#This Row],[Q1]]&gt;8,100,Table1[[#This Row],[Q1]]&gt;6,0,Table1[[#This Row],[Q1]]&lt;7,-100)</f>
        <v>100</v>
      </c>
      <c r="J1355">
        <f>IF(Table1[[#This Row],[NPS]]=100,1,0)</f>
        <v>1</v>
      </c>
      <c r="K1355">
        <f>IF(Table1[[#This Row],[NPS]]=0,1,0)</f>
        <v>0</v>
      </c>
      <c r="L1355">
        <f>IF(Table1[[#This Row],[NPS]]=-100,1,0)</f>
        <v>0</v>
      </c>
      <c r="M1355" t="str">
        <f>TEXT(Table1[[#This Row],[Call Date]],"mmmm")</f>
        <v>November</v>
      </c>
      <c r="N1355" s="1">
        <f>Table1[[#This Row],[Call Date]]</f>
        <v>45243</v>
      </c>
    </row>
    <row r="1356" spans="2:14" x14ac:dyDescent="0.25">
      <c r="B1356" s="1">
        <v>45243</v>
      </c>
      <c r="C1356" t="s">
        <v>7</v>
      </c>
      <c r="D1356" t="s">
        <v>75</v>
      </c>
      <c r="E1356">
        <v>10</v>
      </c>
      <c r="F1356">
        <v>10</v>
      </c>
      <c r="G1356">
        <v>10</v>
      </c>
      <c r="H1356" s="3">
        <f>(Table1[[#This Row],[Q1]]*0.2+Table1[[#This Row],[Q2]]*0.4+Table1[[#This Row],[Q3]]*0.4)/10</f>
        <v>1</v>
      </c>
      <c r="I1356" cm="1">
        <f t="array" ref="I1356">_xlfn.IFS(Table1[[#This Row],[Q1]]&gt;8,100,Table1[[#This Row],[Q1]]&gt;6,0,Table1[[#This Row],[Q1]]&lt;7,-100)</f>
        <v>100</v>
      </c>
      <c r="J1356">
        <f>IF(Table1[[#This Row],[NPS]]=100,1,0)</f>
        <v>1</v>
      </c>
      <c r="K1356">
        <f>IF(Table1[[#This Row],[NPS]]=0,1,0)</f>
        <v>0</v>
      </c>
      <c r="L1356">
        <f>IF(Table1[[#This Row],[NPS]]=-100,1,0)</f>
        <v>0</v>
      </c>
      <c r="M1356" t="str">
        <f>TEXT(Table1[[#This Row],[Call Date]],"mmmm")</f>
        <v>November</v>
      </c>
      <c r="N1356" s="1">
        <f>Table1[[#This Row],[Call Date]]</f>
        <v>45243</v>
      </c>
    </row>
    <row r="1357" spans="2:14" x14ac:dyDescent="0.25">
      <c r="B1357" s="1">
        <v>45243</v>
      </c>
      <c r="C1357" t="s">
        <v>8</v>
      </c>
      <c r="D1357" t="s">
        <v>132</v>
      </c>
      <c r="E1357">
        <v>10</v>
      </c>
      <c r="F1357">
        <v>10</v>
      </c>
      <c r="G1357">
        <v>10</v>
      </c>
      <c r="H1357" s="3">
        <f>(Table1[[#This Row],[Q1]]*0.2+Table1[[#This Row],[Q2]]*0.4+Table1[[#This Row],[Q3]]*0.4)/10</f>
        <v>1</v>
      </c>
      <c r="I1357" cm="1">
        <f t="array" ref="I1357">_xlfn.IFS(Table1[[#This Row],[Q1]]&gt;8,100,Table1[[#This Row],[Q1]]&gt;6,0,Table1[[#This Row],[Q1]]&lt;7,-100)</f>
        <v>100</v>
      </c>
      <c r="J1357">
        <f>IF(Table1[[#This Row],[NPS]]=100,1,0)</f>
        <v>1</v>
      </c>
      <c r="K1357">
        <f>IF(Table1[[#This Row],[NPS]]=0,1,0)</f>
        <v>0</v>
      </c>
      <c r="L1357">
        <f>IF(Table1[[#This Row],[NPS]]=-100,1,0)</f>
        <v>0</v>
      </c>
      <c r="M1357" t="str">
        <f>TEXT(Table1[[#This Row],[Call Date]],"mmmm")</f>
        <v>November</v>
      </c>
      <c r="N1357" s="1">
        <f>Table1[[#This Row],[Call Date]]</f>
        <v>45243</v>
      </c>
    </row>
    <row r="1358" spans="2:14" x14ac:dyDescent="0.25">
      <c r="B1358" s="1">
        <v>45243</v>
      </c>
      <c r="C1358" t="s">
        <v>8</v>
      </c>
      <c r="D1358" t="s">
        <v>93</v>
      </c>
      <c r="E1358">
        <v>9</v>
      </c>
      <c r="F1358">
        <v>8</v>
      </c>
      <c r="G1358">
        <v>8</v>
      </c>
      <c r="H1358" s="3">
        <f>(Table1[[#This Row],[Q1]]*0.2+Table1[[#This Row],[Q2]]*0.4+Table1[[#This Row],[Q3]]*0.4)/10</f>
        <v>0.82</v>
      </c>
      <c r="I1358" cm="1">
        <f t="array" ref="I1358">_xlfn.IFS(Table1[[#This Row],[Q1]]&gt;8,100,Table1[[#This Row],[Q1]]&gt;6,0,Table1[[#This Row],[Q1]]&lt;7,-100)</f>
        <v>100</v>
      </c>
      <c r="J1358">
        <f>IF(Table1[[#This Row],[NPS]]=100,1,0)</f>
        <v>1</v>
      </c>
      <c r="K1358">
        <f>IF(Table1[[#This Row],[NPS]]=0,1,0)</f>
        <v>0</v>
      </c>
      <c r="L1358">
        <f>IF(Table1[[#This Row],[NPS]]=-100,1,0)</f>
        <v>0</v>
      </c>
      <c r="M1358" t="str">
        <f>TEXT(Table1[[#This Row],[Call Date]],"mmmm")</f>
        <v>November</v>
      </c>
      <c r="N1358" s="1">
        <f>Table1[[#This Row],[Call Date]]</f>
        <v>45243</v>
      </c>
    </row>
    <row r="1359" spans="2:14" x14ac:dyDescent="0.25">
      <c r="B1359" s="1">
        <v>45243</v>
      </c>
      <c r="C1359" t="s">
        <v>11</v>
      </c>
      <c r="D1359" t="s">
        <v>106</v>
      </c>
      <c r="E1359">
        <v>10</v>
      </c>
      <c r="F1359">
        <v>10</v>
      </c>
      <c r="G1359">
        <v>9</v>
      </c>
      <c r="H1359" s="3">
        <f>(Table1[[#This Row],[Q1]]*0.2+Table1[[#This Row],[Q2]]*0.4+Table1[[#This Row],[Q3]]*0.4)/10</f>
        <v>0.96</v>
      </c>
      <c r="I1359" cm="1">
        <f t="array" ref="I1359">_xlfn.IFS(Table1[[#This Row],[Q1]]&gt;8,100,Table1[[#This Row],[Q1]]&gt;6,0,Table1[[#This Row],[Q1]]&lt;7,-100)</f>
        <v>100</v>
      </c>
      <c r="J1359">
        <f>IF(Table1[[#This Row],[NPS]]=100,1,0)</f>
        <v>1</v>
      </c>
      <c r="K1359">
        <f>IF(Table1[[#This Row],[NPS]]=0,1,0)</f>
        <v>0</v>
      </c>
      <c r="L1359">
        <f>IF(Table1[[#This Row],[NPS]]=-100,1,0)</f>
        <v>0</v>
      </c>
      <c r="M1359" t="str">
        <f>TEXT(Table1[[#This Row],[Call Date]],"mmmm")</f>
        <v>November</v>
      </c>
      <c r="N1359" s="1">
        <f>Table1[[#This Row],[Call Date]]</f>
        <v>45243</v>
      </c>
    </row>
    <row r="1360" spans="2:14" x14ac:dyDescent="0.25">
      <c r="B1360" s="1">
        <v>45243</v>
      </c>
      <c r="C1360" t="s">
        <v>7</v>
      </c>
      <c r="D1360" t="s">
        <v>95</v>
      </c>
      <c r="E1360">
        <v>10</v>
      </c>
      <c r="F1360">
        <v>10</v>
      </c>
      <c r="G1360">
        <v>10</v>
      </c>
      <c r="H1360" s="3">
        <f>(Table1[[#This Row],[Q1]]*0.2+Table1[[#This Row],[Q2]]*0.4+Table1[[#This Row],[Q3]]*0.4)/10</f>
        <v>1</v>
      </c>
      <c r="I1360" cm="1">
        <f t="array" ref="I1360">_xlfn.IFS(Table1[[#This Row],[Q1]]&gt;8,100,Table1[[#This Row],[Q1]]&gt;6,0,Table1[[#This Row],[Q1]]&lt;7,-100)</f>
        <v>100</v>
      </c>
      <c r="J1360">
        <f>IF(Table1[[#This Row],[NPS]]=100,1,0)</f>
        <v>1</v>
      </c>
      <c r="K1360">
        <f>IF(Table1[[#This Row],[NPS]]=0,1,0)</f>
        <v>0</v>
      </c>
      <c r="L1360">
        <f>IF(Table1[[#This Row],[NPS]]=-100,1,0)</f>
        <v>0</v>
      </c>
      <c r="M1360" t="str">
        <f>TEXT(Table1[[#This Row],[Call Date]],"mmmm")</f>
        <v>November</v>
      </c>
      <c r="N1360" s="1">
        <f>Table1[[#This Row],[Call Date]]</f>
        <v>45243</v>
      </c>
    </row>
    <row r="1361" spans="2:14" x14ac:dyDescent="0.25">
      <c r="B1361" s="1">
        <v>45243</v>
      </c>
      <c r="C1361" t="s">
        <v>10</v>
      </c>
      <c r="D1361" t="s">
        <v>41</v>
      </c>
      <c r="E1361">
        <v>5</v>
      </c>
      <c r="F1361">
        <v>9</v>
      </c>
      <c r="G1361">
        <v>9</v>
      </c>
      <c r="H1361" s="3">
        <f>(Table1[[#This Row],[Q1]]*0.2+Table1[[#This Row],[Q2]]*0.4+Table1[[#This Row],[Q3]]*0.4)/10</f>
        <v>0.82</v>
      </c>
      <c r="I1361" cm="1">
        <f t="array" ref="I1361">_xlfn.IFS(Table1[[#This Row],[Q1]]&gt;8,100,Table1[[#This Row],[Q1]]&gt;6,0,Table1[[#This Row],[Q1]]&lt;7,-100)</f>
        <v>-100</v>
      </c>
      <c r="J1361">
        <f>IF(Table1[[#This Row],[NPS]]=100,1,0)</f>
        <v>0</v>
      </c>
      <c r="K1361">
        <f>IF(Table1[[#This Row],[NPS]]=0,1,0)</f>
        <v>0</v>
      </c>
      <c r="L1361">
        <f>IF(Table1[[#This Row],[NPS]]=-100,1,0)</f>
        <v>1</v>
      </c>
      <c r="M1361" t="str">
        <f>TEXT(Table1[[#This Row],[Call Date]],"mmmm")</f>
        <v>November</v>
      </c>
      <c r="N1361" s="1">
        <f>Table1[[#This Row],[Call Date]]</f>
        <v>45243</v>
      </c>
    </row>
    <row r="1362" spans="2:14" x14ac:dyDescent="0.25">
      <c r="B1362" s="1">
        <v>45243</v>
      </c>
      <c r="C1362" t="s">
        <v>8</v>
      </c>
      <c r="D1362" t="s">
        <v>99</v>
      </c>
      <c r="E1362">
        <v>10</v>
      </c>
      <c r="F1362">
        <v>10</v>
      </c>
      <c r="G1362">
        <v>10</v>
      </c>
      <c r="H1362" s="3">
        <f>(Table1[[#This Row],[Q1]]*0.2+Table1[[#This Row],[Q2]]*0.4+Table1[[#This Row],[Q3]]*0.4)/10</f>
        <v>1</v>
      </c>
      <c r="I1362" cm="1">
        <f t="array" ref="I1362">_xlfn.IFS(Table1[[#This Row],[Q1]]&gt;8,100,Table1[[#This Row],[Q1]]&gt;6,0,Table1[[#This Row],[Q1]]&lt;7,-100)</f>
        <v>100</v>
      </c>
      <c r="J1362">
        <f>IF(Table1[[#This Row],[NPS]]=100,1,0)</f>
        <v>1</v>
      </c>
      <c r="K1362">
        <f>IF(Table1[[#This Row],[NPS]]=0,1,0)</f>
        <v>0</v>
      </c>
      <c r="L1362">
        <f>IF(Table1[[#This Row],[NPS]]=-100,1,0)</f>
        <v>0</v>
      </c>
      <c r="M1362" t="str">
        <f>TEXT(Table1[[#This Row],[Call Date]],"mmmm")</f>
        <v>November</v>
      </c>
      <c r="N1362" s="1">
        <f>Table1[[#This Row],[Call Date]]</f>
        <v>45243</v>
      </c>
    </row>
    <row r="1363" spans="2:14" x14ac:dyDescent="0.25">
      <c r="B1363" s="1">
        <v>45243</v>
      </c>
      <c r="C1363" t="s">
        <v>8</v>
      </c>
      <c r="D1363" t="s">
        <v>128</v>
      </c>
      <c r="E1363">
        <v>10</v>
      </c>
      <c r="F1363">
        <v>10</v>
      </c>
      <c r="G1363">
        <v>10</v>
      </c>
      <c r="H1363" s="3">
        <f>(Table1[[#This Row],[Q1]]*0.2+Table1[[#This Row],[Q2]]*0.4+Table1[[#This Row],[Q3]]*0.4)/10</f>
        <v>1</v>
      </c>
      <c r="I1363" cm="1">
        <f t="array" ref="I1363">_xlfn.IFS(Table1[[#This Row],[Q1]]&gt;8,100,Table1[[#This Row],[Q1]]&gt;6,0,Table1[[#This Row],[Q1]]&lt;7,-100)</f>
        <v>100</v>
      </c>
      <c r="J1363">
        <f>IF(Table1[[#This Row],[NPS]]=100,1,0)</f>
        <v>1</v>
      </c>
      <c r="K1363">
        <f>IF(Table1[[#This Row],[NPS]]=0,1,0)</f>
        <v>0</v>
      </c>
      <c r="L1363">
        <f>IF(Table1[[#This Row],[NPS]]=-100,1,0)</f>
        <v>0</v>
      </c>
      <c r="M1363" t="str">
        <f>TEXT(Table1[[#This Row],[Call Date]],"mmmm")</f>
        <v>November</v>
      </c>
      <c r="N1363" s="1">
        <f>Table1[[#This Row],[Call Date]]</f>
        <v>45243</v>
      </c>
    </row>
    <row r="1364" spans="2:14" x14ac:dyDescent="0.25">
      <c r="B1364" s="1">
        <v>45243</v>
      </c>
      <c r="C1364" t="s">
        <v>7</v>
      </c>
      <c r="D1364" t="s">
        <v>90</v>
      </c>
      <c r="E1364">
        <v>10</v>
      </c>
      <c r="F1364">
        <v>10</v>
      </c>
      <c r="G1364">
        <v>10</v>
      </c>
      <c r="H1364" s="3">
        <f>(Table1[[#This Row],[Q1]]*0.2+Table1[[#This Row],[Q2]]*0.4+Table1[[#This Row],[Q3]]*0.4)/10</f>
        <v>1</v>
      </c>
      <c r="I1364" cm="1">
        <f t="array" ref="I1364">_xlfn.IFS(Table1[[#This Row],[Q1]]&gt;8,100,Table1[[#This Row],[Q1]]&gt;6,0,Table1[[#This Row],[Q1]]&lt;7,-100)</f>
        <v>100</v>
      </c>
      <c r="J1364">
        <f>IF(Table1[[#This Row],[NPS]]=100,1,0)</f>
        <v>1</v>
      </c>
      <c r="K1364">
        <f>IF(Table1[[#This Row],[NPS]]=0,1,0)</f>
        <v>0</v>
      </c>
      <c r="L1364">
        <f>IF(Table1[[#This Row],[NPS]]=-100,1,0)</f>
        <v>0</v>
      </c>
      <c r="M1364" t="str">
        <f>TEXT(Table1[[#This Row],[Call Date]],"mmmm")</f>
        <v>November</v>
      </c>
      <c r="N1364" s="1">
        <f>Table1[[#This Row],[Call Date]]</f>
        <v>45243</v>
      </c>
    </row>
    <row r="1365" spans="2:14" x14ac:dyDescent="0.25">
      <c r="B1365" s="1">
        <v>45243</v>
      </c>
      <c r="C1365" t="s">
        <v>10</v>
      </c>
      <c r="D1365" t="s">
        <v>81</v>
      </c>
      <c r="E1365">
        <v>10</v>
      </c>
      <c r="F1365">
        <v>10</v>
      </c>
      <c r="G1365">
        <v>10</v>
      </c>
      <c r="H1365" s="3">
        <f>(Table1[[#This Row],[Q1]]*0.2+Table1[[#This Row],[Q2]]*0.4+Table1[[#This Row],[Q3]]*0.4)/10</f>
        <v>1</v>
      </c>
      <c r="I1365" cm="1">
        <f t="array" ref="I1365">_xlfn.IFS(Table1[[#This Row],[Q1]]&gt;8,100,Table1[[#This Row],[Q1]]&gt;6,0,Table1[[#This Row],[Q1]]&lt;7,-100)</f>
        <v>100</v>
      </c>
      <c r="J1365">
        <f>IF(Table1[[#This Row],[NPS]]=100,1,0)</f>
        <v>1</v>
      </c>
      <c r="K1365">
        <f>IF(Table1[[#This Row],[NPS]]=0,1,0)</f>
        <v>0</v>
      </c>
      <c r="L1365">
        <f>IF(Table1[[#This Row],[NPS]]=-100,1,0)</f>
        <v>0</v>
      </c>
      <c r="M1365" t="str">
        <f>TEXT(Table1[[#This Row],[Call Date]],"mmmm")</f>
        <v>November</v>
      </c>
      <c r="N1365" s="1">
        <f>Table1[[#This Row],[Call Date]]</f>
        <v>45243</v>
      </c>
    </row>
    <row r="1366" spans="2:14" x14ac:dyDescent="0.25">
      <c r="B1366" s="1">
        <v>45243</v>
      </c>
      <c r="C1366" t="s">
        <v>7</v>
      </c>
      <c r="D1366" t="s">
        <v>63</v>
      </c>
      <c r="E1366">
        <v>10</v>
      </c>
      <c r="F1366">
        <v>10</v>
      </c>
      <c r="G1366">
        <v>10</v>
      </c>
      <c r="H1366" s="3">
        <f>(Table1[[#This Row],[Q1]]*0.2+Table1[[#This Row],[Q2]]*0.4+Table1[[#This Row],[Q3]]*0.4)/10</f>
        <v>1</v>
      </c>
      <c r="I1366" cm="1">
        <f t="array" ref="I1366">_xlfn.IFS(Table1[[#This Row],[Q1]]&gt;8,100,Table1[[#This Row],[Q1]]&gt;6,0,Table1[[#This Row],[Q1]]&lt;7,-100)</f>
        <v>100</v>
      </c>
      <c r="J1366">
        <f>IF(Table1[[#This Row],[NPS]]=100,1,0)</f>
        <v>1</v>
      </c>
      <c r="K1366">
        <f>IF(Table1[[#This Row],[NPS]]=0,1,0)</f>
        <v>0</v>
      </c>
      <c r="L1366">
        <f>IF(Table1[[#This Row],[NPS]]=-100,1,0)</f>
        <v>0</v>
      </c>
      <c r="M1366" t="str">
        <f>TEXT(Table1[[#This Row],[Call Date]],"mmmm")</f>
        <v>November</v>
      </c>
      <c r="N1366" s="1">
        <f>Table1[[#This Row],[Call Date]]</f>
        <v>45243</v>
      </c>
    </row>
    <row r="1367" spans="2:14" x14ac:dyDescent="0.25">
      <c r="B1367" s="1">
        <v>45243</v>
      </c>
      <c r="C1367" t="s">
        <v>7</v>
      </c>
      <c r="D1367" t="s">
        <v>75</v>
      </c>
      <c r="E1367">
        <v>10</v>
      </c>
      <c r="F1367">
        <v>10</v>
      </c>
      <c r="G1367">
        <v>10</v>
      </c>
      <c r="H1367" s="3">
        <f>(Table1[[#This Row],[Q1]]*0.2+Table1[[#This Row],[Q2]]*0.4+Table1[[#This Row],[Q3]]*0.4)/10</f>
        <v>1</v>
      </c>
      <c r="I1367" cm="1">
        <f t="array" ref="I1367">_xlfn.IFS(Table1[[#This Row],[Q1]]&gt;8,100,Table1[[#This Row],[Q1]]&gt;6,0,Table1[[#This Row],[Q1]]&lt;7,-100)</f>
        <v>100</v>
      </c>
      <c r="J1367">
        <f>IF(Table1[[#This Row],[NPS]]=100,1,0)</f>
        <v>1</v>
      </c>
      <c r="K1367">
        <f>IF(Table1[[#This Row],[NPS]]=0,1,0)</f>
        <v>0</v>
      </c>
      <c r="L1367">
        <f>IF(Table1[[#This Row],[NPS]]=-100,1,0)</f>
        <v>0</v>
      </c>
      <c r="M1367" t="str">
        <f>TEXT(Table1[[#This Row],[Call Date]],"mmmm")</f>
        <v>November</v>
      </c>
      <c r="N1367" s="1">
        <f>Table1[[#This Row],[Call Date]]</f>
        <v>45243</v>
      </c>
    </row>
    <row r="1368" spans="2:14" x14ac:dyDescent="0.25">
      <c r="B1368" s="1">
        <v>45243</v>
      </c>
      <c r="C1368" t="s">
        <v>8</v>
      </c>
      <c r="D1368" t="s">
        <v>85</v>
      </c>
      <c r="E1368">
        <v>10</v>
      </c>
      <c r="F1368">
        <v>10</v>
      </c>
      <c r="G1368">
        <v>10</v>
      </c>
      <c r="H1368" s="3">
        <f>(Table1[[#This Row],[Q1]]*0.2+Table1[[#This Row],[Q2]]*0.4+Table1[[#This Row],[Q3]]*0.4)/10</f>
        <v>1</v>
      </c>
      <c r="I1368" cm="1">
        <f t="array" ref="I1368">_xlfn.IFS(Table1[[#This Row],[Q1]]&gt;8,100,Table1[[#This Row],[Q1]]&gt;6,0,Table1[[#This Row],[Q1]]&lt;7,-100)</f>
        <v>100</v>
      </c>
      <c r="J1368">
        <f>IF(Table1[[#This Row],[NPS]]=100,1,0)</f>
        <v>1</v>
      </c>
      <c r="K1368">
        <f>IF(Table1[[#This Row],[NPS]]=0,1,0)</f>
        <v>0</v>
      </c>
      <c r="L1368">
        <f>IF(Table1[[#This Row],[NPS]]=-100,1,0)</f>
        <v>0</v>
      </c>
      <c r="M1368" t="str">
        <f>TEXT(Table1[[#This Row],[Call Date]],"mmmm")</f>
        <v>November</v>
      </c>
      <c r="N1368" s="1">
        <f>Table1[[#This Row],[Call Date]]</f>
        <v>45243</v>
      </c>
    </row>
    <row r="1369" spans="2:14" x14ac:dyDescent="0.25">
      <c r="B1369" s="1">
        <v>45243</v>
      </c>
      <c r="C1369" t="s">
        <v>7</v>
      </c>
      <c r="D1369" t="s">
        <v>91</v>
      </c>
      <c r="E1369">
        <v>10</v>
      </c>
      <c r="F1369">
        <v>10</v>
      </c>
      <c r="G1369">
        <v>10</v>
      </c>
      <c r="H1369" s="3">
        <f>(Table1[[#This Row],[Q1]]*0.2+Table1[[#This Row],[Q2]]*0.4+Table1[[#This Row],[Q3]]*0.4)/10</f>
        <v>1</v>
      </c>
      <c r="I1369" cm="1">
        <f t="array" ref="I1369">_xlfn.IFS(Table1[[#This Row],[Q1]]&gt;8,100,Table1[[#This Row],[Q1]]&gt;6,0,Table1[[#This Row],[Q1]]&lt;7,-100)</f>
        <v>100</v>
      </c>
      <c r="J1369">
        <f>IF(Table1[[#This Row],[NPS]]=100,1,0)</f>
        <v>1</v>
      </c>
      <c r="K1369">
        <f>IF(Table1[[#This Row],[NPS]]=0,1,0)</f>
        <v>0</v>
      </c>
      <c r="L1369">
        <f>IF(Table1[[#This Row],[NPS]]=-100,1,0)</f>
        <v>0</v>
      </c>
      <c r="M1369" t="str">
        <f>TEXT(Table1[[#This Row],[Call Date]],"mmmm")</f>
        <v>November</v>
      </c>
      <c r="N1369" s="1">
        <f>Table1[[#This Row],[Call Date]]</f>
        <v>45243</v>
      </c>
    </row>
    <row r="1370" spans="2:14" x14ac:dyDescent="0.25">
      <c r="B1370" s="1">
        <v>45243</v>
      </c>
      <c r="C1370" t="s">
        <v>10</v>
      </c>
      <c r="D1370" t="s">
        <v>97</v>
      </c>
      <c r="E1370">
        <v>10</v>
      </c>
      <c r="F1370">
        <v>10</v>
      </c>
      <c r="G1370">
        <v>10</v>
      </c>
      <c r="H1370" s="3">
        <f>(Table1[[#This Row],[Q1]]*0.2+Table1[[#This Row],[Q2]]*0.4+Table1[[#This Row],[Q3]]*0.4)/10</f>
        <v>1</v>
      </c>
      <c r="I1370" cm="1">
        <f t="array" ref="I1370">_xlfn.IFS(Table1[[#This Row],[Q1]]&gt;8,100,Table1[[#This Row],[Q1]]&gt;6,0,Table1[[#This Row],[Q1]]&lt;7,-100)</f>
        <v>100</v>
      </c>
      <c r="J1370">
        <f>IF(Table1[[#This Row],[NPS]]=100,1,0)</f>
        <v>1</v>
      </c>
      <c r="K1370">
        <f>IF(Table1[[#This Row],[NPS]]=0,1,0)</f>
        <v>0</v>
      </c>
      <c r="L1370">
        <f>IF(Table1[[#This Row],[NPS]]=-100,1,0)</f>
        <v>0</v>
      </c>
      <c r="M1370" t="str">
        <f>TEXT(Table1[[#This Row],[Call Date]],"mmmm")</f>
        <v>November</v>
      </c>
      <c r="N1370" s="1">
        <f>Table1[[#This Row],[Call Date]]</f>
        <v>45243</v>
      </c>
    </row>
    <row r="1371" spans="2:14" x14ac:dyDescent="0.25">
      <c r="B1371" s="1">
        <v>45243</v>
      </c>
      <c r="C1371" t="s">
        <v>13</v>
      </c>
      <c r="D1371" t="s">
        <v>120</v>
      </c>
      <c r="E1371">
        <v>10</v>
      </c>
      <c r="F1371">
        <v>10</v>
      </c>
      <c r="G1371">
        <v>10</v>
      </c>
      <c r="H1371" s="3">
        <f>(Table1[[#This Row],[Q1]]*0.2+Table1[[#This Row],[Q2]]*0.4+Table1[[#This Row],[Q3]]*0.4)/10</f>
        <v>1</v>
      </c>
      <c r="I1371" cm="1">
        <f t="array" ref="I1371">_xlfn.IFS(Table1[[#This Row],[Q1]]&gt;8,100,Table1[[#This Row],[Q1]]&gt;6,0,Table1[[#This Row],[Q1]]&lt;7,-100)</f>
        <v>100</v>
      </c>
      <c r="J1371">
        <f>IF(Table1[[#This Row],[NPS]]=100,1,0)</f>
        <v>1</v>
      </c>
      <c r="K1371">
        <f>IF(Table1[[#This Row],[NPS]]=0,1,0)</f>
        <v>0</v>
      </c>
      <c r="L1371">
        <f>IF(Table1[[#This Row],[NPS]]=-100,1,0)</f>
        <v>0</v>
      </c>
      <c r="M1371" t="str">
        <f>TEXT(Table1[[#This Row],[Call Date]],"mmmm")</f>
        <v>November</v>
      </c>
      <c r="N1371" s="1">
        <f>Table1[[#This Row],[Call Date]]</f>
        <v>45243</v>
      </c>
    </row>
    <row r="1372" spans="2:14" x14ac:dyDescent="0.25">
      <c r="B1372" s="1">
        <v>45243</v>
      </c>
      <c r="C1372" t="s">
        <v>8</v>
      </c>
      <c r="D1372" t="s">
        <v>85</v>
      </c>
      <c r="E1372">
        <v>8</v>
      </c>
      <c r="F1372">
        <v>8</v>
      </c>
      <c r="G1372">
        <v>8</v>
      </c>
      <c r="H1372" s="3">
        <f>(Table1[[#This Row],[Q1]]*0.2+Table1[[#This Row],[Q2]]*0.4+Table1[[#This Row],[Q3]]*0.4)/10</f>
        <v>0.8</v>
      </c>
      <c r="I1372" cm="1">
        <f t="array" ref="I1372">_xlfn.IFS(Table1[[#This Row],[Q1]]&gt;8,100,Table1[[#This Row],[Q1]]&gt;6,0,Table1[[#This Row],[Q1]]&lt;7,-100)</f>
        <v>0</v>
      </c>
      <c r="J1372">
        <f>IF(Table1[[#This Row],[NPS]]=100,1,0)</f>
        <v>0</v>
      </c>
      <c r="K1372">
        <f>IF(Table1[[#This Row],[NPS]]=0,1,0)</f>
        <v>1</v>
      </c>
      <c r="L1372">
        <f>IF(Table1[[#This Row],[NPS]]=-100,1,0)</f>
        <v>0</v>
      </c>
      <c r="M1372" t="str">
        <f>TEXT(Table1[[#This Row],[Call Date]],"mmmm")</f>
        <v>November</v>
      </c>
      <c r="N1372" s="1">
        <f>Table1[[#This Row],[Call Date]]</f>
        <v>45243</v>
      </c>
    </row>
    <row r="1373" spans="2:14" x14ac:dyDescent="0.25">
      <c r="B1373" s="1">
        <v>45243</v>
      </c>
      <c r="C1373" t="s">
        <v>7</v>
      </c>
      <c r="D1373" t="s">
        <v>63</v>
      </c>
      <c r="E1373">
        <v>5</v>
      </c>
      <c r="F1373">
        <v>10</v>
      </c>
      <c r="G1373">
        <v>9</v>
      </c>
      <c r="H1373" s="3">
        <f>(Table1[[#This Row],[Q1]]*0.2+Table1[[#This Row],[Q2]]*0.4+Table1[[#This Row],[Q3]]*0.4)/10</f>
        <v>0.86</v>
      </c>
      <c r="I1373" cm="1">
        <f t="array" ref="I1373">_xlfn.IFS(Table1[[#This Row],[Q1]]&gt;8,100,Table1[[#This Row],[Q1]]&gt;6,0,Table1[[#This Row],[Q1]]&lt;7,-100)</f>
        <v>-100</v>
      </c>
      <c r="J1373">
        <f>IF(Table1[[#This Row],[NPS]]=100,1,0)</f>
        <v>0</v>
      </c>
      <c r="K1373">
        <f>IF(Table1[[#This Row],[NPS]]=0,1,0)</f>
        <v>0</v>
      </c>
      <c r="L1373">
        <f>IF(Table1[[#This Row],[NPS]]=-100,1,0)</f>
        <v>1</v>
      </c>
      <c r="M1373" t="str">
        <f>TEXT(Table1[[#This Row],[Call Date]],"mmmm")</f>
        <v>November</v>
      </c>
      <c r="N1373" s="1">
        <f>Table1[[#This Row],[Call Date]]</f>
        <v>45243</v>
      </c>
    </row>
    <row r="1374" spans="2:14" x14ac:dyDescent="0.25">
      <c r="B1374" s="1">
        <v>45243</v>
      </c>
      <c r="C1374" t="s">
        <v>7</v>
      </c>
      <c r="D1374" t="s">
        <v>49</v>
      </c>
      <c r="E1374">
        <v>10</v>
      </c>
      <c r="F1374">
        <v>10</v>
      </c>
      <c r="G1374">
        <v>10</v>
      </c>
      <c r="H1374" s="3">
        <f>(Table1[[#This Row],[Q1]]*0.2+Table1[[#This Row],[Q2]]*0.4+Table1[[#This Row],[Q3]]*0.4)/10</f>
        <v>1</v>
      </c>
      <c r="I1374" cm="1">
        <f t="array" ref="I1374">_xlfn.IFS(Table1[[#This Row],[Q1]]&gt;8,100,Table1[[#This Row],[Q1]]&gt;6,0,Table1[[#This Row],[Q1]]&lt;7,-100)</f>
        <v>100</v>
      </c>
      <c r="J1374">
        <f>IF(Table1[[#This Row],[NPS]]=100,1,0)</f>
        <v>1</v>
      </c>
      <c r="K1374">
        <f>IF(Table1[[#This Row],[NPS]]=0,1,0)</f>
        <v>0</v>
      </c>
      <c r="L1374">
        <f>IF(Table1[[#This Row],[NPS]]=-100,1,0)</f>
        <v>0</v>
      </c>
      <c r="M1374" t="str">
        <f>TEXT(Table1[[#This Row],[Call Date]],"mmmm")</f>
        <v>November</v>
      </c>
      <c r="N1374" s="1">
        <f>Table1[[#This Row],[Call Date]]</f>
        <v>45243</v>
      </c>
    </row>
    <row r="1375" spans="2:14" x14ac:dyDescent="0.25">
      <c r="B1375" s="1">
        <v>45243</v>
      </c>
      <c r="C1375" t="s">
        <v>10</v>
      </c>
      <c r="D1375" t="s">
        <v>87</v>
      </c>
      <c r="E1375">
        <v>10</v>
      </c>
      <c r="F1375">
        <v>10</v>
      </c>
      <c r="G1375">
        <v>10</v>
      </c>
      <c r="H1375" s="3">
        <f>(Table1[[#This Row],[Q1]]*0.2+Table1[[#This Row],[Q2]]*0.4+Table1[[#This Row],[Q3]]*0.4)/10</f>
        <v>1</v>
      </c>
      <c r="I1375" cm="1">
        <f t="array" ref="I1375">_xlfn.IFS(Table1[[#This Row],[Q1]]&gt;8,100,Table1[[#This Row],[Q1]]&gt;6,0,Table1[[#This Row],[Q1]]&lt;7,-100)</f>
        <v>100</v>
      </c>
      <c r="J1375">
        <f>IF(Table1[[#This Row],[NPS]]=100,1,0)</f>
        <v>1</v>
      </c>
      <c r="K1375">
        <f>IF(Table1[[#This Row],[NPS]]=0,1,0)</f>
        <v>0</v>
      </c>
      <c r="L1375">
        <f>IF(Table1[[#This Row],[NPS]]=-100,1,0)</f>
        <v>0</v>
      </c>
      <c r="M1375" t="str">
        <f>TEXT(Table1[[#This Row],[Call Date]],"mmmm")</f>
        <v>November</v>
      </c>
      <c r="N1375" s="1">
        <f>Table1[[#This Row],[Call Date]]</f>
        <v>45243</v>
      </c>
    </row>
    <row r="1376" spans="2:14" x14ac:dyDescent="0.25">
      <c r="B1376" s="1">
        <v>45243</v>
      </c>
      <c r="C1376" t="s">
        <v>8</v>
      </c>
      <c r="D1376" t="s">
        <v>98</v>
      </c>
      <c r="E1376">
        <v>10</v>
      </c>
      <c r="F1376">
        <v>10</v>
      </c>
      <c r="G1376">
        <v>10</v>
      </c>
      <c r="H1376" s="3">
        <f>(Table1[[#This Row],[Q1]]*0.2+Table1[[#This Row],[Q2]]*0.4+Table1[[#This Row],[Q3]]*0.4)/10</f>
        <v>1</v>
      </c>
      <c r="I1376" cm="1">
        <f t="array" ref="I1376">_xlfn.IFS(Table1[[#This Row],[Q1]]&gt;8,100,Table1[[#This Row],[Q1]]&gt;6,0,Table1[[#This Row],[Q1]]&lt;7,-100)</f>
        <v>100</v>
      </c>
      <c r="J1376">
        <f>IF(Table1[[#This Row],[NPS]]=100,1,0)</f>
        <v>1</v>
      </c>
      <c r="K1376">
        <f>IF(Table1[[#This Row],[NPS]]=0,1,0)</f>
        <v>0</v>
      </c>
      <c r="L1376">
        <f>IF(Table1[[#This Row],[NPS]]=-100,1,0)</f>
        <v>0</v>
      </c>
      <c r="M1376" t="str">
        <f>TEXT(Table1[[#This Row],[Call Date]],"mmmm")</f>
        <v>November</v>
      </c>
      <c r="N1376" s="1">
        <f>Table1[[#This Row],[Call Date]]</f>
        <v>45243</v>
      </c>
    </row>
    <row r="1377" spans="2:14" x14ac:dyDescent="0.25">
      <c r="B1377" s="1">
        <v>45243</v>
      </c>
      <c r="C1377" t="s">
        <v>13</v>
      </c>
      <c r="D1377" t="s">
        <v>58</v>
      </c>
      <c r="E1377">
        <v>10</v>
      </c>
      <c r="F1377">
        <v>0</v>
      </c>
      <c r="G1377">
        <v>10</v>
      </c>
      <c r="H1377" s="3">
        <f>(Table1[[#This Row],[Q1]]*0.2+Table1[[#This Row],[Q2]]*0.4+Table1[[#This Row],[Q3]]*0.4)/10</f>
        <v>0.6</v>
      </c>
      <c r="I1377" cm="1">
        <f t="array" ref="I1377">_xlfn.IFS(Table1[[#This Row],[Q1]]&gt;8,100,Table1[[#This Row],[Q1]]&gt;6,0,Table1[[#This Row],[Q1]]&lt;7,-100)</f>
        <v>100</v>
      </c>
      <c r="J1377">
        <f>IF(Table1[[#This Row],[NPS]]=100,1,0)</f>
        <v>1</v>
      </c>
      <c r="K1377">
        <f>IF(Table1[[#This Row],[NPS]]=0,1,0)</f>
        <v>0</v>
      </c>
      <c r="L1377">
        <f>IF(Table1[[#This Row],[NPS]]=-100,1,0)</f>
        <v>0</v>
      </c>
      <c r="M1377" t="str">
        <f>TEXT(Table1[[#This Row],[Call Date]],"mmmm")</f>
        <v>November</v>
      </c>
      <c r="N1377" s="1">
        <f>Table1[[#This Row],[Call Date]]</f>
        <v>45243</v>
      </c>
    </row>
    <row r="1378" spans="2:14" x14ac:dyDescent="0.25">
      <c r="B1378" s="1">
        <v>45243</v>
      </c>
      <c r="C1378" t="s">
        <v>10</v>
      </c>
      <c r="D1378" t="s">
        <v>41</v>
      </c>
      <c r="E1378">
        <v>10</v>
      </c>
      <c r="F1378">
        <v>10</v>
      </c>
      <c r="G1378">
        <v>10</v>
      </c>
      <c r="H1378" s="3">
        <f>(Table1[[#This Row],[Q1]]*0.2+Table1[[#This Row],[Q2]]*0.4+Table1[[#This Row],[Q3]]*0.4)/10</f>
        <v>1</v>
      </c>
      <c r="I1378" cm="1">
        <f t="array" ref="I1378">_xlfn.IFS(Table1[[#This Row],[Q1]]&gt;8,100,Table1[[#This Row],[Q1]]&gt;6,0,Table1[[#This Row],[Q1]]&lt;7,-100)</f>
        <v>100</v>
      </c>
      <c r="J1378">
        <f>IF(Table1[[#This Row],[NPS]]=100,1,0)</f>
        <v>1</v>
      </c>
      <c r="K1378">
        <f>IF(Table1[[#This Row],[NPS]]=0,1,0)</f>
        <v>0</v>
      </c>
      <c r="L1378">
        <f>IF(Table1[[#This Row],[NPS]]=-100,1,0)</f>
        <v>0</v>
      </c>
      <c r="M1378" t="str">
        <f>TEXT(Table1[[#This Row],[Call Date]],"mmmm")</f>
        <v>November</v>
      </c>
      <c r="N1378" s="1">
        <f>Table1[[#This Row],[Call Date]]</f>
        <v>45243</v>
      </c>
    </row>
    <row r="1379" spans="2:14" x14ac:dyDescent="0.25">
      <c r="B1379" s="1">
        <v>45243</v>
      </c>
      <c r="C1379" t="s">
        <v>11</v>
      </c>
      <c r="D1379" t="s">
        <v>106</v>
      </c>
      <c r="E1379">
        <v>10</v>
      </c>
      <c r="F1379">
        <v>10</v>
      </c>
      <c r="G1379">
        <v>10</v>
      </c>
      <c r="H1379" s="3">
        <f>(Table1[[#This Row],[Q1]]*0.2+Table1[[#This Row],[Q2]]*0.4+Table1[[#This Row],[Q3]]*0.4)/10</f>
        <v>1</v>
      </c>
      <c r="I1379" cm="1">
        <f t="array" ref="I1379">_xlfn.IFS(Table1[[#This Row],[Q1]]&gt;8,100,Table1[[#This Row],[Q1]]&gt;6,0,Table1[[#This Row],[Q1]]&lt;7,-100)</f>
        <v>100</v>
      </c>
      <c r="J1379">
        <f>IF(Table1[[#This Row],[NPS]]=100,1,0)</f>
        <v>1</v>
      </c>
      <c r="K1379">
        <f>IF(Table1[[#This Row],[NPS]]=0,1,0)</f>
        <v>0</v>
      </c>
      <c r="L1379">
        <f>IF(Table1[[#This Row],[NPS]]=-100,1,0)</f>
        <v>0</v>
      </c>
      <c r="M1379" t="str">
        <f>TEXT(Table1[[#This Row],[Call Date]],"mmmm")</f>
        <v>November</v>
      </c>
      <c r="N1379" s="1">
        <f>Table1[[#This Row],[Call Date]]</f>
        <v>45243</v>
      </c>
    </row>
    <row r="1380" spans="2:14" x14ac:dyDescent="0.25">
      <c r="B1380" s="1">
        <v>45243</v>
      </c>
      <c r="C1380" t="s">
        <v>8</v>
      </c>
      <c r="D1380" t="s">
        <v>64</v>
      </c>
      <c r="E1380">
        <v>10</v>
      </c>
      <c r="F1380">
        <v>10</v>
      </c>
      <c r="G1380">
        <v>10</v>
      </c>
      <c r="H1380" s="3">
        <f>(Table1[[#This Row],[Q1]]*0.2+Table1[[#This Row],[Q2]]*0.4+Table1[[#This Row],[Q3]]*0.4)/10</f>
        <v>1</v>
      </c>
      <c r="I1380" cm="1">
        <f t="array" ref="I1380">_xlfn.IFS(Table1[[#This Row],[Q1]]&gt;8,100,Table1[[#This Row],[Q1]]&gt;6,0,Table1[[#This Row],[Q1]]&lt;7,-100)</f>
        <v>100</v>
      </c>
      <c r="J1380">
        <f>IF(Table1[[#This Row],[NPS]]=100,1,0)</f>
        <v>1</v>
      </c>
      <c r="K1380">
        <f>IF(Table1[[#This Row],[NPS]]=0,1,0)</f>
        <v>0</v>
      </c>
      <c r="L1380">
        <f>IF(Table1[[#This Row],[NPS]]=-100,1,0)</f>
        <v>0</v>
      </c>
      <c r="M1380" t="str">
        <f>TEXT(Table1[[#This Row],[Call Date]],"mmmm")</f>
        <v>November</v>
      </c>
      <c r="N1380" s="1">
        <f>Table1[[#This Row],[Call Date]]</f>
        <v>45243</v>
      </c>
    </row>
    <row r="1381" spans="2:14" x14ac:dyDescent="0.25">
      <c r="B1381" s="1">
        <v>45243</v>
      </c>
      <c r="C1381" t="s">
        <v>7</v>
      </c>
      <c r="D1381" t="s">
        <v>43</v>
      </c>
      <c r="E1381">
        <v>10</v>
      </c>
      <c r="F1381">
        <v>10</v>
      </c>
      <c r="G1381">
        <v>10</v>
      </c>
      <c r="H1381" s="3">
        <f>(Table1[[#This Row],[Q1]]*0.2+Table1[[#This Row],[Q2]]*0.4+Table1[[#This Row],[Q3]]*0.4)/10</f>
        <v>1</v>
      </c>
      <c r="I1381" cm="1">
        <f t="array" ref="I1381">_xlfn.IFS(Table1[[#This Row],[Q1]]&gt;8,100,Table1[[#This Row],[Q1]]&gt;6,0,Table1[[#This Row],[Q1]]&lt;7,-100)</f>
        <v>100</v>
      </c>
      <c r="J1381">
        <f>IF(Table1[[#This Row],[NPS]]=100,1,0)</f>
        <v>1</v>
      </c>
      <c r="K1381">
        <f>IF(Table1[[#This Row],[NPS]]=0,1,0)</f>
        <v>0</v>
      </c>
      <c r="L1381">
        <f>IF(Table1[[#This Row],[NPS]]=-100,1,0)</f>
        <v>0</v>
      </c>
      <c r="M1381" t="str">
        <f>TEXT(Table1[[#This Row],[Call Date]],"mmmm")</f>
        <v>November</v>
      </c>
      <c r="N1381" s="1">
        <f>Table1[[#This Row],[Call Date]]</f>
        <v>45243</v>
      </c>
    </row>
    <row r="1382" spans="2:14" x14ac:dyDescent="0.25">
      <c r="B1382" s="1">
        <v>45243</v>
      </c>
      <c r="C1382" t="s">
        <v>13</v>
      </c>
      <c r="D1382" t="s">
        <v>118</v>
      </c>
      <c r="E1382">
        <v>10</v>
      </c>
      <c r="F1382">
        <v>10</v>
      </c>
      <c r="G1382">
        <v>10</v>
      </c>
      <c r="H1382" s="3">
        <f>(Table1[[#This Row],[Q1]]*0.2+Table1[[#This Row],[Q2]]*0.4+Table1[[#This Row],[Q3]]*0.4)/10</f>
        <v>1</v>
      </c>
      <c r="I1382" cm="1">
        <f t="array" ref="I1382">_xlfn.IFS(Table1[[#This Row],[Q1]]&gt;8,100,Table1[[#This Row],[Q1]]&gt;6,0,Table1[[#This Row],[Q1]]&lt;7,-100)</f>
        <v>100</v>
      </c>
      <c r="J1382">
        <f>IF(Table1[[#This Row],[NPS]]=100,1,0)</f>
        <v>1</v>
      </c>
      <c r="K1382">
        <f>IF(Table1[[#This Row],[NPS]]=0,1,0)</f>
        <v>0</v>
      </c>
      <c r="L1382">
        <f>IF(Table1[[#This Row],[NPS]]=-100,1,0)</f>
        <v>0</v>
      </c>
      <c r="M1382" t="str">
        <f>TEXT(Table1[[#This Row],[Call Date]],"mmmm")</f>
        <v>November</v>
      </c>
      <c r="N1382" s="1">
        <f>Table1[[#This Row],[Call Date]]</f>
        <v>45243</v>
      </c>
    </row>
    <row r="1383" spans="2:14" x14ac:dyDescent="0.25">
      <c r="B1383" s="1">
        <v>45243</v>
      </c>
      <c r="C1383" t="s">
        <v>10</v>
      </c>
      <c r="D1383" t="s">
        <v>116</v>
      </c>
      <c r="E1383">
        <v>10</v>
      </c>
      <c r="F1383">
        <v>9</v>
      </c>
      <c r="G1383">
        <v>10</v>
      </c>
      <c r="H1383" s="3">
        <f>(Table1[[#This Row],[Q1]]*0.2+Table1[[#This Row],[Q2]]*0.4+Table1[[#This Row],[Q3]]*0.4)/10</f>
        <v>0.96</v>
      </c>
      <c r="I1383" cm="1">
        <f t="array" ref="I1383">_xlfn.IFS(Table1[[#This Row],[Q1]]&gt;8,100,Table1[[#This Row],[Q1]]&gt;6,0,Table1[[#This Row],[Q1]]&lt;7,-100)</f>
        <v>100</v>
      </c>
      <c r="J1383">
        <f>IF(Table1[[#This Row],[NPS]]=100,1,0)</f>
        <v>1</v>
      </c>
      <c r="K1383">
        <f>IF(Table1[[#This Row],[NPS]]=0,1,0)</f>
        <v>0</v>
      </c>
      <c r="L1383">
        <f>IF(Table1[[#This Row],[NPS]]=-100,1,0)</f>
        <v>0</v>
      </c>
      <c r="M1383" t="str">
        <f>TEXT(Table1[[#This Row],[Call Date]],"mmmm")</f>
        <v>November</v>
      </c>
      <c r="N1383" s="1">
        <f>Table1[[#This Row],[Call Date]]</f>
        <v>45243</v>
      </c>
    </row>
    <row r="1384" spans="2:14" x14ac:dyDescent="0.25">
      <c r="B1384" s="1">
        <v>45243</v>
      </c>
      <c r="C1384" t="s">
        <v>10</v>
      </c>
      <c r="D1384" t="s">
        <v>114</v>
      </c>
      <c r="E1384">
        <v>10</v>
      </c>
      <c r="F1384">
        <v>10</v>
      </c>
      <c r="G1384">
        <v>10</v>
      </c>
      <c r="H1384" s="3">
        <f>(Table1[[#This Row],[Q1]]*0.2+Table1[[#This Row],[Q2]]*0.4+Table1[[#This Row],[Q3]]*0.4)/10</f>
        <v>1</v>
      </c>
      <c r="I1384" cm="1">
        <f t="array" ref="I1384">_xlfn.IFS(Table1[[#This Row],[Q1]]&gt;8,100,Table1[[#This Row],[Q1]]&gt;6,0,Table1[[#This Row],[Q1]]&lt;7,-100)</f>
        <v>100</v>
      </c>
      <c r="J1384">
        <f>IF(Table1[[#This Row],[NPS]]=100,1,0)</f>
        <v>1</v>
      </c>
      <c r="K1384">
        <f>IF(Table1[[#This Row],[NPS]]=0,1,0)</f>
        <v>0</v>
      </c>
      <c r="L1384">
        <f>IF(Table1[[#This Row],[NPS]]=-100,1,0)</f>
        <v>0</v>
      </c>
      <c r="M1384" t="str">
        <f>TEXT(Table1[[#This Row],[Call Date]],"mmmm")</f>
        <v>November</v>
      </c>
      <c r="N1384" s="1">
        <f>Table1[[#This Row],[Call Date]]</f>
        <v>45243</v>
      </c>
    </row>
    <row r="1385" spans="2:14" x14ac:dyDescent="0.25">
      <c r="B1385" s="1">
        <v>45243</v>
      </c>
      <c r="C1385" t="s">
        <v>13</v>
      </c>
      <c r="D1385" t="s">
        <v>118</v>
      </c>
      <c r="E1385">
        <v>5</v>
      </c>
      <c r="F1385">
        <v>10</v>
      </c>
      <c r="G1385">
        <v>10</v>
      </c>
      <c r="H1385" s="3">
        <f>(Table1[[#This Row],[Q1]]*0.2+Table1[[#This Row],[Q2]]*0.4+Table1[[#This Row],[Q3]]*0.4)/10</f>
        <v>0.9</v>
      </c>
      <c r="I1385" cm="1">
        <f t="array" ref="I1385">_xlfn.IFS(Table1[[#This Row],[Q1]]&gt;8,100,Table1[[#This Row],[Q1]]&gt;6,0,Table1[[#This Row],[Q1]]&lt;7,-100)</f>
        <v>-100</v>
      </c>
      <c r="J1385">
        <f>IF(Table1[[#This Row],[NPS]]=100,1,0)</f>
        <v>0</v>
      </c>
      <c r="K1385">
        <f>IF(Table1[[#This Row],[NPS]]=0,1,0)</f>
        <v>0</v>
      </c>
      <c r="L1385">
        <f>IF(Table1[[#This Row],[NPS]]=-100,1,0)</f>
        <v>1</v>
      </c>
      <c r="M1385" t="str">
        <f>TEXT(Table1[[#This Row],[Call Date]],"mmmm")</f>
        <v>November</v>
      </c>
      <c r="N1385" s="1">
        <f>Table1[[#This Row],[Call Date]]</f>
        <v>45243</v>
      </c>
    </row>
    <row r="1386" spans="2:14" x14ac:dyDescent="0.25">
      <c r="B1386" s="1">
        <v>45243</v>
      </c>
      <c r="C1386" t="s">
        <v>10</v>
      </c>
      <c r="D1386" t="s">
        <v>116</v>
      </c>
      <c r="E1386">
        <v>10</v>
      </c>
      <c r="F1386">
        <v>10</v>
      </c>
      <c r="G1386">
        <v>10</v>
      </c>
      <c r="H1386" s="3">
        <f>(Table1[[#This Row],[Q1]]*0.2+Table1[[#This Row],[Q2]]*0.4+Table1[[#This Row],[Q3]]*0.4)/10</f>
        <v>1</v>
      </c>
      <c r="I1386" cm="1">
        <f t="array" ref="I1386">_xlfn.IFS(Table1[[#This Row],[Q1]]&gt;8,100,Table1[[#This Row],[Q1]]&gt;6,0,Table1[[#This Row],[Q1]]&lt;7,-100)</f>
        <v>100</v>
      </c>
      <c r="J1386">
        <f>IF(Table1[[#This Row],[NPS]]=100,1,0)</f>
        <v>1</v>
      </c>
      <c r="K1386">
        <f>IF(Table1[[#This Row],[NPS]]=0,1,0)</f>
        <v>0</v>
      </c>
      <c r="L1386">
        <f>IF(Table1[[#This Row],[NPS]]=-100,1,0)</f>
        <v>0</v>
      </c>
      <c r="M1386" t="str">
        <f>TEXT(Table1[[#This Row],[Call Date]],"mmmm")</f>
        <v>November</v>
      </c>
      <c r="N1386" s="1">
        <f>Table1[[#This Row],[Call Date]]</f>
        <v>45243</v>
      </c>
    </row>
    <row r="1387" spans="2:14" x14ac:dyDescent="0.25">
      <c r="B1387" s="1">
        <v>45243</v>
      </c>
      <c r="C1387" t="s">
        <v>13</v>
      </c>
      <c r="D1387" t="s">
        <v>120</v>
      </c>
      <c r="E1387">
        <v>10</v>
      </c>
      <c r="F1387">
        <v>10</v>
      </c>
      <c r="G1387">
        <v>10</v>
      </c>
      <c r="H1387" s="3">
        <f>(Table1[[#This Row],[Q1]]*0.2+Table1[[#This Row],[Q2]]*0.4+Table1[[#This Row],[Q3]]*0.4)/10</f>
        <v>1</v>
      </c>
      <c r="I1387" cm="1">
        <f t="array" ref="I1387">_xlfn.IFS(Table1[[#This Row],[Q1]]&gt;8,100,Table1[[#This Row],[Q1]]&gt;6,0,Table1[[#This Row],[Q1]]&lt;7,-100)</f>
        <v>100</v>
      </c>
      <c r="J1387">
        <f>IF(Table1[[#This Row],[NPS]]=100,1,0)</f>
        <v>1</v>
      </c>
      <c r="K1387">
        <f>IF(Table1[[#This Row],[NPS]]=0,1,0)</f>
        <v>0</v>
      </c>
      <c r="L1387">
        <f>IF(Table1[[#This Row],[NPS]]=-100,1,0)</f>
        <v>0</v>
      </c>
      <c r="M1387" t="str">
        <f>TEXT(Table1[[#This Row],[Call Date]],"mmmm")</f>
        <v>November</v>
      </c>
      <c r="N1387" s="1">
        <f>Table1[[#This Row],[Call Date]]</f>
        <v>45243</v>
      </c>
    </row>
    <row r="1388" spans="2:14" x14ac:dyDescent="0.25">
      <c r="B1388" s="1">
        <v>45243</v>
      </c>
      <c r="C1388" t="s">
        <v>10</v>
      </c>
      <c r="D1388" t="s">
        <v>97</v>
      </c>
      <c r="E1388">
        <v>9</v>
      </c>
      <c r="F1388">
        <v>9</v>
      </c>
      <c r="G1388">
        <v>9</v>
      </c>
      <c r="H1388" s="3">
        <f>(Table1[[#This Row],[Q1]]*0.2+Table1[[#This Row],[Q2]]*0.4+Table1[[#This Row],[Q3]]*0.4)/10</f>
        <v>0.9</v>
      </c>
      <c r="I1388" cm="1">
        <f t="array" ref="I1388">_xlfn.IFS(Table1[[#This Row],[Q1]]&gt;8,100,Table1[[#This Row],[Q1]]&gt;6,0,Table1[[#This Row],[Q1]]&lt;7,-100)</f>
        <v>100</v>
      </c>
      <c r="J1388">
        <f>IF(Table1[[#This Row],[NPS]]=100,1,0)</f>
        <v>1</v>
      </c>
      <c r="K1388">
        <f>IF(Table1[[#This Row],[NPS]]=0,1,0)</f>
        <v>0</v>
      </c>
      <c r="L1388">
        <f>IF(Table1[[#This Row],[NPS]]=-100,1,0)</f>
        <v>0</v>
      </c>
      <c r="M1388" t="str">
        <f>TEXT(Table1[[#This Row],[Call Date]],"mmmm")</f>
        <v>November</v>
      </c>
      <c r="N1388" s="1">
        <f>Table1[[#This Row],[Call Date]]</f>
        <v>45243</v>
      </c>
    </row>
    <row r="1389" spans="2:14" x14ac:dyDescent="0.25">
      <c r="B1389" s="1">
        <v>45243</v>
      </c>
      <c r="C1389" t="s">
        <v>10</v>
      </c>
      <c r="D1389" t="s">
        <v>61</v>
      </c>
      <c r="E1389">
        <v>10</v>
      </c>
      <c r="F1389">
        <v>10</v>
      </c>
      <c r="G1389">
        <v>10</v>
      </c>
      <c r="H1389" s="3">
        <f>(Table1[[#This Row],[Q1]]*0.2+Table1[[#This Row],[Q2]]*0.4+Table1[[#This Row],[Q3]]*0.4)/10</f>
        <v>1</v>
      </c>
      <c r="I1389" cm="1">
        <f t="array" ref="I1389">_xlfn.IFS(Table1[[#This Row],[Q1]]&gt;8,100,Table1[[#This Row],[Q1]]&gt;6,0,Table1[[#This Row],[Q1]]&lt;7,-100)</f>
        <v>100</v>
      </c>
      <c r="J1389">
        <f>IF(Table1[[#This Row],[NPS]]=100,1,0)</f>
        <v>1</v>
      </c>
      <c r="K1389">
        <f>IF(Table1[[#This Row],[NPS]]=0,1,0)</f>
        <v>0</v>
      </c>
      <c r="L1389">
        <f>IF(Table1[[#This Row],[NPS]]=-100,1,0)</f>
        <v>0</v>
      </c>
      <c r="M1389" t="str">
        <f>TEXT(Table1[[#This Row],[Call Date]],"mmmm")</f>
        <v>November</v>
      </c>
      <c r="N1389" s="1">
        <f>Table1[[#This Row],[Call Date]]</f>
        <v>45243</v>
      </c>
    </row>
    <row r="1390" spans="2:14" x14ac:dyDescent="0.25">
      <c r="B1390" s="1">
        <v>45243</v>
      </c>
      <c r="C1390" t="s">
        <v>8</v>
      </c>
      <c r="D1390" t="s">
        <v>45</v>
      </c>
      <c r="E1390">
        <v>10</v>
      </c>
      <c r="F1390">
        <v>10</v>
      </c>
      <c r="G1390">
        <v>10</v>
      </c>
      <c r="H1390" s="3">
        <f>(Table1[[#This Row],[Q1]]*0.2+Table1[[#This Row],[Q2]]*0.4+Table1[[#This Row],[Q3]]*0.4)/10</f>
        <v>1</v>
      </c>
      <c r="I1390" cm="1">
        <f t="array" ref="I1390">_xlfn.IFS(Table1[[#This Row],[Q1]]&gt;8,100,Table1[[#This Row],[Q1]]&gt;6,0,Table1[[#This Row],[Q1]]&lt;7,-100)</f>
        <v>100</v>
      </c>
      <c r="J1390">
        <f>IF(Table1[[#This Row],[NPS]]=100,1,0)</f>
        <v>1</v>
      </c>
      <c r="K1390">
        <f>IF(Table1[[#This Row],[NPS]]=0,1,0)</f>
        <v>0</v>
      </c>
      <c r="L1390">
        <f>IF(Table1[[#This Row],[NPS]]=-100,1,0)</f>
        <v>0</v>
      </c>
      <c r="M1390" t="str">
        <f>TEXT(Table1[[#This Row],[Call Date]],"mmmm")</f>
        <v>November</v>
      </c>
      <c r="N1390" s="1">
        <f>Table1[[#This Row],[Call Date]]</f>
        <v>45243</v>
      </c>
    </row>
    <row r="1391" spans="2:14" x14ac:dyDescent="0.25">
      <c r="B1391" s="1">
        <v>45243</v>
      </c>
      <c r="C1391" t="s">
        <v>13</v>
      </c>
      <c r="D1391" t="s">
        <v>125</v>
      </c>
      <c r="E1391">
        <v>10</v>
      </c>
      <c r="F1391">
        <v>10</v>
      </c>
      <c r="G1391">
        <v>10</v>
      </c>
      <c r="H1391" s="3">
        <f>(Table1[[#This Row],[Q1]]*0.2+Table1[[#This Row],[Q2]]*0.4+Table1[[#This Row],[Q3]]*0.4)/10</f>
        <v>1</v>
      </c>
      <c r="I1391" cm="1">
        <f t="array" ref="I1391">_xlfn.IFS(Table1[[#This Row],[Q1]]&gt;8,100,Table1[[#This Row],[Q1]]&gt;6,0,Table1[[#This Row],[Q1]]&lt;7,-100)</f>
        <v>100</v>
      </c>
      <c r="J1391">
        <f>IF(Table1[[#This Row],[NPS]]=100,1,0)</f>
        <v>1</v>
      </c>
      <c r="K1391">
        <f>IF(Table1[[#This Row],[NPS]]=0,1,0)</f>
        <v>0</v>
      </c>
      <c r="L1391">
        <f>IF(Table1[[#This Row],[NPS]]=-100,1,0)</f>
        <v>0</v>
      </c>
      <c r="M1391" t="str">
        <f>TEXT(Table1[[#This Row],[Call Date]],"mmmm")</f>
        <v>November</v>
      </c>
      <c r="N1391" s="1">
        <f>Table1[[#This Row],[Call Date]]</f>
        <v>45243</v>
      </c>
    </row>
    <row r="1392" spans="2:14" x14ac:dyDescent="0.25">
      <c r="B1392" s="1">
        <v>45244</v>
      </c>
      <c r="C1392" t="s">
        <v>8</v>
      </c>
      <c r="D1392" t="s">
        <v>85</v>
      </c>
      <c r="E1392">
        <v>10</v>
      </c>
      <c r="F1392">
        <v>10</v>
      </c>
      <c r="G1392">
        <v>10</v>
      </c>
      <c r="H1392" s="3">
        <f>(Table1[[#This Row],[Q1]]*0.2+Table1[[#This Row],[Q2]]*0.4+Table1[[#This Row],[Q3]]*0.4)/10</f>
        <v>1</v>
      </c>
      <c r="I1392" cm="1">
        <f t="array" ref="I1392">_xlfn.IFS(Table1[[#This Row],[Q1]]&gt;8,100,Table1[[#This Row],[Q1]]&gt;6,0,Table1[[#This Row],[Q1]]&lt;7,-100)</f>
        <v>100</v>
      </c>
      <c r="J1392">
        <f>IF(Table1[[#This Row],[NPS]]=100,1,0)</f>
        <v>1</v>
      </c>
      <c r="K1392">
        <f>IF(Table1[[#This Row],[NPS]]=0,1,0)</f>
        <v>0</v>
      </c>
      <c r="L1392">
        <f>IF(Table1[[#This Row],[NPS]]=-100,1,0)</f>
        <v>0</v>
      </c>
      <c r="M1392" t="str">
        <f>TEXT(Table1[[#This Row],[Call Date]],"mmmm")</f>
        <v>November</v>
      </c>
      <c r="N1392" s="1">
        <f>Table1[[#This Row],[Call Date]]</f>
        <v>45244</v>
      </c>
    </row>
    <row r="1393" spans="2:14" x14ac:dyDescent="0.25">
      <c r="B1393" s="1">
        <v>45244</v>
      </c>
      <c r="C1393" t="s">
        <v>8</v>
      </c>
      <c r="D1393" t="s">
        <v>119</v>
      </c>
      <c r="E1393">
        <v>10</v>
      </c>
      <c r="F1393">
        <v>10</v>
      </c>
      <c r="G1393">
        <v>10</v>
      </c>
      <c r="H1393" s="3">
        <f>(Table1[[#This Row],[Q1]]*0.2+Table1[[#This Row],[Q2]]*0.4+Table1[[#This Row],[Q3]]*0.4)/10</f>
        <v>1</v>
      </c>
      <c r="I1393" cm="1">
        <f t="array" ref="I1393">_xlfn.IFS(Table1[[#This Row],[Q1]]&gt;8,100,Table1[[#This Row],[Q1]]&gt;6,0,Table1[[#This Row],[Q1]]&lt;7,-100)</f>
        <v>100</v>
      </c>
      <c r="J1393">
        <f>IF(Table1[[#This Row],[NPS]]=100,1,0)</f>
        <v>1</v>
      </c>
      <c r="K1393">
        <f>IF(Table1[[#This Row],[NPS]]=0,1,0)</f>
        <v>0</v>
      </c>
      <c r="L1393">
        <f>IF(Table1[[#This Row],[NPS]]=-100,1,0)</f>
        <v>0</v>
      </c>
      <c r="M1393" t="str">
        <f>TEXT(Table1[[#This Row],[Call Date]],"mmmm")</f>
        <v>November</v>
      </c>
      <c r="N1393" s="1">
        <f>Table1[[#This Row],[Call Date]]</f>
        <v>45244</v>
      </c>
    </row>
    <row r="1394" spans="2:14" x14ac:dyDescent="0.25">
      <c r="B1394" s="1">
        <v>45244</v>
      </c>
      <c r="C1394" t="s">
        <v>10</v>
      </c>
      <c r="D1394" t="s">
        <v>77</v>
      </c>
      <c r="E1394">
        <v>9</v>
      </c>
      <c r="F1394">
        <v>7</v>
      </c>
      <c r="G1394">
        <v>3</v>
      </c>
      <c r="H1394" s="3">
        <f>(Table1[[#This Row],[Q1]]*0.2+Table1[[#This Row],[Q2]]*0.4+Table1[[#This Row],[Q3]]*0.4)/10</f>
        <v>0.58000000000000007</v>
      </c>
      <c r="I1394" cm="1">
        <f t="array" ref="I1394">_xlfn.IFS(Table1[[#This Row],[Q1]]&gt;8,100,Table1[[#This Row],[Q1]]&gt;6,0,Table1[[#This Row],[Q1]]&lt;7,-100)</f>
        <v>100</v>
      </c>
      <c r="J1394">
        <f>IF(Table1[[#This Row],[NPS]]=100,1,0)</f>
        <v>1</v>
      </c>
      <c r="K1394">
        <f>IF(Table1[[#This Row],[NPS]]=0,1,0)</f>
        <v>0</v>
      </c>
      <c r="L1394">
        <f>IF(Table1[[#This Row],[NPS]]=-100,1,0)</f>
        <v>0</v>
      </c>
      <c r="M1394" t="str">
        <f>TEXT(Table1[[#This Row],[Call Date]],"mmmm")</f>
        <v>November</v>
      </c>
      <c r="N1394" s="1">
        <f>Table1[[#This Row],[Call Date]]</f>
        <v>45244</v>
      </c>
    </row>
    <row r="1395" spans="2:14" x14ac:dyDescent="0.25">
      <c r="B1395" s="1">
        <v>45244</v>
      </c>
      <c r="C1395" t="s">
        <v>8</v>
      </c>
      <c r="D1395" t="s">
        <v>99</v>
      </c>
      <c r="E1395">
        <v>10</v>
      </c>
      <c r="F1395">
        <v>10</v>
      </c>
      <c r="G1395">
        <v>10</v>
      </c>
      <c r="H1395" s="3">
        <f>(Table1[[#This Row],[Q1]]*0.2+Table1[[#This Row],[Q2]]*0.4+Table1[[#This Row],[Q3]]*0.4)/10</f>
        <v>1</v>
      </c>
      <c r="I1395" cm="1">
        <f t="array" ref="I1395">_xlfn.IFS(Table1[[#This Row],[Q1]]&gt;8,100,Table1[[#This Row],[Q1]]&gt;6,0,Table1[[#This Row],[Q1]]&lt;7,-100)</f>
        <v>100</v>
      </c>
      <c r="J1395">
        <f>IF(Table1[[#This Row],[NPS]]=100,1,0)</f>
        <v>1</v>
      </c>
      <c r="K1395">
        <f>IF(Table1[[#This Row],[NPS]]=0,1,0)</f>
        <v>0</v>
      </c>
      <c r="L1395">
        <f>IF(Table1[[#This Row],[NPS]]=-100,1,0)</f>
        <v>0</v>
      </c>
      <c r="M1395" t="str">
        <f>TEXT(Table1[[#This Row],[Call Date]],"mmmm")</f>
        <v>November</v>
      </c>
      <c r="N1395" s="1">
        <f>Table1[[#This Row],[Call Date]]</f>
        <v>45244</v>
      </c>
    </row>
    <row r="1396" spans="2:14" x14ac:dyDescent="0.25">
      <c r="B1396" s="1">
        <v>45244</v>
      </c>
      <c r="C1396" t="s">
        <v>10</v>
      </c>
      <c r="D1396" t="s">
        <v>97</v>
      </c>
      <c r="E1396">
        <v>10</v>
      </c>
      <c r="F1396">
        <v>10</v>
      </c>
      <c r="G1396">
        <v>9</v>
      </c>
      <c r="H1396" s="3">
        <f>(Table1[[#This Row],[Q1]]*0.2+Table1[[#This Row],[Q2]]*0.4+Table1[[#This Row],[Q3]]*0.4)/10</f>
        <v>0.96</v>
      </c>
      <c r="I1396" cm="1">
        <f t="array" ref="I1396">_xlfn.IFS(Table1[[#This Row],[Q1]]&gt;8,100,Table1[[#This Row],[Q1]]&gt;6,0,Table1[[#This Row],[Q1]]&lt;7,-100)</f>
        <v>100</v>
      </c>
      <c r="J1396">
        <f>IF(Table1[[#This Row],[NPS]]=100,1,0)</f>
        <v>1</v>
      </c>
      <c r="K1396">
        <f>IF(Table1[[#This Row],[NPS]]=0,1,0)</f>
        <v>0</v>
      </c>
      <c r="L1396">
        <f>IF(Table1[[#This Row],[NPS]]=-100,1,0)</f>
        <v>0</v>
      </c>
      <c r="M1396" t="str">
        <f>TEXT(Table1[[#This Row],[Call Date]],"mmmm")</f>
        <v>November</v>
      </c>
      <c r="N1396" s="1">
        <f>Table1[[#This Row],[Call Date]]</f>
        <v>45244</v>
      </c>
    </row>
    <row r="1397" spans="2:14" x14ac:dyDescent="0.25">
      <c r="B1397" s="1">
        <v>45244</v>
      </c>
      <c r="C1397" t="s">
        <v>8</v>
      </c>
      <c r="D1397" t="s">
        <v>119</v>
      </c>
      <c r="E1397">
        <v>10</v>
      </c>
      <c r="F1397">
        <v>10</v>
      </c>
      <c r="G1397">
        <v>10</v>
      </c>
      <c r="H1397" s="3">
        <f>(Table1[[#This Row],[Q1]]*0.2+Table1[[#This Row],[Q2]]*0.4+Table1[[#This Row],[Q3]]*0.4)/10</f>
        <v>1</v>
      </c>
      <c r="I1397" cm="1">
        <f t="array" ref="I1397">_xlfn.IFS(Table1[[#This Row],[Q1]]&gt;8,100,Table1[[#This Row],[Q1]]&gt;6,0,Table1[[#This Row],[Q1]]&lt;7,-100)</f>
        <v>100</v>
      </c>
      <c r="J1397">
        <f>IF(Table1[[#This Row],[NPS]]=100,1,0)</f>
        <v>1</v>
      </c>
      <c r="K1397">
        <f>IF(Table1[[#This Row],[NPS]]=0,1,0)</f>
        <v>0</v>
      </c>
      <c r="L1397">
        <f>IF(Table1[[#This Row],[NPS]]=-100,1,0)</f>
        <v>0</v>
      </c>
      <c r="M1397" t="str">
        <f>TEXT(Table1[[#This Row],[Call Date]],"mmmm")</f>
        <v>November</v>
      </c>
      <c r="N1397" s="1">
        <f>Table1[[#This Row],[Call Date]]</f>
        <v>45244</v>
      </c>
    </row>
    <row r="1398" spans="2:14" x14ac:dyDescent="0.25">
      <c r="B1398" s="1">
        <v>45244</v>
      </c>
      <c r="C1398" t="s">
        <v>10</v>
      </c>
      <c r="D1398" t="s">
        <v>41</v>
      </c>
      <c r="E1398">
        <v>9</v>
      </c>
      <c r="F1398">
        <v>10</v>
      </c>
      <c r="G1398">
        <v>10</v>
      </c>
      <c r="H1398" s="3">
        <f>(Table1[[#This Row],[Q1]]*0.2+Table1[[#This Row],[Q2]]*0.4+Table1[[#This Row],[Q3]]*0.4)/10</f>
        <v>0.98000000000000009</v>
      </c>
      <c r="I1398" cm="1">
        <f t="array" ref="I1398">_xlfn.IFS(Table1[[#This Row],[Q1]]&gt;8,100,Table1[[#This Row],[Q1]]&gt;6,0,Table1[[#This Row],[Q1]]&lt;7,-100)</f>
        <v>100</v>
      </c>
      <c r="J1398">
        <f>IF(Table1[[#This Row],[NPS]]=100,1,0)</f>
        <v>1</v>
      </c>
      <c r="K1398">
        <f>IF(Table1[[#This Row],[NPS]]=0,1,0)</f>
        <v>0</v>
      </c>
      <c r="L1398">
        <f>IF(Table1[[#This Row],[NPS]]=-100,1,0)</f>
        <v>0</v>
      </c>
      <c r="M1398" t="str">
        <f>TEXT(Table1[[#This Row],[Call Date]],"mmmm")</f>
        <v>November</v>
      </c>
      <c r="N1398" s="1">
        <f>Table1[[#This Row],[Call Date]]</f>
        <v>45244</v>
      </c>
    </row>
    <row r="1399" spans="2:14" x14ac:dyDescent="0.25">
      <c r="B1399" s="1">
        <v>45244</v>
      </c>
      <c r="C1399" t="s">
        <v>11</v>
      </c>
      <c r="D1399" t="s">
        <v>58</v>
      </c>
      <c r="E1399">
        <v>9</v>
      </c>
      <c r="F1399">
        <v>10</v>
      </c>
      <c r="G1399">
        <v>10</v>
      </c>
      <c r="H1399" s="3">
        <f>(Table1[[#This Row],[Q1]]*0.2+Table1[[#This Row],[Q2]]*0.4+Table1[[#This Row],[Q3]]*0.4)/10</f>
        <v>0.98000000000000009</v>
      </c>
      <c r="I1399" cm="1">
        <f t="array" ref="I1399">_xlfn.IFS(Table1[[#This Row],[Q1]]&gt;8,100,Table1[[#This Row],[Q1]]&gt;6,0,Table1[[#This Row],[Q1]]&lt;7,-100)</f>
        <v>100</v>
      </c>
      <c r="J1399">
        <f>IF(Table1[[#This Row],[NPS]]=100,1,0)</f>
        <v>1</v>
      </c>
      <c r="K1399">
        <f>IF(Table1[[#This Row],[NPS]]=0,1,0)</f>
        <v>0</v>
      </c>
      <c r="L1399">
        <f>IF(Table1[[#This Row],[NPS]]=-100,1,0)</f>
        <v>0</v>
      </c>
      <c r="M1399" t="str">
        <f>TEXT(Table1[[#This Row],[Call Date]],"mmmm")</f>
        <v>November</v>
      </c>
      <c r="N1399" s="1">
        <f>Table1[[#This Row],[Call Date]]</f>
        <v>45244</v>
      </c>
    </row>
    <row r="1400" spans="2:14" x14ac:dyDescent="0.25">
      <c r="B1400" s="1">
        <v>45244</v>
      </c>
      <c r="C1400" t="s">
        <v>8</v>
      </c>
      <c r="D1400" t="s">
        <v>129</v>
      </c>
      <c r="E1400">
        <v>8</v>
      </c>
      <c r="F1400">
        <v>10</v>
      </c>
      <c r="G1400">
        <v>10</v>
      </c>
      <c r="H1400" s="3">
        <f>(Table1[[#This Row],[Q1]]*0.2+Table1[[#This Row],[Q2]]*0.4+Table1[[#This Row],[Q3]]*0.4)/10</f>
        <v>0.96</v>
      </c>
      <c r="I1400" cm="1">
        <f t="array" ref="I1400">_xlfn.IFS(Table1[[#This Row],[Q1]]&gt;8,100,Table1[[#This Row],[Q1]]&gt;6,0,Table1[[#This Row],[Q1]]&lt;7,-100)</f>
        <v>0</v>
      </c>
      <c r="J1400">
        <f>IF(Table1[[#This Row],[NPS]]=100,1,0)</f>
        <v>0</v>
      </c>
      <c r="K1400">
        <f>IF(Table1[[#This Row],[NPS]]=0,1,0)</f>
        <v>1</v>
      </c>
      <c r="L1400">
        <f>IF(Table1[[#This Row],[NPS]]=-100,1,0)</f>
        <v>0</v>
      </c>
      <c r="M1400" t="str">
        <f>TEXT(Table1[[#This Row],[Call Date]],"mmmm")</f>
        <v>November</v>
      </c>
      <c r="N1400" s="1">
        <f>Table1[[#This Row],[Call Date]]</f>
        <v>45244</v>
      </c>
    </row>
    <row r="1401" spans="2:14" x14ac:dyDescent="0.25">
      <c r="B1401" s="1">
        <v>45244</v>
      </c>
      <c r="C1401" t="s">
        <v>7</v>
      </c>
      <c r="D1401" t="s">
        <v>91</v>
      </c>
      <c r="E1401">
        <v>10</v>
      </c>
      <c r="F1401">
        <v>10</v>
      </c>
      <c r="G1401">
        <v>10</v>
      </c>
      <c r="H1401" s="3">
        <f>(Table1[[#This Row],[Q1]]*0.2+Table1[[#This Row],[Q2]]*0.4+Table1[[#This Row],[Q3]]*0.4)/10</f>
        <v>1</v>
      </c>
      <c r="I1401" cm="1">
        <f t="array" ref="I1401">_xlfn.IFS(Table1[[#This Row],[Q1]]&gt;8,100,Table1[[#This Row],[Q1]]&gt;6,0,Table1[[#This Row],[Q1]]&lt;7,-100)</f>
        <v>100</v>
      </c>
      <c r="J1401">
        <f>IF(Table1[[#This Row],[NPS]]=100,1,0)</f>
        <v>1</v>
      </c>
      <c r="K1401">
        <f>IF(Table1[[#This Row],[NPS]]=0,1,0)</f>
        <v>0</v>
      </c>
      <c r="L1401">
        <f>IF(Table1[[#This Row],[NPS]]=-100,1,0)</f>
        <v>0</v>
      </c>
      <c r="M1401" t="str">
        <f>TEXT(Table1[[#This Row],[Call Date]],"mmmm")</f>
        <v>November</v>
      </c>
      <c r="N1401" s="1">
        <f>Table1[[#This Row],[Call Date]]</f>
        <v>45244</v>
      </c>
    </row>
    <row r="1402" spans="2:14" x14ac:dyDescent="0.25">
      <c r="B1402" s="1">
        <v>45244</v>
      </c>
      <c r="C1402" t="s">
        <v>8</v>
      </c>
      <c r="D1402" t="s">
        <v>42</v>
      </c>
      <c r="E1402">
        <v>10</v>
      </c>
      <c r="F1402">
        <v>10</v>
      </c>
      <c r="G1402">
        <v>10</v>
      </c>
      <c r="H1402" s="3">
        <f>(Table1[[#This Row],[Q1]]*0.2+Table1[[#This Row],[Q2]]*0.4+Table1[[#This Row],[Q3]]*0.4)/10</f>
        <v>1</v>
      </c>
      <c r="I1402" cm="1">
        <f t="array" ref="I1402">_xlfn.IFS(Table1[[#This Row],[Q1]]&gt;8,100,Table1[[#This Row],[Q1]]&gt;6,0,Table1[[#This Row],[Q1]]&lt;7,-100)</f>
        <v>100</v>
      </c>
      <c r="J1402">
        <f>IF(Table1[[#This Row],[NPS]]=100,1,0)</f>
        <v>1</v>
      </c>
      <c r="K1402">
        <f>IF(Table1[[#This Row],[NPS]]=0,1,0)</f>
        <v>0</v>
      </c>
      <c r="L1402">
        <f>IF(Table1[[#This Row],[NPS]]=-100,1,0)</f>
        <v>0</v>
      </c>
      <c r="M1402" t="str">
        <f>TEXT(Table1[[#This Row],[Call Date]],"mmmm")</f>
        <v>November</v>
      </c>
      <c r="N1402" s="1">
        <f>Table1[[#This Row],[Call Date]]</f>
        <v>45244</v>
      </c>
    </row>
    <row r="1403" spans="2:14" x14ac:dyDescent="0.25">
      <c r="B1403" s="1">
        <v>45244</v>
      </c>
      <c r="C1403" t="s">
        <v>10</v>
      </c>
      <c r="D1403" t="s">
        <v>97</v>
      </c>
      <c r="E1403">
        <v>10</v>
      </c>
      <c r="F1403">
        <v>10</v>
      </c>
      <c r="G1403">
        <v>10</v>
      </c>
      <c r="H1403" s="3">
        <f>(Table1[[#This Row],[Q1]]*0.2+Table1[[#This Row],[Q2]]*0.4+Table1[[#This Row],[Q3]]*0.4)/10</f>
        <v>1</v>
      </c>
      <c r="I1403" cm="1">
        <f t="array" ref="I1403">_xlfn.IFS(Table1[[#This Row],[Q1]]&gt;8,100,Table1[[#This Row],[Q1]]&gt;6,0,Table1[[#This Row],[Q1]]&lt;7,-100)</f>
        <v>100</v>
      </c>
      <c r="J1403">
        <f>IF(Table1[[#This Row],[NPS]]=100,1,0)</f>
        <v>1</v>
      </c>
      <c r="K1403">
        <f>IF(Table1[[#This Row],[NPS]]=0,1,0)</f>
        <v>0</v>
      </c>
      <c r="L1403">
        <f>IF(Table1[[#This Row],[NPS]]=-100,1,0)</f>
        <v>0</v>
      </c>
      <c r="M1403" t="str">
        <f>TEXT(Table1[[#This Row],[Call Date]],"mmmm")</f>
        <v>November</v>
      </c>
      <c r="N1403" s="1">
        <f>Table1[[#This Row],[Call Date]]</f>
        <v>45244</v>
      </c>
    </row>
    <row r="1404" spans="2:14" x14ac:dyDescent="0.25">
      <c r="B1404" s="1">
        <v>45244</v>
      </c>
      <c r="C1404" t="s">
        <v>8</v>
      </c>
      <c r="D1404" t="s">
        <v>42</v>
      </c>
      <c r="E1404">
        <v>10</v>
      </c>
      <c r="F1404">
        <v>10</v>
      </c>
      <c r="G1404">
        <v>10</v>
      </c>
      <c r="H1404" s="3">
        <f>(Table1[[#This Row],[Q1]]*0.2+Table1[[#This Row],[Q2]]*0.4+Table1[[#This Row],[Q3]]*0.4)/10</f>
        <v>1</v>
      </c>
      <c r="I1404" cm="1">
        <f t="array" ref="I1404">_xlfn.IFS(Table1[[#This Row],[Q1]]&gt;8,100,Table1[[#This Row],[Q1]]&gt;6,0,Table1[[#This Row],[Q1]]&lt;7,-100)</f>
        <v>100</v>
      </c>
      <c r="J1404">
        <f>IF(Table1[[#This Row],[NPS]]=100,1,0)</f>
        <v>1</v>
      </c>
      <c r="K1404">
        <f>IF(Table1[[#This Row],[NPS]]=0,1,0)</f>
        <v>0</v>
      </c>
      <c r="L1404">
        <f>IF(Table1[[#This Row],[NPS]]=-100,1,0)</f>
        <v>0</v>
      </c>
      <c r="M1404" t="str">
        <f>TEXT(Table1[[#This Row],[Call Date]],"mmmm")</f>
        <v>November</v>
      </c>
      <c r="N1404" s="1">
        <f>Table1[[#This Row],[Call Date]]</f>
        <v>45244</v>
      </c>
    </row>
    <row r="1405" spans="2:14" x14ac:dyDescent="0.25">
      <c r="B1405" s="1">
        <v>45244</v>
      </c>
      <c r="C1405" t="s">
        <v>10</v>
      </c>
      <c r="D1405" t="s">
        <v>81</v>
      </c>
      <c r="E1405">
        <v>10</v>
      </c>
      <c r="F1405">
        <v>10</v>
      </c>
      <c r="G1405">
        <v>10</v>
      </c>
      <c r="H1405" s="3">
        <f>(Table1[[#This Row],[Q1]]*0.2+Table1[[#This Row],[Q2]]*0.4+Table1[[#This Row],[Q3]]*0.4)/10</f>
        <v>1</v>
      </c>
      <c r="I1405" cm="1">
        <f t="array" ref="I1405">_xlfn.IFS(Table1[[#This Row],[Q1]]&gt;8,100,Table1[[#This Row],[Q1]]&gt;6,0,Table1[[#This Row],[Q1]]&lt;7,-100)</f>
        <v>100</v>
      </c>
      <c r="J1405">
        <f>IF(Table1[[#This Row],[NPS]]=100,1,0)</f>
        <v>1</v>
      </c>
      <c r="K1405">
        <f>IF(Table1[[#This Row],[NPS]]=0,1,0)</f>
        <v>0</v>
      </c>
      <c r="L1405">
        <f>IF(Table1[[#This Row],[NPS]]=-100,1,0)</f>
        <v>0</v>
      </c>
      <c r="M1405" t="str">
        <f>TEXT(Table1[[#This Row],[Call Date]],"mmmm")</f>
        <v>November</v>
      </c>
      <c r="N1405" s="1">
        <f>Table1[[#This Row],[Call Date]]</f>
        <v>45244</v>
      </c>
    </row>
    <row r="1406" spans="2:14" x14ac:dyDescent="0.25">
      <c r="B1406" s="1">
        <v>45244</v>
      </c>
      <c r="C1406" t="s">
        <v>11</v>
      </c>
      <c r="D1406" t="s">
        <v>58</v>
      </c>
      <c r="E1406">
        <v>10</v>
      </c>
      <c r="F1406">
        <v>10</v>
      </c>
      <c r="G1406">
        <v>10</v>
      </c>
      <c r="H1406" s="3">
        <f>(Table1[[#This Row],[Q1]]*0.2+Table1[[#This Row],[Q2]]*0.4+Table1[[#This Row],[Q3]]*0.4)/10</f>
        <v>1</v>
      </c>
      <c r="I1406" cm="1">
        <f t="array" ref="I1406">_xlfn.IFS(Table1[[#This Row],[Q1]]&gt;8,100,Table1[[#This Row],[Q1]]&gt;6,0,Table1[[#This Row],[Q1]]&lt;7,-100)</f>
        <v>100</v>
      </c>
      <c r="J1406">
        <f>IF(Table1[[#This Row],[NPS]]=100,1,0)</f>
        <v>1</v>
      </c>
      <c r="K1406">
        <f>IF(Table1[[#This Row],[NPS]]=0,1,0)</f>
        <v>0</v>
      </c>
      <c r="L1406">
        <f>IF(Table1[[#This Row],[NPS]]=-100,1,0)</f>
        <v>0</v>
      </c>
      <c r="M1406" t="str">
        <f>TEXT(Table1[[#This Row],[Call Date]],"mmmm")</f>
        <v>November</v>
      </c>
      <c r="N1406" s="1">
        <f>Table1[[#This Row],[Call Date]]</f>
        <v>45244</v>
      </c>
    </row>
    <row r="1407" spans="2:14" x14ac:dyDescent="0.25">
      <c r="B1407" s="1">
        <v>45244</v>
      </c>
      <c r="C1407" t="s">
        <v>8</v>
      </c>
      <c r="D1407" t="s">
        <v>93</v>
      </c>
      <c r="E1407">
        <v>10</v>
      </c>
      <c r="F1407">
        <v>10</v>
      </c>
      <c r="G1407">
        <v>10</v>
      </c>
      <c r="H1407" s="3">
        <f>(Table1[[#This Row],[Q1]]*0.2+Table1[[#This Row],[Q2]]*0.4+Table1[[#This Row],[Q3]]*0.4)/10</f>
        <v>1</v>
      </c>
      <c r="I1407" cm="1">
        <f t="array" ref="I1407">_xlfn.IFS(Table1[[#This Row],[Q1]]&gt;8,100,Table1[[#This Row],[Q1]]&gt;6,0,Table1[[#This Row],[Q1]]&lt;7,-100)</f>
        <v>100</v>
      </c>
      <c r="J1407">
        <f>IF(Table1[[#This Row],[NPS]]=100,1,0)</f>
        <v>1</v>
      </c>
      <c r="K1407">
        <f>IF(Table1[[#This Row],[NPS]]=0,1,0)</f>
        <v>0</v>
      </c>
      <c r="L1407">
        <f>IF(Table1[[#This Row],[NPS]]=-100,1,0)</f>
        <v>0</v>
      </c>
      <c r="M1407" t="str">
        <f>TEXT(Table1[[#This Row],[Call Date]],"mmmm")</f>
        <v>November</v>
      </c>
      <c r="N1407" s="1">
        <f>Table1[[#This Row],[Call Date]]</f>
        <v>45244</v>
      </c>
    </row>
    <row r="1408" spans="2:14" x14ac:dyDescent="0.25">
      <c r="B1408" s="1">
        <v>45244</v>
      </c>
      <c r="C1408" t="s">
        <v>7</v>
      </c>
      <c r="D1408" t="s">
        <v>130</v>
      </c>
      <c r="E1408">
        <v>10</v>
      </c>
      <c r="F1408">
        <v>10</v>
      </c>
      <c r="G1408">
        <v>10</v>
      </c>
      <c r="H1408" s="3">
        <f>(Table1[[#This Row],[Q1]]*0.2+Table1[[#This Row],[Q2]]*0.4+Table1[[#This Row],[Q3]]*0.4)/10</f>
        <v>1</v>
      </c>
      <c r="I1408" cm="1">
        <f t="array" ref="I1408">_xlfn.IFS(Table1[[#This Row],[Q1]]&gt;8,100,Table1[[#This Row],[Q1]]&gt;6,0,Table1[[#This Row],[Q1]]&lt;7,-100)</f>
        <v>100</v>
      </c>
      <c r="J1408">
        <f>IF(Table1[[#This Row],[NPS]]=100,1,0)</f>
        <v>1</v>
      </c>
      <c r="K1408">
        <f>IF(Table1[[#This Row],[NPS]]=0,1,0)</f>
        <v>0</v>
      </c>
      <c r="L1408">
        <f>IF(Table1[[#This Row],[NPS]]=-100,1,0)</f>
        <v>0</v>
      </c>
      <c r="M1408" t="str">
        <f>TEXT(Table1[[#This Row],[Call Date]],"mmmm")</f>
        <v>November</v>
      </c>
      <c r="N1408" s="1">
        <f>Table1[[#This Row],[Call Date]]</f>
        <v>45244</v>
      </c>
    </row>
    <row r="1409" spans="2:14" x14ac:dyDescent="0.25">
      <c r="B1409" s="1">
        <v>45244</v>
      </c>
      <c r="C1409" t="s">
        <v>11</v>
      </c>
      <c r="D1409" t="s">
        <v>120</v>
      </c>
      <c r="E1409">
        <v>10</v>
      </c>
      <c r="F1409">
        <v>10</v>
      </c>
      <c r="G1409">
        <v>10</v>
      </c>
      <c r="H1409" s="3">
        <f>(Table1[[#This Row],[Q1]]*0.2+Table1[[#This Row],[Q2]]*0.4+Table1[[#This Row],[Q3]]*0.4)/10</f>
        <v>1</v>
      </c>
      <c r="I1409" cm="1">
        <f t="array" ref="I1409">_xlfn.IFS(Table1[[#This Row],[Q1]]&gt;8,100,Table1[[#This Row],[Q1]]&gt;6,0,Table1[[#This Row],[Q1]]&lt;7,-100)</f>
        <v>100</v>
      </c>
      <c r="J1409">
        <f>IF(Table1[[#This Row],[NPS]]=100,1,0)</f>
        <v>1</v>
      </c>
      <c r="K1409">
        <f>IF(Table1[[#This Row],[NPS]]=0,1,0)</f>
        <v>0</v>
      </c>
      <c r="L1409">
        <f>IF(Table1[[#This Row],[NPS]]=-100,1,0)</f>
        <v>0</v>
      </c>
      <c r="M1409" t="str">
        <f>TEXT(Table1[[#This Row],[Call Date]],"mmmm")</f>
        <v>November</v>
      </c>
      <c r="N1409" s="1">
        <f>Table1[[#This Row],[Call Date]]</f>
        <v>45244</v>
      </c>
    </row>
    <row r="1410" spans="2:14" x14ac:dyDescent="0.25">
      <c r="B1410" s="1">
        <v>45244</v>
      </c>
      <c r="C1410" t="s">
        <v>10</v>
      </c>
      <c r="D1410" t="s">
        <v>76</v>
      </c>
      <c r="E1410">
        <v>9</v>
      </c>
      <c r="F1410">
        <v>10</v>
      </c>
      <c r="G1410">
        <v>10</v>
      </c>
      <c r="H1410" s="3">
        <f>(Table1[[#This Row],[Q1]]*0.2+Table1[[#This Row],[Q2]]*0.4+Table1[[#This Row],[Q3]]*0.4)/10</f>
        <v>0.98000000000000009</v>
      </c>
      <c r="I1410" cm="1">
        <f t="array" ref="I1410">_xlfn.IFS(Table1[[#This Row],[Q1]]&gt;8,100,Table1[[#This Row],[Q1]]&gt;6,0,Table1[[#This Row],[Q1]]&lt;7,-100)</f>
        <v>100</v>
      </c>
      <c r="J1410">
        <f>IF(Table1[[#This Row],[NPS]]=100,1,0)</f>
        <v>1</v>
      </c>
      <c r="K1410">
        <f>IF(Table1[[#This Row],[NPS]]=0,1,0)</f>
        <v>0</v>
      </c>
      <c r="L1410">
        <f>IF(Table1[[#This Row],[NPS]]=-100,1,0)</f>
        <v>0</v>
      </c>
      <c r="M1410" t="str">
        <f>TEXT(Table1[[#This Row],[Call Date]],"mmmm")</f>
        <v>November</v>
      </c>
      <c r="N1410" s="1">
        <f>Table1[[#This Row],[Call Date]]</f>
        <v>45244</v>
      </c>
    </row>
    <row r="1411" spans="2:14" x14ac:dyDescent="0.25">
      <c r="B1411" s="1">
        <v>45244</v>
      </c>
      <c r="C1411" t="s">
        <v>11</v>
      </c>
      <c r="D1411" t="s">
        <v>106</v>
      </c>
      <c r="E1411">
        <v>10</v>
      </c>
      <c r="F1411">
        <v>10</v>
      </c>
      <c r="G1411">
        <v>10</v>
      </c>
      <c r="H1411" s="3">
        <f>(Table1[[#This Row],[Q1]]*0.2+Table1[[#This Row],[Q2]]*0.4+Table1[[#This Row],[Q3]]*0.4)/10</f>
        <v>1</v>
      </c>
      <c r="I1411" cm="1">
        <f t="array" ref="I1411">_xlfn.IFS(Table1[[#This Row],[Q1]]&gt;8,100,Table1[[#This Row],[Q1]]&gt;6,0,Table1[[#This Row],[Q1]]&lt;7,-100)</f>
        <v>100</v>
      </c>
      <c r="J1411">
        <f>IF(Table1[[#This Row],[NPS]]=100,1,0)</f>
        <v>1</v>
      </c>
      <c r="K1411">
        <f>IF(Table1[[#This Row],[NPS]]=0,1,0)</f>
        <v>0</v>
      </c>
      <c r="L1411">
        <f>IF(Table1[[#This Row],[NPS]]=-100,1,0)</f>
        <v>0</v>
      </c>
      <c r="M1411" t="str">
        <f>TEXT(Table1[[#This Row],[Call Date]],"mmmm")</f>
        <v>November</v>
      </c>
      <c r="N1411" s="1">
        <f>Table1[[#This Row],[Call Date]]</f>
        <v>45244</v>
      </c>
    </row>
    <row r="1412" spans="2:14" x14ac:dyDescent="0.25">
      <c r="B1412" s="1">
        <v>45244</v>
      </c>
      <c r="C1412" t="s">
        <v>11</v>
      </c>
      <c r="D1412" t="s">
        <v>58</v>
      </c>
      <c r="E1412">
        <v>10</v>
      </c>
      <c r="F1412">
        <v>10</v>
      </c>
      <c r="G1412">
        <v>10</v>
      </c>
      <c r="H1412" s="3">
        <f>(Table1[[#This Row],[Q1]]*0.2+Table1[[#This Row],[Q2]]*0.4+Table1[[#This Row],[Q3]]*0.4)/10</f>
        <v>1</v>
      </c>
      <c r="I1412" cm="1">
        <f t="array" ref="I1412">_xlfn.IFS(Table1[[#This Row],[Q1]]&gt;8,100,Table1[[#This Row],[Q1]]&gt;6,0,Table1[[#This Row],[Q1]]&lt;7,-100)</f>
        <v>100</v>
      </c>
      <c r="J1412">
        <f>IF(Table1[[#This Row],[NPS]]=100,1,0)</f>
        <v>1</v>
      </c>
      <c r="K1412">
        <f>IF(Table1[[#This Row],[NPS]]=0,1,0)</f>
        <v>0</v>
      </c>
      <c r="L1412">
        <f>IF(Table1[[#This Row],[NPS]]=-100,1,0)</f>
        <v>0</v>
      </c>
      <c r="M1412" t="str">
        <f>TEXT(Table1[[#This Row],[Call Date]],"mmmm")</f>
        <v>November</v>
      </c>
      <c r="N1412" s="1">
        <f>Table1[[#This Row],[Call Date]]</f>
        <v>45244</v>
      </c>
    </row>
    <row r="1413" spans="2:14" x14ac:dyDescent="0.25">
      <c r="B1413" s="1">
        <v>45244</v>
      </c>
      <c r="C1413" t="s">
        <v>10</v>
      </c>
      <c r="D1413" t="s">
        <v>41</v>
      </c>
      <c r="E1413">
        <v>10</v>
      </c>
      <c r="F1413">
        <v>10</v>
      </c>
      <c r="G1413">
        <v>10</v>
      </c>
      <c r="H1413" s="3">
        <f>(Table1[[#This Row],[Q1]]*0.2+Table1[[#This Row],[Q2]]*0.4+Table1[[#This Row],[Q3]]*0.4)/10</f>
        <v>1</v>
      </c>
      <c r="I1413" cm="1">
        <f t="array" ref="I1413">_xlfn.IFS(Table1[[#This Row],[Q1]]&gt;8,100,Table1[[#This Row],[Q1]]&gt;6,0,Table1[[#This Row],[Q1]]&lt;7,-100)</f>
        <v>100</v>
      </c>
      <c r="J1413">
        <f>IF(Table1[[#This Row],[NPS]]=100,1,0)</f>
        <v>1</v>
      </c>
      <c r="K1413">
        <f>IF(Table1[[#This Row],[NPS]]=0,1,0)</f>
        <v>0</v>
      </c>
      <c r="L1413">
        <f>IF(Table1[[#This Row],[NPS]]=-100,1,0)</f>
        <v>0</v>
      </c>
      <c r="M1413" t="str">
        <f>TEXT(Table1[[#This Row],[Call Date]],"mmmm")</f>
        <v>November</v>
      </c>
      <c r="N1413" s="1">
        <f>Table1[[#This Row],[Call Date]]</f>
        <v>45244</v>
      </c>
    </row>
    <row r="1414" spans="2:14" x14ac:dyDescent="0.25">
      <c r="B1414" s="1">
        <v>45245</v>
      </c>
      <c r="C1414" t="s">
        <v>7</v>
      </c>
      <c r="D1414" t="s">
        <v>91</v>
      </c>
      <c r="E1414">
        <v>10</v>
      </c>
      <c r="F1414">
        <v>10</v>
      </c>
      <c r="G1414">
        <v>10</v>
      </c>
      <c r="H1414" s="3">
        <f>(Table1[[#This Row],[Q1]]*0.2+Table1[[#This Row],[Q2]]*0.4+Table1[[#This Row],[Q3]]*0.4)/10</f>
        <v>1</v>
      </c>
      <c r="I1414" cm="1">
        <f t="array" ref="I1414">_xlfn.IFS(Table1[[#This Row],[Q1]]&gt;8,100,Table1[[#This Row],[Q1]]&gt;6,0,Table1[[#This Row],[Q1]]&lt;7,-100)</f>
        <v>100</v>
      </c>
      <c r="J1414">
        <f>IF(Table1[[#This Row],[NPS]]=100,1,0)</f>
        <v>1</v>
      </c>
      <c r="K1414">
        <f>IF(Table1[[#This Row],[NPS]]=0,1,0)</f>
        <v>0</v>
      </c>
      <c r="L1414">
        <f>IF(Table1[[#This Row],[NPS]]=-100,1,0)</f>
        <v>0</v>
      </c>
      <c r="M1414" t="str">
        <f>TEXT(Table1[[#This Row],[Call Date]],"mmmm")</f>
        <v>November</v>
      </c>
      <c r="N1414" s="1">
        <f>Table1[[#This Row],[Call Date]]</f>
        <v>45245</v>
      </c>
    </row>
    <row r="1415" spans="2:14" x14ac:dyDescent="0.25">
      <c r="B1415" s="1">
        <v>45245</v>
      </c>
      <c r="C1415" t="s">
        <v>7</v>
      </c>
      <c r="D1415" t="s">
        <v>95</v>
      </c>
      <c r="E1415">
        <v>10</v>
      </c>
      <c r="F1415">
        <v>10</v>
      </c>
      <c r="G1415">
        <v>10</v>
      </c>
      <c r="H1415" s="3">
        <f>(Table1[[#This Row],[Q1]]*0.2+Table1[[#This Row],[Q2]]*0.4+Table1[[#This Row],[Q3]]*0.4)/10</f>
        <v>1</v>
      </c>
      <c r="I1415" cm="1">
        <f t="array" ref="I1415">_xlfn.IFS(Table1[[#This Row],[Q1]]&gt;8,100,Table1[[#This Row],[Q1]]&gt;6,0,Table1[[#This Row],[Q1]]&lt;7,-100)</f>
        <v>100</v>
      </c>
      <c r="J1415">
        <f>IF(Table1[[#This Row],[NPS]]=100,1,0)</f>
        <v>1</v>
      </c>
      <c r="K1415">
        <f>IF(Table1[[#This Row],[NPS]]=0,1,0)</f>
        <v>0</v>
      </c>
      <c r="L1415">
        <f>IF(Table1[[#This Row],[NPS]]=-100,1,0)</f>
        <v>0</v>
      </c>
      <c r="M1415" t="str">
        <f>TEXT(Table1[[#This Row],[Call Date]],"mmmm")</f>
        <v>November</v>
      </c>
      <c r="N1415" s="1">
        <f>Table1[[#This Row],[Call Date]]</f>
        <v>45245</v>
      </c>
    </row>
    <row r="1416" spans="2:14" x14ac:dyDescent="0.25">
      <c r="B1416" s="1">
        <v>45245</v>
      </c>
      <c r="C1416" t="s">
        <v>8</v>
      </c>
      <c r="D1416" t="s">
        <v>129</v>
      </c>
      <c r="E1416">
        <v>10</v>
      </c>
      <c r="F1416">
        <v>10</v>
      </c>
      <c r="G1416">
        <v>10</v>
      </c>
      <c r="H1416" s="3">
        <f>(Table1[[#This Row],[Q1]]*0.2+Table1[[#This Row],[Q2]]*0.4+Table1[[#This Row],[Q3]]*0.4)/10</f>
        <v>1</v>
      </c>
      <c r="I1416" cm="1">
        <f t="array" ref="I1416">_xlfn.IFS(Table1[[#This Row],[Q1]]&gt;8,100,Table1[[#This Row],[Q1]]&gt;6,0,Table1[[#This Row],[Q1]]&lt;7,-100)</f>
        <v>100</v>
      </c>
      <c r="J1416">
        <f>IF(Table1[[#This Row],[NPS]]=100,1,0)</f>
        <v>1</v>
      </c>
      <c r="K1416">
        <f>IF(Table1[[#This Row],[NPS]]=0,1,0)</f>
        <v>0</v>
      </c>
      <c r="L1416">
        <f>IF(Table1[[#This Row],[NPS]]=-100,1,0)</f>
        <v>0</v>
      </c>
      <c r="M1416" t="str">
        <f>TEXT(Table1[[#This Row],[Call Date]],"mmmm")</f>
        <v>November</v>
      </c>
      <c r="N1416" s="1">
        <f>Table1[[#This Row],[Call Date]]</f>
        <v>45245</v>
      </c>
    </row>
    <row r="1417" spans="2:14" x14ac:dyDescent="0.25">
      <c r="B1417" s="1">
        <v>45245</v>
      </c>
      <c r="C1417" t="s">
        <v>8</v>
      </c>
      <c r="D1417" t="s">
        <v>71</v>
      </c>
      <c r="E1417">
        <v>10</v>
      </c>
      <c r="F1417">
        <v>10</v>
      </c>
      <c r="G1417">
        <v>10</v>
      </c>
      <c r="H1417" s="3">
        <f>(Table1[[#This Row],[Q1]]*0.2+Table1[[#This Row],[Q2]]*0.4+Table1[[#This Row],[Q3]]*0.4)/10</f>
        <v>1</v>
      </c>
      <c r="I1417" cm="1">
        <f t="array" ref="I1417">_xlfn.IFS(Table1[[#This Row],[Q1]]&gt;8,100,Table1[[#This Row],[Q1]]&gt;6,0,Table1[[#This Row],[Q1]]&lt;7,-100)</f>
        <v>100</v>
      </c>
      <c r="J1417">
        <f>IF(Table1[[#This Row],[NPS]]=100,1,0)</f>
        <v>1</v>
      </c>
      <c r="K1417">
        <f>IF(Table1[[#This Row],[NPS]]=0,1,0)</f>
        <v>0</v>
      </c>
      <c r="L1417">
        <f>IF(Table1[[#This Row],[NPS]]=-100,1,0)</f>
        <v>0</v>
      </c>
      <c r="M1417" t="str">
        <f>TEXT(Table1[[#This Row],[Call Date]],"mmmm")</f>
        <v>November</v>
      </c>
      <c r="N1417" s="1">
        <f>Table1[[#This Row],[Call Date]]</f>
        <v>45245</v>
      </c>
    </row>
    <row r="1418" spans="2:14" x14ac:dyDescent="0.25">
      <c r="B1418" s="1">
        <v>45245</v>
      </c>
      <c r="C1418" t="s">
        <v>10</v>
      </c>
      <c r="D1418" t="s">
        <v>41</v>
      </c>
      <c r="E1418">
        <v>9</v>
      </c>
      <c r="F1418">
        <v>10</v>
      </c>
      <c r="G1418">
        <v>10</v>
      </c>
      <c r="H1418" s="3">
        <f>(Table1[[#This Row],[Q1]]*0.2+Table1[[#This Row],[Q2]]*0.4+Table1[[#This Row],[Q3]]*0.4)/10</f>
        <v>0.98000000000000009</v>
      </c>
      <c r="I1418" cm="1">
        <f t="array" ref="I1418">_xlfn.IFS(Table1[[#This Row],[Q1]]&gt;8,100,Table1[[#This Row],[Q1]]&gt;6,0,Table1[[#This Row],[Q1]]&lt;7,-100)</f>
        <v>100</v>
      </c>
      <c r="J1418">
        <f>IF(Table1[[#This Row],[NPS]]=100,1,0)</f>
        <v>1</v>
      </c>
      <c r="K1418">
        <f>IF(Table1[[#This Row],[NPS]]=0,1,0)</f>
        <v>0</v>
      </c>
      <c r="L1418">
        <f>IF(Table1[[#This Row],[NPS]]=-100,1,0)</f>
        <v>0</v>
      </c>
      <c r="M1418" t="str">
        <f>TEXT(Table1[[#This Row],[Call Date]],"mmmm")</f>
        <v>November</v>
      </c>
      <c r="N1418" s="1">
        <f>Table1[[#This Row],[Call Date]]</f>
        <v>45245</v>
      </c>
    </row>
    <row r="1419" spans="2:14" x14ac:dyDescent="0.25">
      <c r="B1419" s="1">
        <v>45245</v>
      </c>
      <c r="C1419" t="s">
        <v>7</v>
      </c>
      <c r="D1419" t="s">
        <v>63</v>
      </c>
      <c r="E1419">
        <v>7</v>
      </c>
      <c r="F1419">
        <v>10</v>
      </c>
      <c r="G1419">
        <v>10</v>
      </c>
      <c r="H1419" s="3">
        <f>(Table1[[#This Row],[Q1]]*0.2+Table1[[#This Row],[Q2]]*0.4+Table1[[#This Row],[Q3]]*0.4)/10</f>
        <v>0.94000000000000006</v>
      </c>
      <c r="I1419" cm="1">
        <f t="array" ref="I1419">_xlfn.IFS(Table1[[#This Row],[Q1]]&gt;8,100,Table1[[#This Row],[Q1]]&gt;6,0,Table1[[#This Row],[Q1]]&lt;7,-100)</f>
        <v>0</v>
      </c>
      <c r="J1419">
        <f>IF(Table1[[#This Row],[NPS]]=100,1,0)</f>
        <v>0</v>
      </c>
      <c r="K1419">
        <f>IF(Table1[[#This Row],[NPS]]=0,1,0)</f>
        <v>1</v>
      </c>
      <c r="L1419">
        <f>IF(Table1[[#This Row],[NPS]]=-100,1,0)</f>
        <v>0</v>
      </c>
      <c r="M1419" t="str">
        <f>TEXT(Table1[[#This Row],[Call Date]],"mmmm")</f>
        <v>November</v>
      </c>
      <c r="N1419" s="1">
        <f>Table1[[#This Row],[Call Date]]</f>
        <v>45245</v>
      </c>
    </row>
    <row r="1420" spans="2:14" x14ac:dyDescent="0.25">
      <c r="B1420" s="1">
        <v>45245</v>
      </c>
      <c r="C1420" t="s">
        <v>10</v>
      </c>
      <c r="D1420" t="s">
        <v>126</v>
      </c>
      <c r="E1420">
        <v>10</v>
      </c>
      <c r="F1420">
        <v>10</v>
      </c>
      <c r="G1420">
        <v>10</v>
      </c>
      <c r="H1420" s="3">
        <f>(Table1[[#This Row],[Q1]]*0.2+Table1[[#This Row],[Q2]]*0.4+Table1[[#This Row],[Q3]]*0.4)/10</f>
        <v>1</v>
      </c>
      <c r="I1420" cm="1">
        <f t="array" ref="I1420">_xlfn.IFS(Table1[[#This Row],[Q1]]&gt;8,100,Table1[[#This Row],[Q1]]&gt;6,0,Table1[[#This Row],[Q1]]&lt;7,-100)</f>
        <v>100</v>
      </c>
      <c r="J1420">
        <f>IF(Table1[[#This Row],[NPS]]=100,1,0)</f>
        <v>1</v>
      </c>
      <c r="K1420">
        <f>IF(Table1[[#This Row],[NPS]]=0,1,0)</f>
        <v>0</v>
      </c>
      <c r="L1420">
        <f>IF(Table1[[#This Row],[NPS]]=-100,1,0)</f>
        <v>0</v>
      </c>
      <c r="M1420" t="str">
        <f>TEXT(Table1[[#This Row],[Call Date]],"mmmm")</f>
        <v>November</v>
      </c>
      <c r="N1420" s="1">
        <f>Table1[[#This Row],[Call Date]]</f>
        <v>45245</v>
      </c>
    </row>
    <row r="1421" spans="2:14" x14ac:dyDescent="0.25">
      <c r="B1421" s="1">
        <v>45245</v>
      </c>
      <c r="C1421" t="s">
        <v>7</v>
      </c>
      <c r="D1421" t="s">
        <v>130</v>
      </c>
      <c r="E1421">
        <v>10</v>
      </c>
      <c r="F1421">
        <v>10</v>
      </c>
      <c r="G1421">
        <v>10</v>
      </c>
      <c r="H1421" s="3">
        <f>(Table1[[#This Row],[Q1]]*0.2+Table1[[#This Row],[Q2]]*0.4+Table1[[#This Row],[Q3]]*0.4)/10</f>
        <v>1</v>
      </c>
      <c r="I1421" cm="1">
        <f t="array" ref="I1421">_xlfn.IFS(Table1[[#This Row],[Q1]]&gt;8,100,Table1[[#This Row],[Q1]]&gt;6,0,Table1[[#This Row],[Q1]]&lt;7,-100)</f>
        <v>100</v>
      </c>
      <c r="J1421">
        <f>IF(Table1[[#This Row],[NPS]]=100,1,0)</f>
        <v>1</v>
      </c>
      <c r="K1421">
        <f>IF(Table1[[#This Row],[NPS]]=0,1,0)</f>
        <v>0</v>
      </c>
      <c r="L1421">
        <f>IF(Table1[[#This Row],[NPS]]=-100,1,0)</f>
        <v>0</v>
      </c>
      <c r="M1421" t="str">
        <f>TEXT(Table1[[#This Row],[Call Date]],"mmmm")</f>
        <v>November</v>
      </c>
      <c r="N1421" s="1">
        <f>Table1[[#This Row],[Call Date]]</f>
        <v>45245</v>
      </c>
    </row>
    <row r="1422" spans="2:14" x14ac:dyDescent="0.25">
      <c r="B1422" s="1">
        <v>45245</v>
      </c>
      <c r="C1422" t="s">
        <v>10</v>
      </c>
      <c r="D1422" t="s">
        <v>41</v>
      </c>
      <c r="E1422">
        <v>10</v>
      </c>
      <c r="F1422">
        <v>10</v>
      </c>
      <c r="G1422">
        <v>10</v>
      </c>
      <c r="H1422" s="3">
        <f>(Table1[[#This Row],[Q1]]*0.2+Table1[[#This Row],[Q2]]*0.4+Table1[[#This Row],[Q3]]*0.4)/10</f>
        <v>1</v>
      </c>
      <c r="I1422" cm="1">
        <f t="array" ref="I1422">_xlfn.IFS(Table1[[#This Row],[Q1]]&gt;8,100,Table1[[#This Row],[Q1]]&gt;6,0,Table1[[#This Row],[Q1]]&lt;7,-100)</f>
        <v>100</v>
      </c>
      <c r="J1422">
        <f>IF(Table1[[#This Row],[NPS]]=100,1,0)</f>
        <v>1</v>
      </c>
      <c r="K1422">
        <f>IF(Table1[[#This Row],[NPS]]=0,1,0)</f>
        <v>0</v>
      </c>
      <c r="L1422">
        <f>IF(Table1[[#This Row],[NPS]]=-100,1,0)</f>
        <v>0</v>
      </c>
      <c r="M1422" t="str">
        <f>TEXT(Table1[[#This Row],[Call Date]],"mmmm")</f>
        <v>November</v>
      </c>
      <c r="N1422" s="1">
        <f>Table1[[#This Row],[Call Date]]</f>
        <v>45245</v>
      </c>
    </row>
    <row r="1423" spans="2:14" x14ac:dyDescent="0.25">
      <c r="B1423" s="1">
        <v>45245</v>
      </c>
      <c r="C1423" t="s">
        <v>8</v>
      </c>
      <c r="D1423" t="s">
        <v>64</v>
      </c>
      <c r="E1423">
        <v>1</v>
      </c>
      <c r="F1423">
        <v>1</v>
      </c>
      <c r="G1423">
        <v>9</v>
      </c>
      <c r="H1423" s="3">
        <f>(Table1[[#This Row],[Q1]]*0.2+Table1[[#This Row],[Q2]]*0.4+Table1[[#This Row],[Q3]]*0.4)/10</f>
        <v>0.42000000000000004</v>
      </c>
      <c r="I1423" cm="1">
        <f t="array" ref="I1423">_xlfn.IFS(Table1[[#This Row],[Q1]]&gt;8,100,Table1[[#This Row],[Q1]]&gt;6,0,Table1[[#This Row],[Q1]]&lt;7,-100)</f>
        <v>-100</v>
      </c>
      <c r="J1423">
        <f>IF(Table1[[#This Row],[NPS]]=100,1,0)</f>
        <v>0</v>
      </c>
      <c r="K1423">
        <f>IF(Table1[[#This Row],[NPS]]=0,1,0)</f>
        <v>0</v>
      </c>
      <c r="L1423">
        <f>IF(Table1[[#This Row],[NPS]]=-100,1,0)</f>
        <v>1</v>
      </c>
      <c r="M1423" t="str">
        <f>TEXT(Table1[[#This Row],[Call Date]],"mmmm")</f>
        <v>November</v>
      </c>
      <c r="N1423" s="1">
        <f>Table1[[#This Row],[Call Date]]</f>
        <v>45245</v>
      </c>
    </row>
    <row r="1424" spans="2:14" x14ac:dyDescent="0.25">
      <c r="B1424" s="1">
        <v>45245</v>
      </c>
      <c r="C1424" t="s">
        <v>10</v>
      </c>
      <c r="D1424" t="s">
        <v>87</v>
      </c>
      <c r="E1424">
        <v>10</v>
      </c>
      <c r="F1424">
        <v>10</v>
      </c>
      <c r="G1424">
        <v>10</v>
      </c>
      <c r="H1424" s="3">
        <f>(Table1[[#This Row],[Q1]]*0.2+Table1[[#This Row],[Q2]]*0.4+Table1[[#This Row],[Q3]]*0.4)/10</f>
        <v>1</v>
      </c>
      <c r="I1424" cm="1">
        <f t="array" ref="I1424">_xlfn.IFS(Table1[[#This Row],[Q1]]&gt;8,100,Table1[[#This Row],[Q1]]&gt;6,0,Table1[[#This Row],[Q1]]&lt;7,-100)</f>
        <v>100</v>
      </c>
      <c r="J1424">
        <f>IF(Table1[[#This Row],[NPS]]=100,1,0)</f>
        <v>1</v>
      </c>
      <c r="K1424">
        <f>IF(Table1[[#This Row],[NPS]]=0,1,0)</f>
        <v>0</v>
      </c>
      <c r="L1424">
        <f>IF(Table1[[#This Row],[NPS]]=-100,1,0)</f>
        <v>0</v>
      </c>
      <c r="M1424" t="str">
        <f>TEXT(Table1[[#This Row],[Call Date]],"mmmm")</f>
        <v>November</v>
      </c>
      <c r="N1424" s="1">
        <f>Table1[[#This Row],[Call Date]]</f>
        <v>45245</v>
      </c>
    </row>
    <row r="1425" spans="2:14" x14ac:dyDescent="0.25">
      <c r="B1425" s="1">
        <v>45245</v>
      </c>
      <c r="C1425" t="s">
        <v>10</v>
      </c>
      <c r="D1425" t="s">
        <v>61</v>
      </c>
      <c r="E1425">
        <v>9</v>
      </c>
      <c r="F1425">
        <v>9</v>
      </c>
      <c r="G1425">
        <v>9</v>
      </c>
      <c r="H1425" s="3">
        <f>(Table1[[#This Row],[Q1]]*0.2+Table1[[#This Row],[Q2]]*0.4+Table1[[#This Row],[Q3]]*0.4)/10</f>
        <v>0.9</v>
      </c>
      <c r="I1425" cm="1">
        <f t="array" ref="I1425">_xlfn.IFS(Table1[[#This Row],[Q1]]&gt;8,100,Table1[[#This Row],[Q1]]&gt;6,0,Table1[[#This Row],[Q1]]&lt;7,-100)</f>
        <v>100</v>
      </c>
      <c r="J1425">
        <f>IF(Table1[[#This Row],[NPS]]=100,1,0)</f>
        <v>1</v>
      </c>
      <c r="K1425">
        <f>IF(Table1[[#This Row],[NPS]]=0,1,0)</f>
        <v>0</v>
      </c>
      <c r="L1425">
        <f>IF(Table1[[#This Row],[NPS]]=-100,1,0)</f>
        <v>0</v>
      </c>
      <c r="M1425" t="str">
        <f>TEXT(Table1[[#This Row],[Call Date]],"mmmm")</f>
        <v>November</v>
      </c>
      <c r="N1425" s="1">
        <f>Table1[[#This Row],[Call Date]]</f>
        <v>45245</v>
      </c>
    </row>
    <row r="1426" spans="2:14" x14ac:dyDescent="0.25">
      <c r="B1426" s="1">
        <v>45245</v>
      </c>
      <c r="C1426" t="s">
        <v>10</v>
      </c>
      <c r="D1426" t="s">
        <v>114</v>
      </c>
      <c r="E1426">
        <v>10</v>
      </c>
      <c r="F1426">
        <v>10</v>
      </c>
      <c r="G1426">
        <v>10</v>
      </c>
      <c r="H1426" s="3">
        <f>(Table1[[#This Row],[Q1]]*0.2+Table1[[#This Row],[Q2]]*0.4+Table1[[#This Row],[Q3]]*0.4)/10</f>
        <v>1</v>
      </c>
      <c r="I1426" cm="1">
        <f t="array" ref="I1426">_xlfn.IFS(Table1[[#This Row],[Q1]]&gt;8,100,Table1[[#This Row],[Q1]]&gt;6,0,Table1[[#This Row],[Q1]]&lt;7,-100)</f>
        <v>100</v>
      </c>
      <c r="J1426">
        <f>IF(Table1[[#This Row],[NPS]]=100,1,0)</f>
        <v>1</v>
      </c>
      <c r="K1426">
        <f>IF(Table1[[#This Row],[NPS]]=0,1,0)</f>
        <v>0</v>
      </c>
      <c r="L1426">
        <f>IF(Table1[[#This Row],[NPS]]=-100,1,0)</f>
        <v>0</v>
      </c>
      <c r="M1426" t="str">
        <f>TEXT(Table1[[#This Row],[Call Date]],"mmmm")</f>
        <v>November</v>
      </c>
      <c r="N1426" s="1">
        <f>Table1[[#This Row],[Call Date]]</f>
        <v>45245</v>
      </c>
    </row>
    <row r="1427" spans="2:14" x14ac:dyDescent="0.25">
      <c r="B1427" s="1">
        <v>45245</v>
      </c>
      <c r="C1427" t="s">
        <v>7</v>
      </c>
      <c r="D1427" t="s">
        <v>43</v>
      </c>
      <c r="E1427">
        <v>1</v>
      </c>
      <c r="F1427">
        <v>1</v>
      </c>
      <c r="G1427">
        <v>1</v>
      </c>
      <c r="H1427" s="3">
        <f>(Table1[[#This Row],[Q1]]*0.2+Table1[[#This Row],[Q2]]*0.4+Table1[[#This Row],[Q3]]*0.4)/10</f>
        <v>0.1</v>
      </c>
      <c r="I1427" cm="1">
        <f t="array" ref="I1427">_xlfn.IFS(Table1[[#This Row],[Q1]]&gt;8,100,Table1[[#This Row],[Q1]]&gt;6,0,Table1[[#This Row],[Q1]]&lt;7,-100)</f>
        <v>-100</v>
      </c>
      <c r="J1427">
        <f>IF(Table1[[#This Row],[NPS]]=100,1,0)</f>
        <v>0</v>
      </c>
      <c r="K1427">
        <f>IF(Table1[[#This Row],[NPS]]=0,1,0)</f>
        <v>0</v>
      </c>
      <c r="L1427">
        <f>IF(Table1[[#This Row],[NPS]]=-100,1,0)</f>
        <v>1</v>
      </c>
      <c r="M1427" t="str">
        <f>TEXT(Table1[[#This Row],[Call Date]],"mmmm")</f>
        <v>November</v>
      </c>
      <c r="N1427" s="1">
        <f>Table1[[#This Row],[Call Date]]</f>
        <v>45245</v>
      </c>
    </row>
    <row r="1428" spans="2:14" x14ac:dyDescent="0.25">
      <c r="B1428" s="1">
        <v>45245</v>
      </c>
      <c r="C1428" t="s">
        <v>8</v>
      </c>
      <c r="D1428" t="s">
        <v>98</v>
      </c>
      <c r="E1428">
        <v>10</v>
      </c>
      <c r="F1428">
        <v>10</v>
      </c>
      <c r="G1428">
        <v>10</v>
      </c>
      <c r="H1428" s="3">
        <f>(Table1[[#This Row],[Q1]]*0.2+Table1[[#This Row],[Q2]]*0.4+Table1[[#This Row],[Q3]]*0.4)/10</f>
        <v>1</v>
      </c>
      <c r="I1428" cm="1">
        <f t="array" ref="I1428">_xlfn.IFS(Table1[[#This Row],[Q1]]&gt;8,100,Table1[[#This Row],[Q1]]&gt;6,0,Table1[[#This Row],[Q1]]&lt;7,-100)</f>
        <v>100</v>
      </c>
      <c r="J1428">
        <f>IF(Table1[[#This Row],[NPS]]=100,1,0)</f>
        <v>1</v>
      </c>
      <c r="K1428">
        <f>IF(Table1[[#This Row],[NPS]]=0,1,0)</f>
        <v>0</v>
      </c>
      <c r="L1428">
        <f>IF(Table1[[#This Row],[NPS]]=-100,1,0)</f>
        <v>0</v>
      </c>
      <c r="M1428" t="str">
        <f>TEXT(Table1[[#This Row],[Call Date]],"mmmm")</f>
        <v>November</v>
      </c>
      <c r="N1428" s="1">
        <f>Table1[[#This Row],[Call Date]]</f>
        <v>45245</v>
      </c>
    </row>
    <row r="1429" spans="2:14" x14ac:dyDescent="0.25">
      <c r="B1429" s="1">
        <v>45245</v>
      </c>
      <c r="C1429" t="s">
        <v>7</v>
      </c>
      <c r="D1429" t="s">
        <v>75</v>
      </c>
      <c r="E1429">
        <v>10</v>
      </c>
      <c r="F1429">
        <v>10</v>
      </c>
      <c r="G1429">
        <v>10</v>
      </c>
      <c r="H1429" s="3">
        <f>(Table1[[#This Row],[Q1]]*0.2+Table1[[#This Row],[Q2]]*0.4+Table1[[#This Row],[Q3]]*0.4)/10</f>
        <v>1</v>
      </c>
      <c r="I1429" cm="1">
        <f t="array" ref="I1429">_xlfn.IFS(Table1[[#This Row],[Q1]]&gt;8,100,Table1[[#This Row],[Q1]]&gt;6,0,Table1[[#This Row],[Q1]]&lt;7,-100)</f>
        <v>100</v>
      </c>
      <c r="J1429">
        <f>IF(Table1[[#This Row],[NPS]]=100,1,0)</f>
        <v>1</v>
      </c>
      <c r="K1429">
        <f>IF(Table1[[#This Row],[NPS]]=0,1,0)</f>
        <v>0</v>
      </c>
      <c r="L1429">
        <f>IF(Table1[[#This Row],[NPS]]=-100,1,0)</f>
        <v>0</v>
      </c>
      <c r="M1429" t="str">
        <f>TEXT(Table1[[#This Row],[Call Date]],"mmmm")</f>
        <v>November</v>
      </c>
      <c r="N1429" s="1">
        <f>Table1[[#This Row],[Call Date]]</f>
        <v>45245</v>
      </c>
    </row>
    <row r="1430" spans="2:14" x14ac:dyDescent="0.25">
      <c r="B1430" s="1">
        <v>45245</v>
      </c>
      <c r="C1430" t="s">
        <v>8</v>
      </c>
      <c r="D1430" t="s">
        <v>99</v>
      </c>
      <c r="E1430">
        <v>10</v>
      </c>
      <c r="F1430">
        <v>10</v>
      </c>
      <c r="G1430">
        <v>10</v>
      </c>
      <c r="H1430" s="3">
        <f>(Table1[[#This Row],[Q1]]*0.2+Table1[[#This Row],[Q2]]*0.4+Table1[[#This Row],[Q3]]*0.4)/10</f>
        <v>1</v>
      </c>
      <c r="I1430" cm="1">
        <f t="array" ref="I1430">_xlfn.IFS(Table1[[#This Row],[Q1]]&gt;8,100,Table1[[#This Row],[Q1]]&gt;6,0,Table1[[#This Row],[Q1]]&lt;7,-100)</f>
        <v>100</v>
      </c>
      <c r="J1430">
        <f>IF(Table1[[#This Row],[NPS]]=100,1,0)</f>
        <v>1</v>
      </c>
      <c r="K1430">
        <f>IF(Table1[[#This Row],[NPS]]=0,1,0)</f>
        <v>0</v>
      </c>
      <c r="L1430">
        <f>IF(Table1[[#This Row],[NPS]]=-100,1,0)</f>
        <v>0</v>
      </c>
      <c r="M1430" t="str">
        <f>TEXT(Table1[[#This Row],[Call Date]],"mmmm")</f>
        <v>November</v>
      </c>
      <c r="N1430" s="1">
        <f>Table1[[#This Row],[Call Date]]</f>
        <v>45245</v>
      </c>
    </row>
    <row r="1431" spans="2:14" x14ac:dyDescent="0.25">
      <c r="B1431" s="1">
        <v>45245</v>
      </c>
      <c r="C1431" t="s">
        <v>11</v>
      </c>
      <c r="D1431" t="s">
        <v>106</v>
      </c>
      <c r="E1431">
        <v>8</v>
      </c>
      <c r="F1431">
        <v>6</v>
      </c>
      <c r="G1431">
        <v>7</v>
      </c>
      <c r="H1431" s="3">
        <f>(Table1[[#This Row],[Q1]]*0.2+Table1[[#This Row],[Q2]]*0.4+Table1[[#This Row],[Q3]]*0.4)/10</f>
        <v>0.68</v>
      </c>
      <c r="I1431" cm="1">
        <f t="array" ref="I1431">_xlfn.IFS(Table1[[#This Row],[Q1]]&gt;8,100,Table1[[#This Row],[Q1]]&gt;6,0,Table1[[#This Row],[Q1]]&lt;7,-100)</f>
        <v>0</v>
      </c>
      <c r="J1431">
        <f>IF(Table1[[#This Row],[NPS]]=100,1,0)</f>
        <v>0</v>
      </c>
      <c r="K1431">
        <f>IF(Table1[[#This Row],[NPS]]=0,1,0)</f>
        <v>1</v>
      </c>
      <c r="L1431">
        <f>IF(Table1[[#This Row],[NPS]]=-100,1,0)</f>
        <v>0</v>
      </c>
      <c r="M1431" t="str">
        <f>TEXT(Table1[[#This Row],[Call Date]],"mmmm")</f>
        <v>November</v>
      </c>
      <c r="N1431" s="1">
        <f>Table1[[#This Row],[Call Date]]</f>
        <v>45245</v>
      </c>
    </row>
    <row r="1432" spans="2:14" x14ac:dyDescent="0.25">
      <c r="B1432" s="1">
        <v>45245</v>
      </c>
      <c r="C1432" t="s">
        <v>7</v>
      </c>
      <c r="D1432" t="s">
        <v>130</v>
      </c>
      <c r="E1432">
        <v>10</v>
      </c>
      <c r="F1432">
        <v>10</v>
      </c>
      <c r="G1432">
        <v>10</v>
      </c>
      <c r="H1432" s="3">
        <f>(Table1[[#This Row],[Q1]]*0.2+Table1[[#This Row],[Q2]]*0.4+Table1[[#This Row],[Q3]]*0.4)/10</f>
        <v>1</v>
      </c>
      <c r="I1432" cm="1">
        <f t="array" ref="I1432">_xlfn.IFS(Table1[[#This Row],[Q1]]&gt;8,100,Table1[[#This Row],[Q1]]&gt;6,0,Table1[[#This Row],[Q1]]&lt;7,-100)</f>
        <v>100</v>
      </c>
      <c r="J1432">
        <f>IF(Table1[[#This Row],[NPS]]=100,1,0)</f>
        <v>1</v>
      </c>
      <c r="K1432">
        <f>IF(Table1[[#This Row],[NPS]]=0,1,0)</f>
        <v>0</v>
      </c>
      <c r="L1432">
        <f>IF(Table1[[#This Row],[NPS]]=-100,1,0)</f>
        <v>0</v>
      </c>
      <c r="M1432" t="str">
        <f>TEXT(Table1[[#This Row],[Call Date]],"mmmm")</f>
        <v>November</v>
      </c>
      <c r="N1432" s="1">
        <f>Table1[[#This Row],[Call Date]]</f>
        <v>45245</v>
      </c>
    </row>
    <row r="1433" spans="2:14" x14ac:dyDescent="0.25">
      <c r="B1433" s="1">
        <v>45245</v>
      </c>
      <c r="C1433" t="s">
        <v>10</v>
      </c>
      <c r="D1433" t="s">
        <v>83</v>
      </c>
      <c r="E1433">
        <v>10</v>
      </c>
      <c r="F1433">
        <v>9</v>
      </c>
      <c r="G1433">
        <v>10</v>
      </c>
      <c r="H1433" s="3">
        <f>(Table1[[#This Row],[Q1]]*0.2+Table1[[#This Row],[Q2]]*0.4+Table1[[#This Row],[Q3]]*0.4)/10</f>
        <v>0.96</v>
      </c>
      <c r="I1433" cm="1">
        <f t="array" ref="I1433">_xlfn.IFS(Table1[[#This Row],[Q1]]&gt;8,100,Table1[[#This Row],[Q1]]&gt;6,0,Table1[[#This Row],[Q1]]&lt;7,-100)</f>
        <v>100</v>
      </c>
      <c r="J1433">
        <f>IF(Table1[[#This Row],[NPS]]=100,1,0)</f>
        <v>1</v>
      </c>
      <c r="K1433">
        <f>IF(Table1[[#This Row],[NPS]]=0,1,0)</f>
        <v>0</v>
      </c>
      <c r="L1433">
        <f>IF(Table1[[#This Row],[NPS]]=-100,1,0)</f>
        <v>0</v>
      </c>
      <c r="M1433" t="str">
        <f>TEXT(Table1[[#This Row],[Call Date]],"mmmm")</f>
        <v>November</v>
      </c>
      <c r="N1433" s="1">
        <f>Table1[[#This Row],[Call Date]]</f>
        <v>45245</v>
      </c>
    </row>
    <row r="1434" spans="2:14" x14ac:dyDescent="0.25">
      <c r="B1434" s="1">
        <v>45245</v>
      </c>
      <c r="C1434" t="s">
        <v>8</v>
      </c>
      <c r="D1434" t="s">
        <v>88</v>
      </c>
      <c r="E1434">
        <v>9</v>
      </c>
      <c r="F1434">
        <v>8</v>
      </c>
      <c r="G1434">
        <v>10</v>
      </c>
      <c r="H1434" s="3">
        <f>(Table1[[#This Row],[Q1]]*0.2+Table1[[#This Row],[Q2]]*0.4+Table1[[#This Row],[Q3]]*0.4)/10</f>
        <v>0.9</v>
      </c>
      <c r="I1434" cm="1">
        <f t="array" ref="I1434">_xlfn.IFS(Table1[[#This Row],[Q1]]&gt;8,100,Table1[[#This Row],[Q1]]&gt;6,0,Table1[[#This Row],[Q1]]&lt;7,-100)</f>
        <v>100</v>
      </c>
      <c r="J1434">
        <f>IF(Table1[[#This Row],[NPS]]=100,1,0)</f>
        <v>1</v>
      </c>
      <c r="K1434">
        <f>IF(Table1[[#This Row],[NPS]]=0,1,0)</f>
        <v>0</v>
      </c>
      <c r="L1434">
        <f>IF(Table1[[#This Row],[NPS]]=-100,1,0)</f>
        <v>0</v>
      </c>
      <c r="M1434" t="str">
        <f>TEXT(Table1[[#This Row],[Call Date]],"mmmm")</f>
        <v>November</v>
      </c>
      <c r="N1434" s="1">
        <f>Table1[[#This Row],[Call Date]]</f>
        <v>45245</v>
      </c>
    </row>
    <row r="1435" spans="2:14" x14ac:dyDescent="0.25">
      <c r="B1435" s="1">
        <v>45245</v>
      </c>
      <c r="C1435" t="s">
        <v>8</v>
      </c>
      <c r="D1435" t="s">
        <v>98</v>
      </c>
      <c r="E1435">
        <v>10</v>
      </c>
      <c r="F1435">
        <v>9</v>
      </c>
      <c r="G1435">
        <v>10</v>
      </c>
      <c r="H1435" s="3">
        <f>(Table1[[#This Row],[Q1]]*0.2+Table1[[#This Row],[Q2]]*0.4+Table1[[#This Row],[Q3]]*0.4)/10</f>
        <v>0.96</v>
      </c>
      <c r="I1435" cm="1">
        <f t="array" ref="I1435">_xlfn.IFS(Table1[[#This Row],[Q1]]&gt;8,100,Table1[[#This Row],[Q1]]&gt;6,0,Table1[[#This Row],[Q1]]&lt;7,-100)</f>
        <v>100</v>
      </c>
      <c r="J1435">
        <f>IF(Table1[[#This Row],[NPS]]=100,1,0)</f>
        <v>1</v>
      </c>
      <c r="K1435">
        <f>IF(Table1[[#This Row],[NPS]]=0,1,0)</f>
        <v>0</v>
      </c>
      <c r="L1435">
        <f>IF(Table1[[#This Row],[NPS]]=-100,1,0)</f>
        <v>0</v>
      </c>
      <c r="M1435" t="str">
        <f>TEXT(Table1[[#This Row],[Call Date]],"mmmm")</f>
        <v>November</v>
      </c>
      <c r="N1435" s="1">
        <f>Table1[[#This Row],[Call Date]]</f>
        <v>45245</v>
      </c>
    </row>
    <row r="1436" spans="2:14" x14ac:dyDescent="0.25">
      <c r="B1436" s="1">
        <v>45245</v>
      </c>
      <c r="C1436" t="s">
        <v>7</v>
      </c>
      <c r="D1436" t="s">
        <v>95</v>
      </c>
      <c r="E1436">
        <v>10</v>
      </c>
      <c r="F1436">
        <v>10</v>
      </c>
      <c r="G1436">
        <v>10</v>
      </c>
      <c r="H1436" s="3">
        <f>(Table1[[#This Row],[Q1]]*0.2+Table1[[#This Row],[Q2]]*0.4+Table1[[#This Row],[Q3]]*0.4)/10</f>
        <v>1</v>
      </c>
      <c r="I1436" cm="1">
        <f t="array" ref="I1436">_xlfn.IFS(Table1[[#This Row],[Q1]]&gt;8,100,Table1[[#This Row],[Q1]]&gt;6,0,Table1[[#This Row],[Q1]]&lt;7,-100)</f>
        <v>100</v>
      </c>
      <c r="J1436">
        <f>IF(Table1[[#This Row],[NPS]]=100,1,0)</f>
        <v>1</v>
      </c>
      <c r="K1436">
        <f>IF(Table1[[#This Row],[NPS]]=0,1,0)</f>
        <v>0</v>
      </c>
      <c r="L1436">
        <f>IF(Table1[[#This Row],[NPS]]=-100,1,0)</f>
        <v>0</v>
      </c>
      <c r="M1436" t="str">
        <f>TEXT(Table1[[#This Row],[Call Date]],"mmmm")</f>
        <v>November</v>
      </c>
      <c r="N1436" s="1">
        <f>Table1[[#This Row],[Call Date]]</f>
        <v>45245</v>
      </c>
    </row>
    <row r="1437" spans="2:14" x14ac:dyDescent="0.25">
      <c r="B1437" s="1">
        <v>45245</v>
      </c>
      <c r="C1437" t="s">
        <v>11</v>
      </c>
      <c r="D1437" t="s">
        <v>58</v>
      </c>
      <c r="E1437">
        <v>8</v>
      </c>
      <c r="F1437">
        <v>8</v>
      </c>
      <c r="G1437">
        <v>8</v>
      </c>
      <c r="H1437" s="3">
        <f>(Table1[[#This Row],[Q1]]*0.2+Table1[[#This Row],[Q2]]*0.4+Table1[[#This Row],[Q3]]*0.4)/10</f>
        <v>0.8</v>
      </c>
      <c r="I1437" cm="1">
        <f t="array" ref="I1437">_xlfn.IFS(Table1[[#This Row],[Q1]]&gt;8,100,Table1[[#This Row],[Q1]]&gt;6,0,Table1[[#This Row],[Q1]]&lt;7,-100)</f>
        <v>0</v>
      </c>
      <c r="J1437">
        <f>IF(Table1[[#This Row],[NPS]]=100,1,0)</f>
        <v>0</v>
      </c>
      <c r="K1437">
        <f>IF(Table1[[#This Row],[NPS]]=0,1,0)</f>
        <v>1</v>
      </c>
      <c r="L1437">
        <f>IF(Table1[[#This Row],[NPS]]=-100,1,0)</f>
        <v>0</v>
      </c>
      <c r="M1437" t="str">
        <f>TEXT(Table1[[#This Row],[Call Date]],"mmmm")</f>
        <v>November</v>
      </c>
      <c r="N1437" s="1">
        <f>Table1[[#This Row],[Call Date]]</f>
        <v>45245</v>
      </c>
    </row>
    <row r="1438" spans="2:14" x14ac:dyDescent="0.25">
      <c r="B1438" s="1">
        <v>45245</v>
      </c>
      <c r="C1438" t="s">
        <v>11</v>
      </c>
      <c r="D1438" t="s">
        <v>58</v>
      </c>
      <c r="E1438">
        <v>10</v>
      </c>
      <c r="F1438">
        <v>10</v>
      </c>
      <c r="G1438">
        <v>10</v>
      </c>
      <c r="H1438" s="3">
        <f>(Table1[[#This Row],[Q1]]*0.2+Table1[[#This Row],[Q2]]*0.4+Table1[[#This Row],[Q3]]*0.4)/10</f>
        <v>1</v>
      </c>
      <c r="I1438" cm="1">
        <f t="array" ref="I1438">_xlfn.IFS(Table1[[#This Row],[Q1]]&gt;8,100,Table1[[#This Row],[Q1]]&gt;6,0,Table1[[#This Row],[Q1]]&lt;7,-100)</f>
        <v>100</v>
      </c>
      <c r="J1438">
        <f>IF(Table1[[#This Row],[NPS]]=100,1,0)</f>
        <v>1</v>
      </c>
      <c r="K1438">
        <f>IF(Table1[[#This Row],[NPS]]=0,1,0)</f>
        <v>0</v>
      </c>
      <c r="L1438">
        <f>IF(Table1[[#This Row],[NPS]]=-100,1,0)</f>
        <v>0</v>
      </c>
      <c r="M1438" t="str">
        <f>TEXT(Table1[[#This Row],[Call Date]],"mmmm")</f>
        <v>November</v>
      </c>
      <c r="N1438" s="1">
        <f>Table1[[#This Row],[Call Date]]</f>
        <v>45245</v>
      </c>
    </row>
    <row r="1439" spans="2:14" x14ac:dyDescent="0.25">
      <c r="B1439" s="1">
        <v>45245</v>
      </c>
      <c r="C1439" t="s">
        <v>11</v>
      </c>
      <c r="D1439" t="s">
        <v>115</v>
      </c>
      <c r="E1439">
        <v>10</v>
      </c>
      <c r="F1439">
        <v>10</v>
      </c>
      <c r="G1439">
        <v>10</v>
      </c>
      <c r="H1439" s="3">
        <f>(Table1[[#This Row],[Q1]]*0.2+Table1[[#This Row],[Q2]]*0.4+Table1[[#This Row],[Q3]]*0.4)/10</f>
        <v>1</v>
      </c>
      <c r="I1439" cm="1">
        <f t="array" ref="I1439">_xlfn.IFS(Table1[[#This Row],[Q1]]&gt;8,100,Table1[[#This Row],[Q1]]&gt;6,0,Table1[[#This Row],[Q1]]&lt;7,-100)</f>
        <v>100</v>
      </c>
      <c r="J1439">
        <f>IF(Table1[[#This Row],[NPS]]=100,1,0)</f>
        <v>1</v>
      </c>
      <c r="K1439">
        <f>IF(Table1[[#This Row],[NPS]]=0,1,0)</f>
        <v>0</v>
      </c>
      <c r="L1439">
        <f>IF(Table1[[#This Row],[NPS]]=-100,1,0)</f>
        <v>0</v>
      </c>
      <c r="M1439" t="str">
        <f>TEXT(Table1[[#This Row],[Call Date]],"mmmm")</f>
        <v>November</v>
      </c>
      <c r="N1439" s="1">
        <f>Table1[[#This Row],[Call Date]]</f>
        <v>45245</v>
      </c>
    </row>
    <row r="1440" spans="2:14" x14ac:dyDescent="0.25">
      <c r="B1440" s="1">
        <v>45245</v>
      </c>
      <c r="C1440" t="s">
        <v>11</v>
      </c>
      <c r="D1440" t="s">
        <v>120</v>
      </c>
      <c r="E1440">
        <v>10</v>
      </c>
      <c r="H1440" s="3">
        <f>(Table1[[#This Row],[Q1]]*0.2+Table1[[#This Row],[Q2]]*0.4+Table1[[#This Row],[Q3]]*0.4)/10</f>
        <v>0.2</v>
      </c>
      <c r="I1440" cm="1">
        <f t="array" ref="I1440">_xlfn.IFS(Table1[[#This Row],[Q1]]&gt;8,100,Table1[[#This Row],[Q1]]&gt;6,0,Table1[[#This Row],[Q1]]&lt;7,-100)</f>
        <v>100</v>
      </c>
      <c r="J1440">
        <f>IF(Table1[[#This Row],[NPS]]=100,1,0)</f>
        <v>1</v>
      </c>
      <c r="K1440">
        <f>IF(Table1[[#This Row],[NPS]]=0,1,0)</f>
        <v>0</v>
      </c>
      <c r="L1440">
        <f>IF(Table1[[#This Row],[NPS]]=-100,1,0)</f>
        <v>0</v>
      </c>
      <c r="M1440" t="str">
        <f>TEXT(Table1[[#This Row],[Call Date]],"mmmm")</f>
        <v>November</v>
      </c>
      <c r="N1440" s="1">
        <f>Table1[[#This Row],[Call Date]]</f>
        <v>45245</v>
      </c>
    </row>
    <row r="1441" spans="2:14" x14ac:dyDescent="0.25">
      <c r="B1441" s="1">
        <v>45245</v>
      </c>
      <c r="C1441" t="s">
        <v>11</v>
      </c>
      <c r="D1441" t="s">
        <v>106</v>
      </c>
      <c r="E1441">
        <v>10</v>
      </c>
      <c r="F1441">
        <v>10</v>
      </c>
      <c r="G1441">
        <v>10</v>
      </c>
      <c r="H1441" s="3">
        <f>(Table1[[#This Row],[Q1]]*0.2+Table1[[#This Row],[Q2]]*0.4+Table1[[#This Row],[Q3]]*0.4)/10</f>
        <v>1</v>
      </c>
      <c r="I1441" cm="1">
        <f t="array" ref="I1441">_xlfn.IFS(Table1[[#This Row],[Q1]]&gt;8,100,Table1[[#This Row],[Q1]]&gt;6,0,Table1[[#This Row],[Q1]]&lt;7,-100)</f>
        <v>100</v>
      </c>
      <c r="J1441">
        <f>IF(Table1[[#This Row],[NPS]]=100,1,0)</f>
        <v>1</v>
      </c>
      <c r="K1441">
        <f>IF(Table1[[#This Row],[NPS]]=0,1,0)</f>
        <v>0</v>
      </c>
      <c r="L1441">
        <f>IF(Table1[[#This Row],[NPS]]=-100,1,0)</f>
        <v>0</v>
      </c>
      <c r="M1441" t="str">
        <f>TEXT(Table1[[#This Row],[Call Date]],"mmmm")</f>
        <v>November</v>
      </c>
      <c r="N1441" s="1">
        <f>Table1[[#This Row],[Call Date]]</f>
        <v>45245</v>
      </c>
    </row>
    <row r="1442" spans="2:14" x14ac:dyDescent="0.25">
      <c r="B1442" s="1">
        <v>45245</v>
      </c>
      <c r="C1442" t="s">
        <v>10</v>
      </c>
      <c r="D1442" t="s">
        <v>81</v>
      </c>
      <c r="E1442">
        <v>10</v>
      </c>
      <c r="F1442">
        <v>6</v>
      </c>
      <c r="G1442">
        <v>9</v>
      </c>
      <c r="H1442" s="3">
        <f>(Table1[[#This Row],[Q1]]*0.2+Table1[[#This Row],[Q2]]*0.4+Table1[[#This Row],[Q3]]*0.4)/10</f>
        <v>0.8</v>
      </c>
      <c r="I1442" cm="1">
        <f t="array" ref="I1442">_xlfn.IFS(Table1[[#This Row],[Q1]]&gt;8,100,Table1[[#This Row],[Q1]]&gt;6,0,Table1[[#This Row],[Q1]]&lt;7,-100)</f>
        <v>100</v>
      </c>
      <c r="J1442">
        <f>IF(Table1[[#This Row],[NPS]]=100,1,0)</f>
        <v>1</v>
      </c>
      <c r="K1442">
        <f>IF(Table1[[#This Row],[NPS]]=0,1,0)</f>
        <v>0</v>
      </c>
      <c r="L1442">
        <f>IF(Table1[[#This Row],[NPS]]=-100,1,0)</f>
        <v>0</v>
      </c>
      <c r="M1442" t="str">
        <f>TEXT(Table1[[#This Row],[Call Date]],"mmmm")</f>
        <v>November</v>
      </c>
      <c r="N1442" s="1">
        <f>Table1[[#This Row],[Call Date]]</f>
        <v>45245</v>
      </c>
    </row>
    <row r="1443" spans="2:14" x14ac:dyDescent="0.25">
      <c r="B1443" s="1">
        <v>45245</v>
      </c>
      <c r="C1443" t="s">
        <v>11</v>
      </c>
      <c r="D1443" t="s">
        <v>82</v>
      </c>
      <c r="E1443">
        <v>10</v>
      </c>
      <c r="F1443">
        <v>10</v>
      </c>
      <c r="G1443">
        <v>1</v>
      </c>
      <c r="H1443" s="3">
        <f>(Table1[[#This Row],[Q1]]*0.2+Table1[[#This Row],[Q2]]*0.4+Table1[[#This Row],[Q3]]*0.4)/10</f>
        <v>0.64</v>
      </c>
      <c r="I1443" cm="1">
        <f t="array" ref="I1443">_xlfn.IFS(Table1[[#This Row],[Q1]]&gt;8,100,Table1[[#This Row],[Q1]]&gt;6,0,Table1[[#This Row],[Q1]]&lt;7,-100)</f>
        <v>100</v>
      </c>
      <c r="J1443">
        <f>IF(Table1[[#This Row],[NPS]]=100,1,0)</f>
        <v>1</v>
      </c>
      <c r="K1443">
        <f>IF(Table1[[#This Row],[NPS]]=0,1,0)</f>
        <v>0</v>
      </c>
      <c r="L1443">
        <f>IF(Table1[[#This Row],[NPS]]=-100,1,0)</f>
        <v>0</v>
      </c>
      <c r="M1443" t="str">
        <f>TEXT(Table1[[#This Row],[Call Date]],"mmmm")</f>
        <v>November</v>
      </c>
      <c r="N1443" s="1">
        <f>Table1[[#This Row],[Call Date]]</f>
        <v>45245</v>
      </c>
    </row>
    <row r="1444" spans="2:14" x14ac:dyDescent="0.25">
      <c r="B1444" s="1">
        <v>45245</v>
      </c>
      <c r="C1444" t="s">
        <v>11</v>
      </c>
      <c r="D1444" t="s">
        <v>115</v>
      </c>
      <c r="E1444">
        <v>10</v>
      </c>
      <c r="F1444">
        <v>10</v>
      </c>
      <c r="G1444">
        <v>10</v>
      </c>
      <c r="H1444" s="3">
        <f>(Table1[[#This Row],[Q1]]*0.2+Table1[[#This Row],[Q2]]*0.4+Table1[[#This Row],[Q3]]*0.4)/10</f>
        <v>1</v>
      </c>
      <c r="I1444" cm="1">
        <f t="array" ref="I1444">_xlfn.IFS(Table1[[#This Row],[Q1]]&gt;8,100,Table1[[#This Row],[Q1]]&gt;6,0,Table1[[#This Row],[Q1]]&lt;7,-100)</f>
        <v>100</v>
      </c>
      <c r="J1444">
        <f>IF(Table1[[#This Row],[NPS]]=100,1,0)</f>
        <v>1</v>
      </c>
      <c r="K1444">
        <f>IF(Table1[[#This Row],[NPS]]=0,1,0)</f>
        <v>0</v>
      </c>
      <c r="L1444">
        <f>IF(Table1[[#This Row],[NPS]]=-100,1,0)</f>
        <v>0</v>
      </c>
      <c r="M1444" t="str">
        <f>TEXT(Table1[[#This Row],[Call Date]],"mmmm")</f>
        <v>November</v>
      </c>
      <c r="N1444" s="1">
        <f>Table1[[#This Row],[Call Date]]</f>
        <v>45245</v>
      </c>
    </row>
    <row r="1445" spans="2:14" x14ac:dyDescent="0.25">
      <c r="B1445" s="1">
        <v>45245</v>
      </c>
      <c r="C1445" t="s">
        <v>10</v>
      </c>
      <c r="D1445" t="s">
        <v>66</v>
      </c>
      <c r="E1445">
        <v>10</v>
      </c>
      <c r="F1445">
        <v>10</v>
      </c>
      <c r="G1445">
        <v>10</v>
      </c>
      <c r="H1445" s="3">
        <f>(Table1[[#This Row],[Q1]]*0.2+Table1[[#This Row],[Q2]]*0.4+Table1[[#This Row],[Q3]]*0.4)/10</f>
        <v>1</v>
      </c>
      <c r="I1445" cm="1">
        <f t="array" ref="I1445">_xlfn.IFS(Table1[[#This Row],[Q1]]&gt;8,100,Table1[[#This Row],[Q1]]&gt;6,0,Table1[[#This Row],[Q1]]&lt;7,-100)</f>
        <v>100</v>
      </c>
      <c r="J1445">
        <f>IF(Table1[[#This Row],[NPS]]=100,1,0)</f>
        <v>1</v>
      </c>
      <c r="K1445">
        <f>IF(Table1[[#This Row],[NPS]]=0,1,0)</f>
        <v>0</v>
      </c>
      <c r="L1445">
        <f>IF(Table1[[#This Row],[NPS]]=-100,1,0)</f>
        <v>0</v>
      </c>
      <c r="M1445" t="str">
        <f>TEXT(Table1[[#This Row],[Call Date]],"mmmm")</f>
        <v>November</v>
      </c>
      <c r="N1445" s="1">
        <f>Table1[[#This Row],[Call Date]]</f>
        <v>45245</v>
      </c>
    </row>
    <row r="1446" spans="2:14" x14ac:dyDescent="0.25">
      <c r="B1446" s="1">
        <v>45245</v>
      </c>
      <c r="C1446" t="s">
        <v>10</v>
      </c>
      <c r="D1446" t="s">
        <v>61</v>
      </c>
      <c r="E1446">
        <v>9</v>
      </c>
      <c r="F1446">
        <v>9</v>
      </c>
      <c r="G1446">
        <v>9</v>
      </c>
      <c r="H1446" s="3">
        <f>(Table1[[#This Row],[Q1]]*0.2+Table1[[#This Row],[Q2]]*0.4+Table1[[#This Row],[Q3]]*0.4)/10</f>
        <v>0.9</v>
      </c>
      <c r="I1446" cm="1">
        <f t="array" ref="I1446">_xlfn.IFS(Table1[[#This Row],[Q1]]&gt;8,100,Table1[[#This Row],[Q1]]&gt;6,0,Table1[[#This Row],[Q1]]&lt;7,-100)</f>
        <v>100</v>
      </c>
      <c r="J1446">
        <f>IF(Table1[[#This Row],[NPS]]=100,1,0)</f>
        <v>1</v>
      </c>
      <c r="K1446">
        <f>IF(Table1[[#This Row],[NPS]]=0,1,0)</f>
        <v>0</v>
      </c>
      <c r="L1446">
        <f>IF(Table1[[#This Row],[NPS]]=-100,1,0)</f>
        <v>0</v>
      </c>
      <c r="M1446" t="str">
        <f>TEXT(Table1[[#This Row],[Call Date]],"mmmm")</f>
        <v>November</v>
      </c>
      <c r="N1446" s="1">
        <f>Table1[[#This Row],[Call Date]]</f>
        <v>45245</v>
      </c>
    </row>
    <row r="1447" spans="2:14" x14ac:dyDescent="0.25">
      <c r="B1447" s="1">
        <v>45245</v>
      </c>
      <c r="C1447" t="s">
        <v>10</v>
      </c>
      <c r="D1447" t="s">
        <v>116</v>
      </c>
      <c r="E1447">
        <v>10</v>
      </c>
      <c r="F1447">
        <v>10</v>
      </c>
      <c r="G1447">
        <v>10</v>
      </c>
      <c r="H1447" s="3">
        <f>(Table1[[#This Row],[Q1]]*0.2+Table1[[#This Row],[Q2]]*0.4+Table1[[#This Row],[Q3]]*0.4)/10</f>
        <v>1</v>
      </c>
      <c r="I1447" cm="1">
        <f t="array" ref="I1447">_xlfn.IFS(Table1[[#This Row],[Q1]]&gt;8,100,Table1[[#This Row],[Q1]]&gt;6,0,Table1[[#This Row],[Q1]]&lt;7,-100)</f>
        <v>100</v>
      </c>
      <c r="J1447">
        <f>IF(Table1[[#This Row],[NPS]]=100,1,0)</f>
        <v>1</v>
      </c>
      <c r="K1447">
        <f>IF(Table1[[#This Row],[NPS]]=0,1,0)</f>
        <v>0</v>
      </c>
      <c r="L1447">
        <f>IF(Table1[[#This Row],[NPS]]=-100,1,0)</f>
        <v>0</v>
      </c>
      <c r="M1447" t="str">
        <f>TEXT(Table1[[#This Row],[Call Date]],"mmmm")</f>
        <v>November</v>
      </c>
      <c r="N1447" s="1">
        <f>Table1[[#This Row],[Call Date]]</f>
        <v>45245</v>
      </c>
    </row>
    <row r="1448" spans="2:14" x14ac:dyDescent="0.25">
      <c r="B1448" s="1">
        <v>45245</v>
      </c>
      <c r="C1448" t="s">
        <v>11</v>
      </c>
      <c r="D1448" t="s">
        <v>115</v>
      </c>
      <c r="E1448">
        <v>10</v>
      </c>
      <c r="F1448">
        <v>10</v>
      </c>
      <c r="G1448">
        <v>10</v>
      </c>
      <c r="H1448" s="3">
        <f>(Table1[[#This Row],[Q1]]*0.2+Table1[[#This Row],[Q2]]*0.4+Table1[[#This Row],[Q3]]*0.4)/10</f>
        <v>1</v>
      </c>
      <c r="I1448" cm="1">
        <f t="array" ref="I1448">_xlfn.IFS(Table1[[#This Row],[Q1]]&gt;8,100,Table1[[#This Row],[Q1]]&gt;6,0,Table1[[#This Row],[Q1]]&lt;7,-100)</f>
        <v>100</v>
      </c>
      <c r="J1448">
        <f>IF(Table1[[#This Row],[NPS]]=100,1,0)</f>
        <v>1</v>
      </c>
      <c r="K1448">
        <f>IF(Table1[[#This Row],[NPS]]=0,1,0)</f>
        <v>0</v>
      </c>
      <c r="L1448">
        <f>IF(Table1[[#This Row],[NPS]]=-100,1,0)</f>
        <v>0</v>
      </c>
      <c r="M1448" t="str">
        <f>TEXT(Table1[[#This Row],[Call Date]],"mmmm")</f>
        <v>November</v>
      </c>
      <c r="N1448" s="1">
        <f>Table1[[#This Row],[Call Date]]</f>
        <v>45245</v>
      </c>
    </row>
    <row r="1449" spans="2:14" x14ac:dyDescent="0.25">
      <c r="B1449" s="1">
        <v>45245</v>
      </c>
      <c r="C1449" t="s">
        <v>10</v>
      </c>
      <c r="D1449" t="s">
        <v>61</v>
      </c>
      <c r="E1449">
        <v>10</v>
      </c>
      <c r="F1449">
        <v>10</v>
      </c>
      <c r="G1449">
        <v>10</v>
      </c>
      <c r="H1449" s="3">
        <f>(Table1[[#This Row],[Q1]]*0.2+Table1[[#This Row],[Q2]]*0.4+Table1[[#This Row],[Q3]]*0.4)/10</f>
        <v>1</v>
      </c>
      <c r="I1449" cm="1">
        <f t="array" ref="I1449">_xlfn.IFS(Table1[[#This Row],[Q1]]&gt;8,100,Table1[[#This Row],[Q1]]&gt;6,0,Table1[[#This Row],[Q1]]&lt;7,-100)</f>
        <v>100</v>
      </c>
      <c r="J1449">
        <f>IF(Table1[[#This Row],[NPS]]=100,1,0)</f>
        <v>1</v>
      </c>
      <c r="K1449">
        <f>IF(Table1[[#This Row],[NPS]]=0,1,0)</f>
        <v>0</v>
      </c>
      <c r="L1449">
        <f>IF(Table1[[#This Row],[NPS]]=-100,1,0)</f>
        <v>0</v>
      </c>
      <c r="M1449" t="str">
        <f>TEXT(Table1[[#This Row],[Call Date]],"mmmm")</f>
        <v>November</v>
      </c>
      <c r="N1449" s="1">
        <f>Table1[[#This Row],[Call Date]]</f>
        <v>45245</v>
      </c>
    </row>
    <row r="1450" spans="2:14" x14ac:dyDescent="0.25">
      <c r="B1450" s="1">
        <v>45245</v>
      </c>
      <c r="C1450" t="s">
        <v>11</v>
      </c>
      <c r="D1450" t="s">
        <v>82</v>
      </c>
      <c r="E1450">
        <v>10</v>
      </c>
      <c r="F1450">
        <v>10</v>
      </c>
      <c r="G1450">
        <v>10</v>
      </c>
      <c r="H1450" s="3">
        <f>(Table1[[#This Row],[Q1]]*0.2+Table1[[#This Row],[Q2]]*0.4+Table1[[#This Row],[Q3]]*0.4)/10</f>
        <v>1</v>
      </c>
      <c r="I1450" cm="1">
        <f t="array" ref="I1450">_xlfn.IFS(Table1[[#This Row],[Q1]]&gt;8,100,Table1[[#This Row],[Q1]]&gt;6,0,Table1[[#This Row],[Q1]]&lt;7,-100)</f>
        <v>100</v>
      </c>
      <c r="J1450">
        <f>IF(Table1[[#This Row],[NPS]]=100,1,0)</f>
        <v>1</v>
      </c>
      <c r="K1450">
        <f>IF(Table1[[#This Row],[NPS]]=0,1,0)</f>
        <v>0</v>
      </c>
      <c r="L1450">
        <f>IF(Table1[[#This Row],[NPS]]=-100,1,0)</f>
        <v>0</v>
      </c>
      <c r="M1450" t="str">
        <f>TEXT(Table1[[#This Row],[Call Date]],"mmmm")</f>
        <v>November</v>
      </c>
      <c r="N1450" s="1">
        <f>Table1[[#This Row],[Call Date]]</f>
        <v>45245</v>
      </c>
    </row>
    <row r="1451" spans="2:14" x14ac:dyDescent="0.25">
      <c r="B1451" s="1">
        <v>45245</v>
      </c>
      <c r="C1451" t="s">
        <v>10</v>
      </c>
      <c r="D1451" t="s">
        <v>114</v>
      </c>
      <c r="E1451">
        <v>10</v>
      </c>
      <c r="F1451">
        <v>10</v>
      </c>
      <c r="G1451">
        <v>10</v>
      </c>
      <c r="H1451" s="3">
        <f>(Table1[[#This Row],[Q1]]*0.2+Table1[[#This Row],[Q2]]*0.4+Table1[[#This Row],[Q3]]*0.4)/10</f>
        <v>1</v>
      </c>
      <c r="I1451" cm="1">
        <f t="array" ref="I1451">_xlfn.IFS(Table1[[#This Row],[Q1]]&gt;8,100,Table1[[#This Row],[Q1]]&gt;6,0,Table1[[#This Row],[Q1]]&lt;7,-100)</f>
        <v>100</v>
      </c>
      <c r="J1451">
        <f>IF(Table1[[#This Row],[NPS]]=100,1,0)</f>
        <v>1</v>
      </c>
      <c r="K1451">
        <f>IF(Table1[[#This Row],[NPS]]=0,1,0)</f>
        <v>0</v>
      </c>
      <c r="L1451">
        <f>IF(Table1[[#This Row],[NPS]]=-100,1,0)</f>
        <v>0</v>
      </c>
      <c r="M1451" t="str">
        <f>TEXT(Table1[[#This Row],[Call Date]],"mmmm")</f>
        <v>November</v>
      </c>
      <c r="N1451" s="1">
        <f>Table1[[#This Row],[Call Date]]</f>
        <v>45245</v>
      </c>
    </row>
    <row r="1452" spans="2:14" x14ac:dyDescent="0.25">
      <c r="B1452" s="1">
        <v>45245</v>
      </c>
      <c r="C1452" t="s">
        <v>11</v>
      </c>
      <c r="D1452" t="s">
        <v>115</v>
      </c>
      <c r="E1452">
        <v>10</v>
      </c>
      <c r="F1452">
        <v>10</v>
      </c>
      <c r="G1452">
        <v>10</v>
      </c>
      <c r="H1452" s="3">
        <f>(Table1[[#This Row],[Q1]]*0.2+Table1[[#This Row],[Q2]]*0.4+Table1[[#This Row],[Q3]]*0.4)/10</f>
        <v>1</v>
      </c>
      <c r="I1452" cm="1">
        <f t="array" ref="I1452">_xlfn.IFS(Table1[[#This Row],[Q1]]&gt;8,100,Table1[[#This Row],[Q1]]&gt;6,0,Table1[[#This Row],[Q1]]&lt;7,-100)</f>
        <v>100</v>
      </c>
      <c r="J1452">
        <f>IF(Table1[[#This Row],[NPS]]=100,1,0)</f>
        <v>1</v>
      </c>
      <c r="K1452">
        <f>IF(Table1[[#This Row],[NPS]]=0,1,0)</f>
        <v>0</v>
      </c>
      <c r="L1452">
        <f>IF(Table1[[#This Row],[NPS]]=-100,1,0)</f>
        <v>0</v>
      </c>
      <c r="M1452" t="str">
        <f>TEXT(Table1[[#This Row],[Call Date]],"mmmm")</f>
        <v>November</v>
      </c>
      <c r="N1452" s="1">
        <f>Table1[[#This Row],[Call Date]]</f>
        <v>45245</v>
      </c>
    </row>
    <row r="1453" spans="2:14" x14ac:dyDescent="0.25">
      <c r="B1453" s="1">
        <v>45246</v>
      </c>
      <c r="C1453" t="s">
        <v>7</v>
      </c>
      <c r="D1453" t="s">
        <v>43</v>
      </c>
      <c r="E1453">
        <v>9</v>
      </c>
      <c r="F1453">
        <v>8</v>
      </c>
      <c r="G1453">
        <v>9</v>
      </c>
      <c r="H1453" s="3">
        <f>(Table1[[#This Row],[Q1]]*0.2+Table1[[#This Row],[Q2]]*0.4+Table1[[#This Row],[Q3]]*0.4)/10</f>
        <v>0.86</v>
      </c>
      <c r="I1453" cm="1">
        <f t="array" ref="I1453">_xlfn.IFS(Table1[[#This Row],[Q1]]&gt;8,100,Table1[[#This Row],[Q1]]&gt;6,0,Table1[[#This Row],[Q1]]&lt;7,-100)</f>
        <v>100</v>
      </c>
      <c r="J1453">
        <f>IF(Table1[[#This Row],[NPS]]=100,1,0)</f>
        <v>1</v>
      </c>
      <c r="K1453">
        <f>IF(Table1[[#This Row],[NPS]]=0,1,0)</f>
        <v>0</v>
      </c>
      <c r="L1453">
        <f>IF(Table1[[#This Row],[NPS]]=-100,1,0)</f>
        <v>0</v>
      </c>
      <c r="M1453" t="str">
        <f>TEXT(Table1[[#This Row],[Call Date]],"mmmm")</f>
        <v>November</v>
      </c>
      <c r="N1453" s="1">
        <f>Table1[[#This Row],[Call Date]]</f>
        <v>45246</v>
      </c>
    </row>
    <row r="1454" spans="2:14" x14ac:dyDescent="0.25">
      <c r="B1454" s="1">
        <v>45246</v>
      </c>
      <c r="C1454" t="s">
        <v>8</v>
      </c>
      <c r="D1454" t="s">
        <v>85</v>
      </c>
      <c r="E1454">
        <v>5</v>
      </c>
      <c r="F1454">
        <v>10</v>
      </c>
      <c r="G1454">
        <v>10</v>
      </c>
      <c r="H1454" s="3">
        <f>(Table1[[#This Row],[Q1]]*0.2+Table1[[#This Row],[Q2]]*0.4+Table1[[#This Row],[Q3]]*0.4)/10</f>
        <v>0.9</v>
      </c>
      <c r="I1454" cm="1">
        <f t="array" ref="I1454">_xlfn.IFS(Table1[[#This Row],[Q1]]&gt;8,100,Table1[[#This Row],[Q1]]&gt;6,0,Table1[[#This Row],[Q1]]&lt;7,-100)</f>
        <v>-100</v>
      </c>
      <c r="J1454">
        <f>IF(Table1[[#This Row],[NPS]]=100,1,0)</f>
        <v>0</v>
      </c>
      <c r="K1454">
        <f>IF(Table1[[#This Row],[NPS]]=0,1,0)</f>
        <v>0</v>
      </c>
      <c r="L1454">
        <f>IF(Table1[[#This Row],[NPS]]=-100,1,0)</f>
        <v>1</v>
      </c>
      <c r="M1454" t="str">
        <f>TEXT(Table1[[#This Row],[Call Date]],"mmmm")</f>
        <v>November</v>
      </c>
      <c r="N1454" s="1">
        <f>Table1[[#This Row],[Call Date]]</f>
        <v>45246</v>
      </c>
    </row>
    <row r="1455" spans="2:14" x14ac:dyDescent="0.25">
      <c r="B1455" s="1">
        <v>45246</v>
      </c>
      <c r="C1455" t="s">
        <v>10</v>
      </c>
      <c r="D1455" t="s">
        <v>77</v>
      </c>
      <c r="E1455">
        <v>10</v>
      </c>
      <c r="F1455">
        <v>10</v>
      </c>
      <c r="G1455">
        <v>10</v>
      </c>
      <c r="H1455" s="3">
        <f>(Table1[[#This Row],[Q1]]*0.2+Table1[[#This Row],[Q2]]*0.4+Table1[[#This Row],[Q3]]*0.4)/10</f>
        <v>1</v>
      </c>
      <c r="I1455" cm="1">
        <f t="array" ref="I1455">_xlfn.IFS(Table1[[#This Row],[Q1]]&gt;8,100,Table1[[#This Row],[Q1]]&gt;6,0,Table1[[#This Row],[Q1]]&lt;7,-100)</f>
        <v>100</v>
      </c>
      <c r="J1455">
        <f>IF(Table1[[#This Row],[NPS]]=100,1,0)</f>
        <v>1</v>
      </c>
      <c r="K1455">
        <f>IF(Table1[[#This Row],[NPS]]=0,1,0)</f>
        <v>0</v>
      </c>
      <c r="L1455">
        <f>IF(Table1[[#This Row],[NPS]]=-100,1,0)</f>
        <v>0</v>
      </c>
      <c r="M1455" t="str">
        <f>TEXT(Table1[[#This Row],[Call Date]],"mmmm")</f>
        <v>November</v>
      </c>
      <c r="N1455" s="1">
        <f>Table1[[#This Row],[Call Date]]</f>
        <v>45246</v>
      </c>
    </row>
    <row r="1456" spans="2:14" x14ac:dyDescent="0.25">
      <c r="B1456" s="1">
        <v>45246</v>
      </c>
      <c r="C1456" t="s">
        <v>8</v>
      </c>
      <c r="D1456" t="s">
        <v>129</v>
      </c>
      <c r="E1456">
        <v>10</v>
      </c>
      <c r="F1456">
        <v>10</v>
      </c>
      <c r="G1456">
        <v>10</v>
      </c>
      <c r="H1456" s="3">
        <f>(Table1[[#This Row],[Q1]]*0.2+Table1[[#This Row],[Q2]]*0.4+Table1[[#This Row],[Q3]]*0.4)/10</f>
        <v>1</v>
      </c>
      <c r="I1456" cm="1">
        <f t="array" ref="I1456">_xlfn.IFS(Table1[[#This Row],[Q1]]&gt;8,100,Table1[[#This Row],[Q1]]&gt;6,0,Table1[[#This Row],[Q1]]&lt;7,-100)</f>
        <v>100</v>
      </c>
      <c r="J1456">
        <f>IF(Table1[[#This Row],[NPS]]=100,1,0)</f>
        <v>1</v>
      </c>
      <c r="K1456">
        <f>IF(Table1[[#This Row],[NPS]]=0,1,0)</f>
        <v>0</v>
      </c>
      <c r="L1456">
        <f>IF(Table1[[#This Row],[NPS]]=-100,1,0)</f>
        <v>0</v>
      </c>
      <c r="M1456" t="str">
        <f>TEXT(Table1[[#This Row],[Call Date]],"mmmm")</f>
        <v>November</v>
      </c>
      <c r="N1456" s="1">
        <f>Table1[[#This Row],[Call Date]]</f>
        <v>45246</v>
      </c>
    </row>
    <row r="1457" spans="2:14" x14ac:dyDescent="0.25">
      <c r="B1457" s="1">
        <v>45246</v>
      </c>
      <c r="C1457" t="s">
        <v>10</v>
      </c>
      <c r="D1457" t="s">
        <v>76</v>
      </c>
      <c r="E1457">
        <v>2</v>
      </c>
      <c r="F1457">
        <v>10</v>
      </c>
      <c r="G1457">
        <v>10</v>
      </c>
      <c r="H1457" s="3">
        <f>(Table1[[#This Row],[Q1]]*0.2+Table1[[#This Row],[Q2]]*0.4+Table1[[#This Row],[Q3]]*0.4)/10</f>
        <v>0.84000000000000008</v>
      </c>
      <c r="I1457" cm="1">
        <f t="array" ref="I1457">_xlfn.IFS(Table1[[#This Row],[Q1]]&gt;8,100,Table1[[#This Row],[Q1]]&gt;6,0,Table1[[#This Row],[Q1]]&lt;7,-100)</f>
        <v>-100</v>
      </c>
      <c r="J1457">
        <f>IF(Table1[[#This Row],[NPS]]=100,1,0)</f>
        <v>0</v>
      </c>
      <c r="K1457">
        <f>IF(Table1[[#This Row],[NPS]]=0,1,0)</f>
        <v>0</v>
      </c>
      <c r="L1457">
        <f>IF(Table1[[#This Row],[NPS]]=-100,1,0)</f>
        <v>1</v>
      </c>
      <c r="M1457" t="str">
        <f>TEXT(Table1[[#This Row],[Call Date]],"mmmm")</f>
        <v>November</v>
      </c>
      <c r="N1457" s="1">
        <f>Table1[[#This Row],[Call Date]]</f>
        <v>45246</v>
      </c>
    </row>
    <row r="1458" spans="2:14" x14ac:dyDescent="0.25">
      <c r="B1458" s="1">
        <v>45246</v>
      </c>
      <c r="C1458" t="s">
        <v>7</v>
      </c>
      <c r="D1458" t="s">
        <v>43</v>
      </c>
      <c r="E1458">
        <v>10</v>
      </c>
      <c r="F1458">
        <v>10</v>
      </c>
      <c r="G1458">
        <v>10</v>
      </c>
      <c r="H1458" s="3">
        <f>(Table1[[#This Row],[Q1]]*0.2+Table1[[#This Row],[Q2]]*0.4+Table1[[#This Row],[Q3]]*0.4)/10</f>
        <v>1</v>
      </c>
      <c r="I1458" cm="1">
        <f t="array" ref="I1458">_xlfn.IFS(Table1[[#This Row],[Q1]]&gt;8,100,Table1[[#This Row],[Q1]]&gt;6,0,Table1[[#This Row],[Q1]]&lt;7,-100)</f>
        <v>100</v>
      </c>
      <c r="J1458">
        <f>IF(Table1[[#This Row],[NPS]]=100,1,0)</f>
        <v>1</v>
      </c>
      <c r="K1458">
        <f>IF(Table1[[#This Row],[NPS]]=0,1,0)</f>
        <v>0</v>
      </c>
      <c r="L1458">
        <f>IF(Table1[[#This Row],[NPS]]=-100,1,0)</f>
        <v>0</v>
      </c>
      <c r="M1458" t="str">
        <f>TEXT(Table1[[#This Row],[Call Date]],"mmmm")</f>
        <v>November</v>
      </c>
      <c r="N1458" s="1">
        <f>Table1[[#This Row],[Call Date]]</f>
        <v>45246</v>
      </c>
    </row>
    <row r="1459" spans="2:14" x14ac:dyDescent="0.25">
      <c r="B1459" s="1">
        <v>45246</v>
      </c>
      <c r="C1459" t="s">
        <v>10</v>
      </c>
      <c r="D1459" t="s">
        <v>77</v>
      </c>
      <c r="E1459">
        <v>10</v>
      </c>
      <c r="F1459">
        <v>9</v>
      </c>
      <c r="G1459">
        <v>9</v>
      </c>
      <c r="H1459" s="3">
        <f>(Table1[[#This Row],[Q1]]*0.2+Table1[[#This Row],[Q2]]*0.4+Table1[[#This Row],[Q3]]*0.4)/10</f>
        <v>0.91999999999999993</v>
      </c>
      <c r="I1459" cm="1">
        <f t="array" ref="I1459">_xlfn.IFS(Table1[[#This Row],[Q1]]&gt;8,100,Table1[[#This Row],[Q1]]&gt;6,0,Table1[[#This Row],[Q1]]&lt;7,-100)</f>
        <v>100</v>
      </c>
      <c r="J1459">
        <f>IF(Table1[[#This Row],[NPS]]=100,1,0)</f>
        <v>1</v>
      </c>
      <c r="K1459">
        <f>IF(Table1[[#This Row],[NPS]]=0,1,0)</f>
        <v>0</v>
      </c>
      <c r="L1459">
        <f>IF(Table1[[#This Row],[NPS]]=-100,1,0)</f>
        <v>0</v>
      </c>
      <c r="M1459" t="str">
        <f>TEXT(Table1[[#This Row],[Call Date]],"mmmm")</f>
        <v>November</v>
      </c>
      <c r="N1459" s="1">
        <f>Table1[[#This Row],[Call Date]]</f>
        <v>45246</v>
      </c>
    </row>
    <row r="1460" spans="2:14" x14ac:dyDescent="0.25">
      <c r="B1460" s="1">
        <v>45246</v>
      </c>
      <c r="C1460" t="s">
        <v>8</v>
      </c>
      <c r="D1460" t="s">
        <v>119</v>
      </c>
      <c r="E1460">
        <v>10</v>
      </c>
      <c r="F1460">
        <v>10</v>
      </c>
      <c r="G1460">
        <v>10</v>
      </c>
      <c r="H1460" s="3">
        <f>(Table1[[#This Row],[Q1]]*0.2+Table1[[#This Row],[Q2]]*0.4+Table1[[#This Row],[Q3]]*0.4)/10</f>
        <v>1</v>
      </c>
      <c r="I1460" cm="1">
        <f t="array" ref="I1460">_xlfn.IFS(Table1[[#This Row],[Q1]]&gt;8,100,Table1[[#This Row],[Q1]]&gt;6,0,Table1[[#This Row],[Q1]]&lt;7,-100)</f>
        <v>100</v>
      </c>
      <c r="J1460">
        <f>IF(Table1[[#This Row],[NPS]]=100,1,0)</f>
        <v>1</v>
      </c>
      <c r="K1460">
        <f>IF(Table1[[#This Row],[NPS]]=0,1,0)</f>
        <v>0</v>
      </c>
      <c r="L1460">
        <f>IF(Table1[[#This Row],[NPS]]=-100,1,0)</f>
        <v>0</v>
      </c>
      <c r="M1460" t="str">
        <f>TEXT(Table1[[#This Row],[Call Date]],"mmmm")</f>
        <v>November</v>
      </c>
      <c r="N1460" s="1">
        <f>Table1[[#This Row],[Call Date]]</f>
        <v>45246</v>
      </c>
    </row>
    <row r="1461" spans="2:14" x14ac:dyDescent="0.25">
      <c r="B1461" s="1">
        <v>45246</v>
      </c>
      <c r="C1461" t="s">
        <v>8</v>
      </c>
      <c r="D1461" t="s">
        <v>98</v>
      </c>
      <c r="E1461">
        <v>10</v>
      </c>
      <c r="F1461">
        <v>10</v>
      </c>
      <c r="G1461">
        <v>10</v>
      </c>
      <c r="H1461" s="3">
        <f>(Table1[[#This Row],[Q1]]*0.2+Table1[[#This Row],[Q2]]*0.4+Table1[[#This Row],[Q3]]*0.4)/10</f>
        <v>1</v>
      </c>
      <c r="I1461" cm="1">
        <f t="array" ref="I1461">_xlfn.IFS(Table1[[#This Row],[Q1]]&gt;8,100,Table1[[#This Row],[Q1]]&gt;6,0,Table1[[#This Row],[Q1]]&lt;7,-100)</f>
        <v>100</v>
      </c>
      <c r="J1461">
        <f>IF(Table1[[#This Row],[NPS]]=100,1,0)</f>
        <v>1</v>
      </c>
      <c r="K1461">
        <f>IF(Table1[[#This Row],[NPS]]=0,1,0)</f>
        <v>0</v>
      </c>
      <c r="L1461">
        <f>IF(Table1[[#This Row],[NPS]]=-100,1,0)</f>
        <v>0</v>
      </c>
      <c r="M1461" t="str">
        <f>TEXT(Table1[[#This Row],[Call Date]],"mmmm")</f>
        <v>November</v>
      </c>
      <c r="N1461" s="1">
        <f>Table1[[#This Row],[Call Date]]</f>
        <v>45246</v>
      </c>
    </row>
    <row r="1462" spans="2:14" x14ac:dyDescent="0.25">
      <c r="B1462" s="1">
        <v>45246</v>
      </c>
      <c r="C1462" t="s">
        <v>7</v>
      </c>
      <c r="D1462" t="s">
        <v>75</v>
      </c>
      <c r="E1462">
        <v>10</v>
      </c>
      <c r="F1462">
        <v>10</v>
      </c>
      <c r="G1462">
        <v>10</v>
      </c>
      <c r="H1462" s="3">
        <f>(Table1[[#This Row],[Q1]]*0.2+Table1[[#This Row],[Q2]]*0.4+Table1[[#This Row],[Q3]]*0.4)/10</f>
        <v>1</v>
      </c>
      <c r="I1462" cm="1">
        <f t="array" ref="I1462">_xlfn.IFS(Table1[[#This Row],[Q1]]&gt;8,100,Table1[[#This Row],[Q1]]&gt;6,0,Table1[[#This Row],[Q1]]&lt;7,-100)</f>
        <v>100</v>
      </c>
      <c r="J1462">
        <f>IF(Table1[[#This Row],[NPS]]=100,1,0)</f>
        <v>1</v>
      </c>
      <c r="K1462">
        <f>IF(Table1[[#This Row],[NPS]]=0,1,0)</f>
        <v>0</v>
      </c>
      <c r="L1462">
        <f>IF(Table1[[#This Row],[NPS]]=-100,1,0)</f>
        <v>0</v>
      </c>
      <c r="M1462" t="str">
        <f>TEXT(Table1[[#This Row],[Call Date]],"mmmm")</f>
        <v>November</v>
      </c>
      <c r="N1462" s="1">
        <f>Table1[[#This Row],[Call Date]]</f>
        <v>45246</v>
      </c>
    </row>
    <row r="1463" spans="2:14" x14ac:dyDescent="0.25">
      <c r="B1463" s="1">
        <v>45246</v>
      </c>
      <c r="C1463" t="s">
        <v>7</v>
      </c>
      <c r="D1463" t="s">
        <v>95</v>
      </c>
      <c r="E1463">
        <v>10</v>
      </c>
      <c r="F1463">
        <v>10</v>
      </c>
      <c r="G1463">
        <v>10</v>
      </c>
      <c r="H1463" s="3">
        <f>(Table1[[#This Row],[Q1]]*0.2+Table1[[#This Row],[Q2]]*0.4+Table1[[#This Row],[Q3]]*0.4)/10</f>
        <v>1</v>
      </c>
      <c r="I1463" cm="1">
        <f t="array" ref="I1463">_xlfn.IFS(Table1[[#This Row],[Q1]]&gt;8,100,Table1[[#This Row],[Q1]]&gt;6,0,Table1[[#This Row],[Q1]]&lt;7,-100)</f>
        <v>100</v>
      </c>
      <c r="J1463">
        <f>IF(Table1[[#This Row],[NPS]]=100,1,0)</f>
        <v>1</v>
      </c>
      <c r="K1463">
        <f>IF(Table1[[#This Row],[NPS]]=0,1,0)</f>
        <v>0</v>
      </c>
      <c r="L1463">
        <f>IF(Table1[[#This Row],[NPS]]=-100,1,0)</f>
        <v>0</v>
      </c>
      <c r="M1463" t="str">
        <f>TEXT(Table1[[#This Row],[Call Date]],"mmmm")</f>
        <v>November</v>
      </c>
      <c r="N1463" s="1">
        <f>Table1[[#This Row],[Call Date]]</f>
        <v>45246</v>
      </c>
    </row>
    <row r="1464" spans="2:14" x14ac:dyDescent="0.25">
      <c r="B1464" s="1">
        <v>45246</v>
      </c>
      <c r="C1464" t="s">
        <v>10</v>
      </c>
      <c r="D1464" t="s">
        <v>124</v>
      </c>
      <c r="E1464">
        <v>10</v>
      </c>
      <c r="F1464">
        <v>10</v>
      </c>
      <c r="G1464">
        <v>10</v>
      </c>
      <c r="H1464" s="3">
        <f>(Table1[[#This Row],[Q1]]*0.2+Table1[[#This Row],[Q2]]*0.4+Table1[[#This Row],[Q3]]*0.4)/10</f>
        <v>1</v>
      </c>
      <c r="I1464" cm="1">
        <f t="array" ref="I1464">_xlfn.IFS(Table1[[#This Row],[Q1]]&gt;8,100,Table1[[#This Row],[Q1]]&gt;6,0,Table1[[#This Row],[Q1]]&lt;7,-100)</f>
        <v>100</v>
      </c>
      <c r="J1464">
        <f>IF(Table1[[#This Row],[NPS]]=100,1,0)</f>
        <v>1</v>
      </c>
      <c r="K1464">
        <f>IF(Table1[[#This Row],[NPS]]=0,1,0)</f>
        <v>0</v>
      </c>
      <c r="L1464">
        <f>IF(Table1[[#This Row],[NPS]]=-100,1,0)</f>
        <v>0</v>
      </c>
      <c r="M1464" t="str">
        <f>TEXT(Table1[[#This Row],[Call Date]],"mmmm")</f>
        <v>November</v>
      </c>
      <c r="N1464" s="1">
        <f>Table1[[#This Row],[Call Date]]</f>
        <v>45246</v>
      </c>
    </row>
    <row r="1465" spans="2:14" x14ac:dyDescent="0.25">
      <c r="B1465" s="1">
        <v>45246</v>
      </c>
      <c r="C1465" t="s">
        <v>8</v>
      </c>
      <c r="D1465" t="s">
        <v>128</v>
      </c>
      <c r="E1465">
        <v>9</v>
      </c>
      <c r="F1465">
        <v>9</v>
      </c>
      <c r="G1465">
        <v>9</v>
      </c>
      <c r="H1465" s="3">
        <f>(Table1[[#This Row],[Q1]]*0.2+Table1[[#This Row],[Q2]]*0.4+Table1[[#This Row],[Q3]]*0.4)/10</f>
        <v>0.9</v>
      </c>
      <c r="I1465" cm="1">
        <f t="array" ref="I1465">_xlfn.IFS(Table1[[#This Row],[Q1]]&gt;8,100,Table1[[#This Row],[Q1]]&gt;6,0,Table1[[#This Row],[Q1]]&lt;7,-100)</f>
        <v>100</v>
      </c>
      <c r="J1465">
        <f>IF(Table1[[#This Row],[NPS]]=100,1,0)</f>
        <v>1</v>
      </c>
      <c r="K1465">
        <f>IF(Table1[[#This Row],[NPS]]=0,1,0)</f>
        <v>0</v>
      </c>
      <c r="L1465">
        <f>IF(Table1[[#This Row],[NPS]]=-100,1,0)</f>
        <v>0</v>
      </c>
      <c r="M1465" t="str">
        <f>TEXT(Table1[[#This Row],[Call Date]],"mmmm")</f>
        <v>November</v>
      </c>
      <c r="N1465" s="1">
        <f>Table1[[#This Row],[Call Date]]</f>
        <v>45246</v>
      </c>
    </row>
    <row r="1466" spans="2:14" x14ac:dyDescent="0.25">
      <c r="B1466" s="1">
        <v>45246</v>
      </c>
      <c r="C1466" t="s">
        <v>10</v>
      </c>
      <c r="D1466" t="s">
        <v>66</v>
      </c>
      <c r="E1466">
        <v>10</v>
      </c>
      <c r="F1466">
        <v>10</v>
      </c>
      <c r="G1466">
        <v>10</v>
      </c>
      <c r="H1466" s="3">
        <f>(Table1[[#This Row],[Q1]]*0.2+Table1[[#This Row],[Q2]]*0.4+Table1[[#This Row],[Q3]]*0.4)/10</f>
        <v>1</v>
      </c>
      <c r="I1466" cm="1">
        <f t="array" ref="I1466">_xlfn.IFS(Table1[[#This Row],[Q1]]&gt;8,100,Table1[[#This Row],[Q1]]&gt;6,0,Table1[[#This Row],[Q1]]&lt;7,-100)</f>
        <v>100</v>
      </c>
      <c r="J1466">
        <f>IF(Table1[[#This Row],[NPS]]=100,1,0)</f>
        <v>1</v>
      </c>
      <c r="K1466">
        <f>IF(Table1[[#This Row],[NPS]]=0,1,0)</f>
        <v>0</v>
      </c>
      <c r="L1466">
        <f>IF(Table1[[#This Row],[NPS]]=-100,1,0)</f>
        <v>0</v>
      </c>
      <c r="M1466" t="str">
        <f>TEXT(Table1[[#This Row],[Call Date]],"mmmm")</f>
        <v>November</v>
      </c>
      <c r="N1466" s="1">
        <f>Table1[[#This Row],[Call Date]]</f>
        <v>45246</v>
      </c>
    </row>
    <row r="1467" spans="2:14" x14ac:dyDescent="0.25">
      <c r="B1467" s="1">
        <v>45246</v>
      </c>
      <c r="C1467" t="s">
        <v>8</v>
      </c>
      <c r="D1467" t="s">
        <v>45</v>
      </c>
      <c r="E1467">
        <v>10</v>
      </c>
      <c r="H1467" s="3">
        <f>(Table1[[#This Row],[Q1]]*0.2+Table1[[#This Row],[Q2]]*0.4+Table1[[#This Row],[Q3]]*0.4)/10</f>
        <v>0.2</v>
      </c>
      <c r="I1467" cm="1">
        <f t="array" ref="I1467">_xlfn.IFS(Table1[[#This Row],[Q1]]&gt;8,100,Table1[[#This Row],[Q1]]&gt;6,0,Table1[[#This Row],[Q1]]&lt;7,-100)</f>
        <v>100</v>
      </c>
      <c r="J1467">
        <f>IF(Table1[[#This Row],[NPS]]=100,1,0)</f>
        <v>1</v>
      </c>
      <c r="K1467">
        <f>IF(Table1[[#This Row],[NPS]]=0,1,0)</f>
        <v>0</v>
      </c>
      <c r="L1467">
        <f>IF(Table1[[#This Row],[NPS]]=-100,1,0)</f>
        <v>0</v>
      </c>
      <c r="M1467" t="str">
        <f>TEXT(Table1[[#This Row],[Call Date]],"mmmm")</f>
        <v>November</v>
      </c>
      <c r="N1467" s="1">
        <f>Table1[[#This Row],[Call Date]]</f>
        <v>45246</v>
      </c>
    </row>
    <row r="1468" spans="2:14" x14ac:dyDescent="0.25">
      <c r="B1468" s="1">
        <v>45246</v>
      </c>
      <c r="C1468" t="s">
        <v>7</v>
      </c>
      <c r="D1468" t="s">
        <v>95</v>
      </c>
      <c r="E1468">
        <v>10</v>
      </c>
      <c r="F1468">
        <v>10</v>
      </c>
      <c r="G1468">
        <v>10</v>
      </c>
      <c r="H1468" s="3">
        <f>(Table1[[#This Row],[Q1]]*0.2+Table1[[#This Row],[Q2]]*0.4+Table1[[#This Row],[Q3]]*0.4)/10</f>
        <v>1</v>
      </c>
      <c r="I1468" cm="1">
        <f t="array" ref="I1468">_xlfn.IFS(Table1[[#This Row],[Q1]]&gt;8,100,Table1[[#This Row],[Q1]]&gt;6,0,Table1[[#This Row],[Q1]]&lt;7,-100)</f>
        <v>100</v>
      </c>
      <c r="J1468">
        <f>IF(Table1[[#This Row],[NPS]]=100,1,0)</f>
        <v>1</v>
      </c>
      <c r="K1468">
        <f>IF(Table1[[#This Row],[NPS]]=0,1,0)</f>
        <v>0</v>
      </c>
      <c r="L1468">
        <f>IF(Table1[[#This Row],[NPS]]=-100,1,0)</f>
        <v>0</v>
      </c>
      <c r="M1468" t="str">
        <f>TEXT(Table1[[#This Row],[Call Date]],"mmmm")</f>
        <v>November</v>
      </c>
      <c r="N1468" s="1">
        <f>Table1[[#This Row],[Call Date]]</f>
        <v>45246</v>
      </c>
    </row>
    <row r="1469" spans="2:14" x14ac:dyDescent="0.25">
      <c r="B1469" s="1">
        <v>45246</v>
      </c>
      <c r="C1469" t="s">
        <v>11</v>
      </c>
      <c r="D1469" t="s">
        <v>118</v>
      </c>
      <c r="E1469">
        <v>10</v>
      </c>
      <c r="F1469">
        <v>10</v>
      </c>
      <c r="G1469">
        <v>10</v>
      </c>
      <c r="H1469" s="3">
        <f>(Table1[[#This Row],[Q1]]*0.2+Table1[[#This Row],[Q2]]*0.4+Table1[[#This Row],[Q3]]*0.4)/10</f>
        <v>1</v>
      </c>
      <c r="I1469" cm="1">
        <f t="array" ref="I1469">_xlfn.IFS(Table1[[#This Row],[Q1]]&gt;8,100,Table1[[#This Row],[Q1]]&gt;6,0,Table1[[#This Row],[Q1]]&lt;7,-100)</f>
        <v>100</v>
      </c>
      <c r="J1469">
        <f>IF(Table1[[#This Row],[NPS]]=100,1,0)</f>
        <v>1</v>
      </c>
      <c r="K1469">
        <f>IF(Table1[[#This Row],[NPS]]=0,1,0)</f>
        <v>0</v>
      </c>
      <c r="L1469">
        <f>IF(Table1[[#This Row],[NPS]]=-100,1,0)</f>
        <v>0</v>
      </c>
      <c r="M1469" t="str">
        <f>TEXT(Table1[[#This Row],[Call Date]],"mmmm")</f>
        <v>November</v>
      </c>
      <c r="N1469" s="1">
        <f>Table1[[#This Row],[Call Date]]</f>
        <v>45246</v>
      </c>
    </row>
    <row r="1470" spans="2:14" x14ac:dyDescent="0.25">
      <c r="B1470" s="1">
        <v>45246</v>
      </c>
      <c r="C1470" t="s">
        <v>8</v>
      </c>
      <c r="D1470" t="s">
        <v>42</v>
      </c>
      <c r="E1470">
        <v>10</v>
      </c>
      <c r="F1470">
        <v>10</v>
      </c>
      <c r="G1470">
        <v>10</v>
      </c>
      <c r="H1470" s="3">
        <f>(Table1[[#This Row],[Q1]]*0.2+Table1[[#This Row],[Q2]]*0.4+Table1[[#This Row],[Q3]]*0.4)/10</f>
        <v>1</v>
      </c>
      <c r="I1470" cm="1">
        <f t="array" ref="I1470">_xlfn.IFS(Table1[[#This Row],[Q1]]&gt;8,100,Table1[[#This Row],[Q1]]&gt;6,0,Table1[[#This Row],[Q1]]&lt;7,-100)</f>
        <v>100</v>
      </c>
      <c r="J1470">
        <f>IF(Table1[[#This Row],[NPS]]=100,1,0)</f>
        <v>1</v>
      </c>
      <c r="K1470">
        <f>IF(Table1[[#This Row],[NPS]]=0,1,0)</f>
        <v>0</v>
      </c>
      <c r="L1470">
        <f>IF(Table1[[#This Row],[NPS]]=-100,1,0)</f>
        <v>0</v>
      </c>
      <c r="M1470" t="str">
        <f>TEXT(Table1[[#This Row],[Call Date]],"mmmm")</f>
        <v>November</v>
      </c>
      <c r="N1470" s="1">
        <f>Table1[[#This Row],[Call Date]]</f>
        <v>45246</v>
      </c>
    </row>
    <row r="1471" spans="2:14" x14ac:dyDescent="0.25">
      <c r="B1471" s="1">
        <v>45246</v>
      </c>
      <c r="C1471" t="s">
        <v>7</v>
      </c>
      <c r="D1471" t="s">
        <v>130</v>
      </c>
      <c r="E1471">
        <v>8</v>
      </c>
      <c r="F1471">
        <v>9</v>
      </c>
      <c r="G1471">
        <v>10</v>
      </c>
      <c r="H1471" s="3">
        <f>(Table1[[#This Row],[Q1]]*0.2+Table1[[#This Row],[Q2]]*0.4+Table1[[#This Row],[Q3]]*0.4)/10</f>
        <v>0.91999999999999993</v>
      </c>
      <c r="I1471" cm="1">
        <f t="array" ref="I1471">_xlfn.IFS(Table1[[#This Row],[Q1]]&gt;8,100,Table1[[#This Row],[Q1]]&gt;6,0,Table1[[#This Row],[Q1]]&lt;7,-100)</f>
        <v>0</v>
      </c>
      <c r="J1471">
        <f>IF(Table1[[#This Row],[NPS]]=100,1,0)</f>
        <v>0</v>
      </c>
      <c r="K1471">
        <f>IF(Table1[[#This Row],[NPS]]=0,1,0)</f>
        <v>1</v>
      </c>
      <c r="L1471">
        <f>IF(Table1[[#This Row],[NPS]]=-100,1,0)</f>
        <v>0</v>
      </c>
      <c r="M1471" t="str">
        <f>TEXT(Table1[[#This Row],[Call Date]],"mmmm")</f>
        <v>November</v>
      </c>
      <c r="N1471" s="1">
        <f>Table1[[#This Row],[Call Date]]</f>
        <v>45246</v>
      </c>
    </row>
    <row r="1472" spans="2:14" x14ac:dyDescent="0.25">
      <c r="B1472" s="1">
        <v>45246</v>
      </c>
      <c r="C1472" t="s">
        <v>8</v>
      </c>
      <c r="D1472" t="s">
        <v>96</v>
      </c>
      <c r="E1472">
        <v>10</v>
      </c>
      <c r="F1472">
        <v>10</v>
      </c>
      <c r="G1472">
        <v>10</v>
      </c>
      <c r="H1472" s="3">
        <f>(Table1[[#This Row],[Q1]]*0.2+Table1[[#This Row],[Q2]]*0.4+Table1[[#This Row],[Q3]]*0.4)/10</f>
        <v>1</v>
      </c>
      <c r="I1472" cm="1">
        <f t="array" ref="I1472">_xlfn.IFS(Table1[[#This Row],[Q1]]&gt;8,100,Table1[[#This Row],[Q1]]&gt;6,0,Table1[[#This Row],[Q1]]&lt;7,-100)</f>
        <v>100</v>
      </c>
      <c r="J1472">
        <f>IF(Table1[[#This Row],[NPS]]=100,1,0)</f>
        <v>1</v>
      </c>
      <c r="K1472">
        <f>IF(Table1[[#This Row],[NPS]]=0,1,0)</f>
        <v>0</v>
      </c>
      <c r="L1472">
        <f>IF(Table1[[#This Row],[NPS]]=-100,1,0)</f>
        <v>0</v>
      </c>
      <c r="M1472" t="str">
        <f>TEXT(Table1[[#This Row],[Call Date]],"mmmm")</f>
        <v>November</v>
      </c>
      <c r="N1472" s="1">
        <f>Table1[[#This Row],[Call Date]]</f>
        <v>45246</v>
      </c>
    </row>
    <row r="1473" spans="2:14" x14ac:dyDescent="0.25">
      <c r="B1473" s="1">
        <v>45246</v>
      </c>
      <c r="C1473" t="s">
        <v>10</v>
      </c>
      <c r="D1473" t="s">
        <v>87</v>
      </c>
      <c r="E1473">
        <v>10</v>
      </c>
      <c r="F1473">
        <v>10</v>
      </c>
      <c r="G1473">
        <v>10</v>
      </c>
      <c r="H1473" s="3">
        <f>(Table1[[#This Row],[Q1]]*0.2+Table1[[#This Row],[Q2]]*0.4+Table1[[#This Row],[Q3]]*0.4)/10</f>
        <v>1</v>
      </c>
      <c r="I1473" cm="1">
        <f t="array" ref="I1473">_xlfn.IFS(Table1[[#This Row],[Q1]]&gt;8,100,Table1[[#This Row],[Q1]]&gt;6,0,Table1[[#This Row],[Q1]]&lt;7,-100)</f>
        <v>100</v>
      </c>
      <c r="J1473">
        <f>IF(Table1[[#This Row],[NPS]]=100,1,0)</f>
        <v>1</v>
      </c>
      <c r="K1473">
        <f>IF(Table1[[#This Row],[NPS]]=0,1,0)</f>
        <v>0</v>
      </c>
      <c r="L1473">
        <f>IF(Table1[[#This Row],[NPS]]=-100,1,0)</f>
        <v>0</v>
      </c>
      <c r="M1473" t="str">
        <f>TEXT(Table1[[#This Row],[Call Date]],"mmmm")</f>
        <v>November</v>
      </c>
      <c r="N1473" s="1">
        <f>Table1[[#This Row],[Call Date]]</f>
        <v>45246</v>
      </c>
    </row>
    <row r="1474" spans="2:14" x14ac:dyDescent="0.25">
      <c r="B1474" s="1">
        <v>45246</v>
      </c>
      <c r="C1474" t="s">
        <v>7</v>
      </c>
      <c r="D1474" t="s">
        <v>63</v>
      </c>
      <c r="E1474">
        <v>10</v>
      </c>
      <c r="F1474">
        <v>10</v>
      </c>
      <c r="G1474">
        <v>10</v>
      </c>
      <c r="H1474" s="3">
        <f>(Table1[[#This Row],[Q1]]*0.2+Table1[[#This Row],[Q2]]*0.4+Table1[[#This Row],[Q3]]*0.4)/10</f>
        <v>1</v>
      </c>
      <c r="I1474" cm="1">
        <f t="array" ref="I1474">_xlfn.IFS(Table1[[#This Row],[Q1]]&gt;8,100,Table1[[#This Row],[Q1]]&gt;6,0,Table1[[#This Row],[Q1]]&lt;7,-100)</f>
        <v>100</v>
      </c>
      <c r="J1474">
        <f>IF(Table1[[#This Row],[NPS]]=100,1,0)</f>
        <v>1</v>
      </c>
      <c r="K1474">
        <f>IF(Table1[[#This Row],[NPS]]=0,1,0)</f>
        <v>0</v>
      </c>
      <c r="L1474">
        <f>IF(Table1[[#This Row],[NPS]]=-100,1,0)</f>
        <v>0</v>
      </c>
      <c r="M1474" t="str">
        <f>TEXT(Table1[[#This Row],[Call Date]],"mmmm")</f>
        <v>November</v>
      </c>
      <c r="N1474" s="1">
        <f>Table1[[#This Row],[Call Date]]</f>
        <v>45246</v>
      </c>
    </row>
    <row r="1475" spans="2:14" x14ac:dyDescent="0.25">
      <c r="B1475" s="1">
        <v>45246</v>
      </c>
      <c r="C1475" t="s">
        <v>8</v>
      </c>
      <c r="D1475" t="s">
        <v>98</v>
      </c>
      <c r="E1475">
        <v>10</v>
      </c>
      <c r="F1475">
        <v>10</v>
      </c>
      <c r="G1475">
        <v>10</v>
      </c>
      <c r="H1475" s="3">
        <f>(Table1[[#This Row],[Q1]]*0.2+Table1[[#This Row],[Q2]]*0.4+Table1[[#This Row],[Q3]]*0.4)/10</f>
        <v>1</v>
      </c>
      <c r="I1475" cm="1">
        <f t="array" ref="I1475">_xlfn.IFS(Table1[[#This Row],[Q1]]&gt;8,100,Table1[[#This Row],[Q1]]&gt;6,0,Table1[[#This Row],[Q1]]&lt;7,-100)</f>
        <v>100</v>
      </c>
      <c r="J1475">
        <f>IF(Table1[[#This Row],[NPS]]=100,1,0)</f>
        <v>1</v>
      </c>
      <c r="K1475">
        <f>IF(Table1[[#This Row],[NPS]]=0,1,0)</f>
        <v>0</v>
      </c>
      <c r="L1475">
        <f>IF(Table1[[#This Row],[NPS]]=-100,1,0)</f>
        <v>0</v>
      </c>
      <c r="M1475" t="str">
        <f>TEXT(Table1[[#This Row],[Call Date]],"mmmm")</f>
        <v>November</v>
      </c>
      <c r="N1475" s="1">
        <f>Table1[[#This Row],[Call Date]]</f>
        <v>45246</v>
      </c>
    </row>
    <row r="1476" spans="2:14" x14ac:dyDescent="0.25">
      <c r="B1476" s="1">
        <v>45246</v>
      </c>
      <c r="C1476" t="s">
        <v>7</v>
      </c>
      <c r="D1476" t="s">
        <v>90</v>
      </c>
      <c r="E1476">
        <v>10</v>
      </c>
      <c r="F1476">
        <v>10</v>
      </c>
      <c r="G1476">
        <v>10</v>
      </c>
      <c r="H1476" s="3">
        <f>(Table1[[#This Row],[Q1]]*0.2+Table1[[#This Row],[Q2]]*0.4+Table1[[#This Row],[Q3]]*0.4)/10</f>
        <v>1</v>
      </c>
      <c r="I1476" cm="1">
        <f t="array" ref="I1476">_xlfn.IFS(Table1[[#This Row],[Q1]]&gt;8,100,Table1[[#This Row],[Q1]]&gt;6,0,Table1[[#This Row],[Q1]]&lt;7,-100)</f>
        <v>100</v>
      </c>
      <c r="J1476">
        <f>IF(Table1[[#This Row],[NPS]]=100,1,0)</f>
        <v>1</v>
      </c>
      <c r="K1476">
        <f>IF(Table1[[#This Row],[NPS]]=0,1,0)</f>
        <v>0</v>
      </c>
      <c r="L1476">
        <f>IF(Table1[[#This Row],[NPS]]=-100,1,0)</f>
        <v>0</v>
      </c>
      <c r="M1476" t="str">
        <f>TEXT(Table1[[#This Row],[Call Date]],"mmmm")</f>
        <v>November</v>
      </c>
      <c r="N1476" s="1">
        <f>Table1[[#This Row],[Call Date]]</f>
        <v>45246</v>
      </c>
    </row>
    <row r="1477" spans="2:14" x14ac:dyDescent="0.25">
      <c r="B1477" s="1">
        <v>45246</v>
      </c>
      <c r="C1477" t="s">
        <v>8</v>
      </c>
      <c r="D1477" t="s">
        <v>71</v>
      </c>
      <c r="E1477">
        <v>10</v>
      </c>
      <c r="F1477">
        <v>10</v>
      </c>
      <c r="G1477">
        <v>10</v>
      </c>
      <c r="H1477" s="3">
        <f>(Table1[[#This Row],[Q1]]*0.2+Table1[[#This Row],[Q2]]*0.4+Table1[[#This Row],[Q3]]*0.4)/10</f>
        <v>1</v>
      </c>
      <c r="I1477" cm="1">
        <f t="array" ref="I1477">_xlfn.IFS(Table1[[#This Row],[Q1]]&gt;8,100,Table1[[#This Row],[Q1]]&gt;6,0,Table1[[#This Row],[Q1]]&lt;7,-100)</f>
        <v>100</v>
      </c>
      <c r="J1477">
        <f>IF(Table1[[#This Row],[NPS]]=100,1,0)</f>
        <v>1</v>
      </c>
      <c r="K1477">
        <f>IF(Table1[[#This Row],[NPS]]=0,1,0)</f>
        <v>0</v>
      </c>
      <c r="L1477">
        <f>IF(Table1[[#This Row],[NPS]]=-100,1,0)</f>
        <v>0</v>
      </c>
      <c r="M1477" t="str">
        <f>TEXT(Table1[[#This Row],[Call Date]],"mmmm")</f>
        <v>November</v>
      </c>
      <c r="N1477" s="1">
        <f>Table1[[#This Row],[Call Date]]</f>
        <v>45246</v>
      </c>
    </row>
    <row r="1478" spans="2:14" x14ac:dyDescent="0.25">
      <c r="B1478" s="1">
        <v>45246</v>
      </c>
      <c r="C1478" t="s">
        <v>8</v>
      </c>
      <c r="D1478" t="s">
        <v>132</v>
      </c>
      <c r="E1478">
        <v>10</v>
      </c>
      <c r="F1478">
        <v>10</v>
      </c>
      <c r="G1478">
        <v>10</v>
      </c>
      <c r="H1478" s="3">
        <f>(Table1[[#This Row],[Q1]]*0.2+Table1[[#This Row],[Q2]]*0.4+Table1[[#This Row],[Q3]]*0.4)/10</f>
        <v>1</v>
      </c>
      <c r="I1478" cm="1">
        <f t="array" ref="I1478">_xlfn.IFS(Table1[[#This Row],[Q1]]&gt;8,100,Table1[[#This Row],[Q1]]&gt;6,0,Table1[[#This Row],[Q1]]&lt;7,-100)</f>
        <v>100</v>
      </c>
      <c r="J1478">
        <f>IF(Table1[[#This Row],[NPS]]=100,1,0)</f>
        <v>1</v>
      </c>
      <c r="K1478">
        <f>IF(Table1[[#This Row],[NPS]]=0,1,0)</f>
        <v>0</v>
      </c>
      <c r="L1478">
        <f>IF(Table1[[#This Row],[NPS]]=-100,1,0)</f>
        <v>0</v>
      </c>
      <c r="M1478" t="str">
        <f>TEXT(Table1[[#This Row],[Call Date]],"mmmm")</f>
        <v>November</v>
      </c>
      <c r="N1478" s="1">
        <f>Table1[[#This Row],[Call Date]]</f>
        <v>45246</v>
      </c>
    </row>
    <row r="1479" spans="2:14" x14ac:dyDescent="0.25">
      <c r="B1479" s="1">
        <v>45246</v>
      </c>
      <c r="C1479" t="s">
        <v>7</v>
      </c>
      <c r="D1479" t="s">
        <v>103</v>
      </c>
      <c r="E1479">
        <v>10</v>
      </c>
      <c r="F1479">
        <v>10</v>
      </c>
      <c r="G1479">
        <v>10</v>
      </c>
      <c r="H1479" s="3">
        <f>(Table1[[#This Row],[Q1]]*0.2+Table1[[#This Row],[Q2]]*0.4+Table1[[#This Row],[Q3]]*0.4)/10</f>
        <v>1</v>
      </c>
      <c r="I1479" cm="1">
        <f t="array" ref="I1479">_xlfn.IFS(Table1[[#This Row],[Q1]]&gt;8,100,Table1[[#This Row],[Q1]]&gt;6,0,Table1[[#This Row],[Q1]]&lt;7,-100)</f>
        <v>100</v>
      </c>
      <c r="J1479">
        <f>IF(Table1[[#This Row],[NPS]]=100,1,0)</f>
        <v>1</v>
      </c>
      <c r="K1479">
        <f>IF(Table1[[#This Row],[NPS]]=0,1,0)</f>
        <v>0</v>
      </c>
      <c r="L1479">
        <f>IF(Table1[[#This Row],[NPS]]=-100,1,0)</f>
        <v>0</v>
      </c>
      <c r="M1479" t="str">
        <f>TEXT(Table1[[#This Row],[Call Date]],"mmmm")</f>
        <v>November</v>
      </c>
      <c r="N1479" s="1">
        <f>Table1[[#This Row],[Call Date]]</f>
        <v>45246</v>
      </c>
    </row>
    <row r="1480" spans="2:14" x14ac:dyDescent="0.25">
      <c r="B1480" s="1">
        <v>45246</v>
      </c>
      <c r="C1480" t="s">
        <v>7</v>
      </c>
      <c r="D1480" t="s">
        <v>63</v>
      </c>
      <c r="E1480">
        <v>10</v>
      </c>
      <c r="F1480">
        <v>10</v>
      </c>
      <c r="G1480">
        <v>10</v>
      </c>
      <c r="H1480" s="3">
        <f>(Table1[[#This Row],[Q1]]*0.2+Table1[[#This Row],[Q2]]*0.4+Table1[[#This Row],[Q3]]*0.4)/10</f>
        <v>1</v>
      </c>
      <c r="I1480" cm="1">
        <f t="array" ref="I1480">_xlfn.IFS(Table1[[#This Row],[Q1]]&gt;8,100,Table1[[#This Row],[Q1]]&gt;6,0,Table1[[#This Row],[Q1]]&lt;7,-100)</f>
        <v>100</v>
      </c>
      <c r="J1480">
        <f>IF(Table1[[#This Row],[NPS]]=100,1,0)</f>
        <v>1</v>
      </c>
      <c r="K1480">
        <f>IF(Table1[[#This Row],[NPS]]=0,1,0)</f>
        <v>0</v>
      </c>
      <c r="L1480">
        <f>IF(Table1[[#This Row],[NPS]]=-100,1,0)</f>
        <v>0</v>
      </c>
      <c r="M1480" t="str">
        <f>TEXT(Table1[[#This Row],[Call Date]],"mmmm")</f>
        <v>November</v>
      </c>
      <c r="N1480" s="1">
        <f>Table1[[#This Row],[Call Date]]</f>
        <v>45246</v>
      </c>
    </row>
    <row r="1481" spans="2:14" x14ac:dyDescent="0.25">
      <c r="B1481" s="1">
        <v>45246</v>
      </c>
      <c r="C1481" t="s">
        <v>8</v>
      </c>
      <c r="D1481" t="s">
        <v>42</v>
      </c>
      <c r="E1481">
        <v>10</v>
      </c>
      <c r="F1481">
        <v>10</v>
      </c>
      <c r="G1481">
        <v>10</v>
      </c>
      <c r="H1481" s="3">
        <f>(Table1[[#This Row],[Q1]]*0.2+Table1[[#This Row],[Q2]]*0.4+Table1[[#This Row],[Q3]]*0.4)/10</f>
        <v>1</v>
      </c>
      <c r="I1481" cm="1">
        <f t="array" ref="I1481">_xlfn.IFS(Table1[[#This Row],[Q1]]&gt;8,100,Table1[[#This Row],[Q1]]&gt;6,0,Table1[[#This Row],[Q1]]&lt;7,-100)</f>
        <v>100</v>
      </c>
      <c r="J1481">
        <f>IF(Table1[[#This Row],[NPS]]=100,1,0)</f>
        <v>1</v>
      </c>
      <c r="K1481">
        <f>IF(Table1[[#This Row],[NPS]]=0,1,0)</f>
        <v>0</v>
      </c>
      <c r="L1481">
        <f>IF(Table1[[#This Row],[NPS]]=-100,1,0)</f>
        <v>0</v>
      </c>
      <c r="M1481" t="str">
        <f>TEXT(Table1[[#This Row],[Call Date]],"mmmm")</f>
        <v>November</v>
      </c>
      <c r="N1481" s="1">
        <f>Table1[[#This Row],[Call Date]]</f>
        <v>45246</v>
      </c>
    </row>
    <row r="1482" spans="2:14" x14ac:dyDescent="0.25">
      <c r="B1482" s="1">
        <v>45246</v>
      </c>
      <c r="C1482" t="s">
        <v>10</v>
      </c>
      <c r="D1482" t="s">
        <v>66</v>
      </c>
      <c r="E1482">
        <v>10</v>
      </c>
      <c r="F1482">
        <v>10</v>
      </c>
      <c r="G1482">
        <v>10</v>
      </c>
      <c r="H1482" s="3">
        <f>(Table1[[#This Row],[Q1]]*0.2+Table1[[#This Row],[Q2]]*0.4+Table1[[#This Row],[Q3]]*0.4)/10</f>
        <v>1</v>
      </c>
      <c r="I1482" cm="1">
        <f t="array" ref="I1482">_xlfn.IFS(Table1[[#This Row],[Q1]]&gt;8,100,Table1[[#This Row],[Q1]]&gt;6,0,Table1[[#This Row],[Q1]]&lt;7,-100)</f>
        <v>100</v>
      </c>
      <c r="J1482">
        <f>IF(Table1[[#This Row],[NPS]]=100,1,0)</f>
        <v>1</v>
      </c>
      <c r="K1482">
        <f>IF(Table1[[#This Row],[NPS]]=0,1,0)</f>
        <v>0</v>
      </c>
      <c r="L1482">
        <f>IF(Table1[[#This Row],[NPS]]=-100,1,0)</f>
        <v>0</v>
      </c>
      <c r="M1482" t="str">
        <f>TEXT(Table1[[#This Row],[Call Date]],"mmmm")</f>
        <v>November</v>
      </c>
      <c r="N1482" s="1">
        <f>Table1[[#This Row],[Call Date]]</f>
        <v>45246</v>
      </c>
    </row>
    <row r="1483" spans="2:14" x14ac:dyDescent="0.25">
      <c r="B1483" s="1">
        <v>45246</v>
      </c>
      <c r="C1483" t="s">
        <v>10</v>
      </c>
      <c r="D1483" t="s">
        <v>87</v>
      </c>
      <c r="E1483">
        <v>5</v>
      </c>
      <c r="F1483">
        <v>10</v>
      </c>
      <c r="G1483">
        <v>10</v>
      </c>
      <c r="H1483" s="3">
        <f>(Table1[[#This Row],[Q1]]*0.2+Table1[[#This Row],[Q2]]*0.4+Table1[[#This Row],[Q3]]*0.4)/10</f>
        <v>0.9</v>
      </c>
      <c r="I1483" cm="1">
        <f t="array" ref="I1483">_xlfn.IFS(Table1[[#This Row],[Q1]]&gt;8,100,Table1[[#This Row],[Q1]]&gt;6,0,Table1[[#This Row],[Q1]]&lt;7,-100)</f>
        <v>-100</v>
      </c>
      <c r="J1483">
        <f>IF(Table1[[#This Row],[NPS]]=100,1,0)</f>
        <v>0</v>
      </c>
      <c r="K1483">
        <f>IF(Table1[[#This Row],[NPS]]=0,1,0)</f>
        <v>0</v>
      </c>
      <c r="L1483">
        <f>IF(Table1[[#This Row],[NPS]]=-100,1,0)</f>
        <v>1</v>
      </c>
      <c r="M1483" t="str">
        <f>TEXT(Table1[[#This Row],[Call Date]],"mmmm")</f>
        <v>November</v>
      </c>
      <c r="N1483" s="1">
        <f>Table1[[#This Row],[Call Date]]</f>
        <v>45246</v>
      </c>
    </row>
    <row r="1484" spans="2:14" x14ac:dyDescent="0.25">
      <c r="B1484" s="1">
        <v>45246</v>
      </c>
      <c r="C1484" t="s">
        <v>10</v>
      </c>
      <c r="D1484" t="s">
        <v>87</v>
      </c>
      <c r="E1484">
        <v>10</v>
      </c>
      <c r="F1484">
        <v>10</v>
      </c>
      <c r="G1484">
        <v>10</v>
      </c>
      <c r="H1484" s="3">
        <f>(Table1[[#This Row],[Q1]]*0.2+Table1[[#This Row],[Q2]]*0.4+Table1[[#This Row],[Q3]]*0.4)/10</f>
        <v>1</v>
      </c>
      <c r="I1484" cm="1">
        <f t="array" ref="I1484">_xlfn.IFS(Table1[[#This Row],[Q1]]&gt;8,100,Table1[[#This Row],[Q1]]&gt;6,0,Table1[[#This Row],[Q1]]&lt;7,-100)</f>
        <v>100</v>
      </c>
      <c r="J1484">
        <f>IF(Table1[[#This Row],[NPS]]=100,1,0)</f>
        <v>1</v>
      </c>
      <c r="K1484">
        <f>IF(Table1[[#This Row],[NPS]]=0,1,0)</f>
        <v>0</v>
      </c>
      <c r="L1484">
        <f>IF(Table1[[#This Row],[NPS]]=-100,1,0)</f>
        <v>0</v>
      </c>
      <c r="M1484" t="str">
        <f>TEXT(Table1[[#This Row],[Call Date]],"mmmm")</f>
        <v>November</v>
      </c>
      <c r="N1484" s="1">
        <f>Table1[[#This Row],[Call Date]]</f>
        <v>45246</v>
      </c>
    </row>
    <row r="1485" spans="2:14" x14ac:dyDescent="0.25">
      <c r="B1485" s="1">
        <v>45246</v>
      </c>
      <c r="C1485" t="s">
        <v>11</v>
      </c>
      <c r="D1485" t="s">
        <v>82</v>
      </c>
      <c r="E1485">
        <v>10</v>
      </c>
      <c r="F1485">
        <v>0</v>
      </c>
      <c r="G1485">
        <v>10</v>
      </c>
      <c r="H1485" s="3">
        <f>(Table1[[#This Row],[Q1]]*0.2+Table1[[#This Row],[Q2]]*0.4+Table1[[#This Row],[Q3]]*0.4)/10</f>
        <v>0.6</v>
      </c>
      <c r="I1485" cm="1">
        <f t="array" ref="I1485">_xlfn.IFS(Table1[[#This Row],[Q1]]&gt;8,100,Table1[[#This Row],[Q1]]&gt;6,0,Table1[[#This Row],[Q1]]&lt;7,-100)</f>
        <v>100</v>
      </c>
      <c r="J1485">
        <f>IF(Table1[[#This Row],[NPS]]=100,1,0)</f>
        <v>1</v>
      </c>
      <c r="K1485">
        <f>IF(Table1[[#This Row],[NPS]]=0,1,0)</f>
        <v>0</v>
      </c>
      <c r="L1485">
        <f>IF(Table1[[#This Row],[NPS]]=-100,1,0)</f>
        <v>0</v>
      </c>
      <c r="M1485" t="str">
        <f>TEXT(Table1[[#This Row],[Call Date]],"mmmm")</f>
        <v>November</v>
      </c>
      <c r="N1485" s="1">
        <f>Table1[[#This Row],[Call Date]]</f>
        <v>45246</v>
      </c>
    </row>
    <row r="1486" spans="2:14" x14ac:dyDescent="0.25">
      <c r="B1486" s="1">
        <v>45246</v>
      </c>
      <c r="C1486" t="s">
        <v>8</v>
      </c>
      <c r="D1486" t="s">
        <v>45</v>
      </c>
      <c r="E1486">
        <v>10</v>
      </c>
      <c r="F1486">
        <v>10</v>
      </c>
      <c r="G1486">
        <v>10</v>
      </c>
      <c r="H1486" s="3">
        <f>(Table1[[#This Row],[Q1]]*0.2+Table1[[#This Row],[Q2]]*0.4+Table1[[#This Row],[Q3]]*0.4)/10</f>
        <v>1</v>
      </c>
      <c r="I1486" cm="1">
        <f t="array" ref="I1486">_xlfn.IFS(Table1[[#This Row],[Q1]]&gt;8,100,Table1[[#This Row],[Q1]]&gt;6,0,Table1[[#This Row],[Q1]]&lt;7,-100)</f>
        <v>100</v>
      </c>
      <c r="J1486">
        <f>IF(Table1[[#This Row],[NPS]]=100,1,0)</f>
        <v>1</v>
      </c>
      <c r="K1486">
        <f>IF(Table1[[#This Row],[NPS]]=0,1,0)</f>
        <v>0</v>
      </c>
      <c r="L1486">
        <f>IF(Table1[[#This Row],[NPS]]=-100,1,0)</f>
        <v>0</v>
      </c>
      <c r="M1486" t="str">
        <f>TEXT(Table1[[#This Row],[Call Date]],"mmmm")</f>
        <v>November</v>
      </c>
      <c r="N1486" s="1">
        <f>Table1[[#This Row],[Call Date]]</f>
        <v>45246</v>
      </c>
    </row>
    <row r="1487" spans="2:14" x14ac:dyDescent="0.25">
      <c r="B1487" s="1">
        <v>45246</v>
      </c>
      <c r="C1487" t="s">
        <v>10</v>
      </c>
      <c r="D1487" t="s">
        <v>77</v>
      </c>
      <c r="E1487">
        <v>10</v>
      </c>
      <c r="F1487">
        <v>10</v>
      </c>
      <c r="G1487">
        <v>10</v>
      </c>
      <c r="H1487" s="3">
        <f>(Table1[[#This Row],[Q1]]*0.2+Table1[[#This Row],[Q2]]*0.4+Table1[[#This Row],[Q3]]*0.4)/10</f>
        <v>1</v>
      </c>
      <c r="I1487" cm="1">
        <f t="array" ref="I1487">_xlfn.IFS(Table1[[#This Row],[Q1]]&gt;8,100,Table1[[#This Row],[Q1]]&gt;6,0,Table1[[#This Row],[Q1]]&lt;7,-100)</f>
        <v>100</v>
      </c>
      <c r="J1487">
        <f>IF(Table1[[#This Row],[NPS]]=100,1,0)</f>
        <v>1</v>
      </c>
      <c r="K1487">
        <f>IF(Table1[[#This Row],[NPS]]=0,1,0)</f>
        <v>0</v>
      </c>
      <c r="L1487">
        <f>IF(Table1[[#This Row],[NPS]]=-100,1,0)</f>
        <v>0</v>
      </c>
      <c r="M1487" t="str">
        <f>TEXT(Table1[[#This Row],[Call Date]],"mmmm")</f>
        <v>November</v>
      </c>
      <c r="N1487" s="1">
        <f>Table1[[#This Row],[Call Date]]</f>
        <v>45246</v>
      </c>
    </row>
    <row r="1488" spans="2:14" x14ac:dyDescent="0.25">
      <c r="B1488" s="1">
        <v>45246</v>
      </c>
      <c r="C1488" t="s">
        <v>11</v>
      </c>
      <c r="D1488" t="s">
        <v>120</v>
      </c>
      <c r="E1488">
        <v>10</v>
      </c>
      <c r="F1488">
        <v>10</v>
      </c>
      <c r="G1488">
        <v>10</v>
      </c>
      <c r="H1488" s="3">
        <f>(Table1[[#This Row],[Q1]]*0.2+Table1[[#This Row],[Q2]]*0.4+Table1[[#This Row],[Q3]]*0.4)/10</f>
        <v>1</v>
      </c>
      <c r="I1488" cm="1">
        <f t="array" ref="I1488">_xlfn.IFS(Table1[[#This Row],[Q1]]&gt;8,100,Table1[[#This Row],[Q1]]&gt;6,0,Table1[[#This Row],[Q1]]&lt;7,-100)</f>
        <v>100</v>
      </c>
      <c r="J1488">
        <f>IF(Table1[[#This Row],[NPS]]=100,1,0)</f>
        <v>1</v>
      </c>
      <c r="K1488">
        <f>IF(Table1[[#This Row],[NPS]]=0,1,0)</f>
        <v>0</v>
      </c>
      <c r="L1488">
        <f>IF(Table1[[#This Row],[NPS]]=-100,1,0)</f>
        <v>0</v>
      </c>
      <c r="M1488" t="str">
        <f>TEXT(Table1[[#This Row],[Call Date]],"mmmm")</f>
        <v>November</v>
      </c>
      <c r="N1488" s="1">
        <f>Table1[[#This Row],[Call Date]]</f>
        <v>45246</v>
      </c>
    </row>
    <row r="1489" spans="2:14" x14ac:dyDescent="0.25">
      <c r="B1489" s="1">
        <v>45246</v>
      </c>
      <c r="C1489" t="s">
        <v>10</v>
      </c>
      <c r="D1489" t="s">
        <v>124</v>
      </c>
      <c r="E1489">
        <v>10</v>
      </c>
      <c r="F1489">
        <v>9</v>
      </c>
      <c r="G1489">
        <v>9</v>
      </c>
      <c r="H1489" s="3">
        <f>(Table1[[#This Row],[Q1]]*0.2+Table1[[#This Row],[Q2]]*0.4+Table1[[#This Row],[Q3]]*0.4)/10</f>
        <v>0.91999999999999993</v>
      </c>
      <c r="I1489" cm="1">
        <f t="array" ref="I1489">_xlfn.IFS(Table1[[#This Row],[Q1]]&gt;8,100,Table1[[#This Row],[Q1]]&gt;6,0,Table1[[#This Row],[Q1]]&lt;7,-100)</f>
        <v>100</v>
      </c>
      <c r="J1489">
        <f>IF(Table1[[#This Row],[NPS]]=100,1,0)</f>
        <v>1</v>
      </c>
      <c r="K1489">
        <f>IF(Table1[[#This Row],[NPS]]=0,1,0)</f>
        <v>0</v>
      </c>
      <c r="L1489">
        <f>IF(Table1[[#This Row],[NPS]]=-100,1,0)</f>
        <v>0</v>
      </c>
      <c r="M1489" t="str">
        <f>TEXT(Table1[[#This Row],[Call Date]],"mmmm")</f>
        <v>November</v>
      </c>
      <c r="N1489" s="1">
        <f>Table1[[#This Row],[Call Date]]</f>
        <v>45246</v>
      </c>
    </row>
    <row r="1490" spans="2:14" x14ac:dyDescent="0.25">
      <c r="B1490" s="1">
        <v>45246</v>
      </c>
      <c r="C1490" t="s">
        <v>11</v>
      </c>
      <c r="D1490" t="s">
        <v>120</v>
      </c>
      <c r="E1490">
        <v>10</v>
      </c>
      <c r="F1490">
        <v>10</v>
      </c>
      <c r="G1490">
        <v>10</v>
      </c>
      <c r="H1490" s="3">
        <f>(Table1[[#This Row],[Q1]]*0.2+Table1[[#This Row],[Q2]]*0.4+Table1[[#This Row],[Q3]]*0.4)/10</f>
        <v>1</v>
      </c>
      <c r="I1490" cm="1">
        <f t="array" ref="I1490">_xlfn.IFS(Table1[[#This Row],[Q1]]&gt;8,100,Table1[[#This Row],[Q1]]&gt;6,0,Table1[[#This Row],[Q1]]&lt;7,-100)</f>
        <v>100</v>
      </c>
      <c r="J1490">
        <f>IF(Table1[[#This Row],[NPS]]=100,1,0)</f>
        <v>1</v>
      </c>
      <c r="K1490">
        <f>IF(Table1[[#This Row],[NPS]]=0,1,0)</f>
        <v>0</v>
      </c>
      <c r="L1490">
        <f>IF(Table1[[#This Row],[NPS]]=-100,1,0)</f>
        <v>0</v>
      </c>
      <c r="M1490" t="str">
        <f>TEXT(Table1[[#This Row],[Call Date]],"mmmm")</f>
        <v>November</v>
      </c>
      <c r="N1490" s="1">
        <f>Table1[[#This Row],[Call Date]]</f>
        <v>45246</v>
      </c>
    </row>
    <row r="1491" spans="2:14" x14ac:dyDescent="0.25">
      <c r="B1491" s="1">
        <v>45246</v>
      </c>
      <c r="C1491" t="s">
        <v>11</v>
      </c>
      <c r="D1491" t="s">
        <v>58</v>
      </c>
      <c r="E1491">
        <v>10</v>
      </c>
      <c r="F1491">
        <v>10</v>
      </c>
      <c r="G1491">
        <v>10</v>
      </c>
      <c r="H1491" s="3">
        <f>(Table1[[#This Row],[Q1]]*0.2+Table1[[#This Row],[Q2]]*0.4+Table1[[#This Row],[Q3]]*0.4)/10</f>
        <v>1</v>
      </c>
      <c r="I1491" cm="1">
        <f t="array" ref="I1491">_xlfn.IFS(Table1[[#This Row],[Q1]]&gt;8,100,Table1[[#This Row],[Q1]]&gt;6,0,Table1[[#This Row],[Q1]]&lt;7,-100)</f>
        <v>100</v>
      </c>
      <c r="J1491">
        <f>IF(Table1[[#This Row],[NPS]]=100,1,0)</f>
        <v>1</v>
      </c>
      <c r="K1491">
        <f>IF(Table1[[#This Row],[NPS]]=0,1,0)</f>
        <v>0</v>
      </c>
      <c r="L1491">
        <f>IF(Table1[[#This Row],[NPS]]=-100,1,0)</f>
        <v>0</v>
      </c>
      <c r="M1491" t="str">
        <f>TEXT(Table1[[#This Row],[Call Date]],"mmmm")</f>
        <v>November</v>
      </c>
      <c r="N1491" s="1">
        <f>Table1[[#This Row],[Call Date]]</f>
        <v>45246</v>
      </c>
    </row>
    <row r="1492" spans="2:14" x14ac:dyDescent="0.25">
      <c r="B1492" s="1">
        <v>45246</v>
      </c>
      <c r="C1492" t="s">
        <v>10</v>
      </c>
      <c r="D1492" t="s">
        <v>66</v>
      </c>
      <c r="E1492">
        <v>10</v>
      </c>
      <c r="F1492">
        <v>10</v>
      </c>
      <c r="G1492">
        <v>10</v>
      </c>
      <c r="H1492" s="3">
        <f>(Table1[[#This Row],[Q1]]*0.2+Table1[[#This Row],[Q2]]*0.4+Table1[[#This Row],[Q3]]*0.4)/10</f>
        <v>1</v>
      </c>
      <c r="I1492" cm="1">
        <f t="array" ref="I1492">_xlfn.IFS(Table1[[#This Row],[Q1]]&gt;8,100,Table1[[#This Row],[Q1]]&gt;6,0,Table1[[#This Row],[Q1]]&lt;7,-100)</f>
        <v>100</v>
      </c>
      <c r="J1492">
        <f>IF(Table1[[#This Row],[NPS]]=100,1,0)</f>
        <v>1</v>
      </c>
      <c r="K1492">
        <f>IF(Table1[[#This Row],[NPS]]=0,1,0)</f>
        <v>0</v>
      </c>
      <c r="L1492">
        <f>IF(Table1[[#This Row],[NPS]]=-100,1,0)</f>
        <v>0</v>
      </c>
      <c r="M1492" t="str">
        <f>TEXT(Table1[[#This Row],[Call Date]],"mmmm")</f>
        <v>November</v>
      </c>
      <c r="N1492" s="1">
        <f>Table1[[#This Row],[Call Date]]</f>
        <v>45246</v>
      </c>
    </row>
    <row r="1493" spans="2:14" x14ac:dyDescent="0.25">
      <c r="B1493" s="1">
        <v>45246</v>
      </c>
      <c r="C1493" t="s">
        <v>8</v>
      </c>
      <c r="D1493" t="s">
        <v>45</v>
      </c>
      <c r="E1493">
        <v>10</v>
      </c>
      <c r="F1493">
        <v>10</v>
      </c>
      <c r="G1493">
        <v>10</v>
      </c>
      <c r="H1493" s="3">
        <f>(Table1[[#This Row],[Q1]]*0.2+Table1[[#This Row],[Q2]]*0.4+Table1[[#This Row],[Q3]]*0.4)/10</f>
        <v>1</v>
      </c>
      <c r="I1493" cm="1">
        <f t="array" ref="I1493">_xlfn.IFS(Table1[[#This Row],[Q1]]&gt;8,100,Table1[[#This Row],[Q1]]&gt;6,0,Table1[[#This Row],[Q1]]&lt;7,-100)</f>
        <v>100</v>
      </c>
      <c r="J1493">
        <f>IF(Table1[[#This Row],[NPS]]=100,1,0)</f>
        <v>1</v>
      </c>
      <c r="K1493">
        <f>IF(Table1[[#This Row],[NPS]]=0,1,0)</f>
        <v>0</v>
      </c>
      <c r="L1493">
        <f>IF(Table1[[#This Row],[NPS]]=-100,1,0)</f>
        <v>0</v>
      </c>
      <c r="M1493" t="str">
        <f>TEXT(Table1[[#This Row],[Call Date]],"mmmm")</f>
        <v>November</v>
      </c>
      <c r="N1493" s="1">
        <f>Table1[[#This Row],[Call Date]]</f>
        <v>45246</v>
      </c>
    </row>
    <row r="1494" spans="2:14" x14ac:dyDescent="0.25">
      <c r="B1494" s="1">
        <v>45246</v>
      </c>
      <c r="C1494" t="s">
        <v>11</v>
      </c>
      <c r="D1494" t="s">
        <v>115</v>
      </c>
      <c r="E1494">
        <v>10</v>
      </c>
      <c r="F1494">
        <v>10</v>
      </c>
      <c r="G1494">
        <v>10</v>
      </c>
      <c r="H1494" s="3">
        <f>(Table1[[#This Row],[Q1]]*0.2+Table1[[#This Row],[Q2]]*0.4+Table1[[#This Row],[Q3]]*0.4)/10</f>
        <v>1</v>
      </c>
      <c r="I1494" cm="1">
        <f t="array" ref="I1494">_xlfn.IFS(Table1[[#This Row],[Q1]]&gt;8,100,Table1[[#This Row],[Q1]]&gt;6,0,Table1[[#This Row],[Q1]]&lt;7,-100)</f>
        <v>100</v>
      </c>
      <c r="J1494">
        <f>IF(Table1[[#This Row],[NPS]]=100,1,0)</f>
        <v>1</v>
      </c>
      <c r="K1494">
        <f>IF(Table1[[#This Row],[NPS]]=0,1,0)</f>
        <v>0</v>
      </c>
      <c r="L1494">
        <f>IF(Table1[[#This Row],[NPS]]=-100,1,0)</f>
        <v>0</v>
      </c>
      <c r="M1494" t="str">
        <f>TEXT(Table1[[#This Row],[Call Date]],"mmmm")</f>
        <v>November</v>
      </c>
      <c r="N1494" s="1">
        <f>Table1[[#This Row],[Call Date]]</f>
        <v>45246</v>
      </c>
    </row>
    <row r="1495" spans="2:14" x14ac:dyDescent="0.25">
      <c r="B1495" s="1">
        <v>45246</v>
      </c>
      <c r="C1495" t="s">
        <v>10</v>
      </c>
      <c r="D1495" t="s">
        <v>124</v>
      </c>
      <c r="E1495">
        <v>10</v>
      </c>
      <c r="F1495">
        <v>10</v>
      </c>
      <c r="G1495">
        <v>10</v>
      </c>
      <c r="H1495" s="3">
        <f>(Table1[[#This Row],[Q1]]*0.2+Table1[[#This Row],[Q2]]*0.4+Table1[[#This Row],[Q3]]*0.4)/10</f>
        <v>1</v>
      </c>
      <c r="I1495" cm="1">
        <f t="array" ref="I1495">_xlfn.IFS(Table1[[#This Row],[Q1]]&gt;8,100,Table1[[#This Row],[Q1]]&gt;6,0,Table1[[#This Row],[Q1]]&lt;7,-100)</f>
        <v>100</v>
      </c>
      <c r="J1495">
        <f>IF(Table1[[#This Row],[NPS]]=100,1,0)</f>
        <v>1</v>
      </c>
      <c r="K1495">
        <f>IF(Table1[[#This Row],[NPS]]=0,1,0)</f>
        <v>0</v>
      </c>
      <c r="L1495">
        <f>IF(Table1[[#This Row],[NPS]]=-100,1,0)</f>
        <v>0</v>
      </c>
      <c r="M1495" t="str">
        <f>TEXT(Table1[[#This Row],[Call Date]],"mmmm")</f>
        <v>November</v>
      </c>
      <c r="N1495" s="1">
        <f>Table1[[#This Row],[Call Date]]</f>
        <v>45246</v>
      </c>
    </row>
    <row r="1496" spans="2:14" x14ac:dyDescent="0.25">
      <c r="B1496" s="1">
        <v>45246</v>
      </c>
      <c r="C1496" t="s">
        <v>10</v>
      </c>
      <c r="D1496" t="s">
        <v>66</v>
      </c>
      <c r="E1496">
        <v>10</v>
      </c>
      <c r="F1496">
        <v>10</v>
      </c>
      <c r="G1496">
        <v>10</v>
      </c>
      <c r="H1496" s="3">
        <f>(Table1[[#This Row],[Q1]]*0.2+Table1[[#This Row],[Q2]]*0.4+Table1[[#This Row],[Q3]]*0.4)/10</f>
        <v>1</v>
      </c>
      <c r="I1496" cm="1">
        <f t="array" ref="I1496">_xlfn.IFS(Table1[[#This Row],[Q1]]&gt;8,100,Table1[[#This Row],[Q1]]&gt;6,0,Table1[[#This Row],[Q1]]&lt;7,-100)</f>
        <v>100</v>
      </c>
      <c r="J1496">
        <f>IF(Table1[[#This Row],[NPS]]=100,1,0)</f>
        <v>1</v>
      </c>
      <c r="K1496">
        <f>IF(Table1[[#This Row],[NPS]]=0,1,0)</f>
        <v>0</v>
      </c>
      <c r="L1496">
        <f>IF(Table1[[#This Row],[NPS]]=-100,1,0)</f>
        <v>0</v>
      </c>
      <c r="M1496" t="str">
        <f>TEXT(Table1[[#This Row],[Call Date]],"mmmm")</f>
        <v>November</v>
      </c>
      <c r="N1496" s="1">
        <f>Table1[[#This Row],[Call Date]]</f>
        <v>45246</v>
      </c>
    </row>
    <row r="1497" spans="2:14" x14ac:dyDescent="0.25">
      <c r="B1497" s="1">
        <v>45246</v>
      </c>
      <c r="C1497" t="s">
        <v>11</v>
      </c>
      <c r="D1497" t="s">
        <v>115</v>
      </c>
      <c r="E1497">
        <v>10</v>
      </c>
      <c r="F1497">
        <v>10</v>
      </c>
      <c r="G1497">
        <v>10</v>
      </c>
      <c r="H1497" s="3">
        <f>(Table1[[#This Row],[Q1]]*0.2+Table1[[#This Row],[Q2]]*0.4+Table1[[#This Row],[Q3]]*0.4)/10</f>
        <v>1</v>
      </c>
      <c r="I1497" cm="1">
        <f t="array" ref="I1497">_xlfn.IFS(Table1[[#This Row],[Q1]]&gt;8,100,Table1[[#This Row],[Q1]]&gt;6,0,Table1[[#This Row],[Q1]]&lt;7,-100)</f>
        <v>100</v>
      </c>
      <c r="J1497">
        <f>IF(Table1[[#This Row],[NPS]]=100,1,0)</f>
        <v>1</v>
      </c>
      <c r="K1497">
        <f>IF(Table1[[#This Row],[NPS]]=0,1,0)</f>
        <v>0</v>
      </c>
      <c r="L1497">
        <f>IF(Table1[[#This Row],[NPS]]=-100,1,0)</f>
        <v>0</v>
      </c>
      <c r="M1497" t="str">
        <f>TEXT(Table1[[#This Row],[Call Date]],"mmmm")</f>
        <v>November</v>
      </c>
      <c r="N1497" s="1">
        <f>Table1[[#This Row],[Call Date]]</f>
        <v>45246</v>
      </c>
    </row>
    <row r="1498" spans="2:14" x14ac:dyDescent="0.25">
      <c r="B1498" s="1">
        <v>45246</v>
      </c>
      <c r="C1498" t="s">
        <v>10</v>
      </c>
      <c r="D1498" t="s">
        <v>126</v>
      </c>
      <c r="E1498">
        <v>10</v>
      </c>
      <c r="F1498">
        <v>10</v>
      </c>
      <c r="G1498">
        <v>10</v>
      </c>
      <c r="H1498" s="3">
        <f>(Table1[[#This Row],[Q1]]*0.2+Table1[[#This Row],[Q2]]*0.4+Table1[[#This Row],[Q3]]*0.4)/10</f>
        <v>1</v>
      </c>
      <c r="I1498" cm="1">
        <f t="array" ref="I1498">_xlfn.IFS(Table1[[#This Row],[Q1]]&gt;8,100,Table1[[#This Row],[Q1]]&gt;6,0,Table1[[#This Row],[Q1]]&lt;7,-100)</f>
        <v>100</v>
      </c>
      <c r="J1498">
        <f>IF(Table1[[#This Row],[NPS]]=100,1,0)</f>
        <v>1</v>
      </c>
      <c r="K1498">
        <f>IF(Table1[[#This Row],[NPS]]=0,1,0)</f>
        <v>0</v>
      </c>
      <c r="L1498">
        <f>IF(Table1[[#This Row],[NPS]]=-100,1,0)</f>
        <v>0</v>
      </c>
      <c r="M1498" t="str">
        <f>TEXT(Table1[[#This Row],[Call Date]],"mmmm")</f>
        <v>November</v>
      </c>
      <c r="N1498" s="1">
        <f>Table1[[#This Row],[Call Date]]</f>
        <v>45246</v>
      </c>
    </row>
    <row r="1499" spans="2:14" x14ac:dyDescent="0.25">
      <c r="B1499" s="1">
        <v>45246</v>
      </c>
      <c r="C1499" t="s">
        <v>10</v>
      </c>
      <c r="D1499" t="s">
        <v>124</v>
      </c>
      <c r="E1499">
        <v>10</v>
      </c>
      <c r="F1499">
        <v>10</v>
      </c>
      <c r="G1499">
        <v>10</v>
      </c>
      <c r="H1499" s="3">
        <f>(Table1[[#This Row],[Q1]]*0.2+Table1[[#This Row],[Q2]]*0.4+Table1[[#This Row],[Q3]]*0.4)/10</f>
        <v>1</v>
      </c>
      <c r="I1499" cm="1">
        <f t="array" ref="I1499">_xlfn.IFS(Table1[[#This Row],[Q1]]&gt;8,100,Table1[[#This Row],[Q1]]&gt;6,0,Table1[[#This Row],[Q1]]&lt;7,-100)</f>
        <v>100</v>
      </c>
      <c r="J1499">
        <f>IF(Table1[[#This Row],[NPS]]=100,1,0)</f>
        <v>1</v>
      </c>
      <c r="K1499">
        <f>IF(Table1[[#This Row],[NPS]]=0,1,0)</f>
        <v>0</v>
      </c>
      <c r="L1499">
        <f>IF(Table1[[#This Row],[NPS]]=-100,1,0)</f>
        <v>0</v>
      </c>
      <c r="M1499" t="str">
        <f>TEXT(Table1[[#This Row],[Call Date]],"mmmm")</f>
        <v>November</v>
      </c>
      <c r="N1499" s="1">
        <f>Table1[[#This Row],[Call Date]]</f>
        <v>45246</v>
      </c>
    </row>
    <row r="1500" spans="2:14" x14ac:dyDescent="0.25">
      <c r="B1500" s="1">
        <v>45246</v>
      </c>
      <c r="C1500" t="s">
        <v>10</v>
      </c>
      <c r="D1500" t="s">
        <v>77</v>
      </c>
      <c r="E1500">
        <v>10</v>
      </c>
      <c r="F1500">
        <v>10</v>
      </c>
      <c r="G1500">
        <v>10</v>
      </c>
      <c r="H1500" s="3">
        <f>(Table1[[#This Row],[Q1]]*0.2+Table1[[#This Row],[Q2]]*0.4+Table1[[#This Row],[Q3]]*0.4)/10</f>
        <v>1</v>
      </c>
      <c r="I1500" cm="1">
        <f t="array" ref="I1500">_xlfn.IFS(Table1[[#This Row],[Q1]]&gt;8,100,Table1[[#This Row],[Q1]]&gt;6,0,Table1[[#This Row],[Q1]]&lt;7,-100)</f>
        <v>100</v>
      </c>
      <c r="J1500">
        <f>IF(Table1[[#This Row],[NPS]]=100,1,0)</f>
        <v>1</v>
      </c>
      <c r="K1500">
        <f>IF(Table1[[#This Row],[NPS]]=0,1,0)</f>
        <v>0</v>
      </c>
      <c r="L1500">
        <f>IF(Table1[[#This Row],[NPS]]=-100,1,0)</f>
        <v>0</v>
      </c>
      <c r="M1500" t="str">
        <f>TEXT(Table1[[#This Row],[Call Date]],"mmmm")</f>
        <v>November</v>
      </c>
      <c r="N1500" s="1">
        <f>Table1[[#This Row],[Call Date]]</f>
        <v>45246</v>
      </c>
    </row>
    <row r="1501" spans="2:14" x14ac:dyDescent="0.25">
      <c r="B1501" s="1">
        <v>45246</v>
      </c>
      <c r="C1501" t="s">
        <v>11</v>
      </c>
      <c r="D1501" t="s">
        <v>115</v>
      </c>
      <c r="E1501">
        <v>10</v>
      </c>
      <c r="F1501">
        <v>10</v>
      </c>
      <c r="G1501">
        <v>9</v>
      </c>
      <c r="H1501" s="3">
        <f>(Table1[[#This Row],[Q1]]*0.2+Table1[[#This Row],[Q2]]*0.4+Table1[[#This Row],[Q3]]*0.4)/10</f>
        <v>0.96</v>
      </c>
      <c r="I1501" cm="1">
        <f t="array" ref="I1501">_xlfn.IFS(Table1[[#This Row],[Q1]]&gt;8,100,Table1[[#This Row],[Q1]]&gt;6,0,Table1[[#This Row],[Q1]]&lt;7,-100)</f>
        <v>100</v>
      </c>
      <c r="J1501">
        <f>IF(Table1[[#This Row],[NPS]]=100,1,0)</f>
        <v>1</v>
      </c>
      <c r="K1501">
        <f>IF(Table1[[#This Row],[NPS]]=0,1,0)</f>
        <v>0</v>
      </c>
      <c r="L1501">
        <f>IF(Table1[[#This Row],[NPS]]=-100,1,0)</f>
        <v>0</v>
      </c>
      <c r="M1501" t="str">
        <f>TEXT(Table1[[#This Row],[Call Date]],"mmmm")</f>
        <v>November</v>
      </c>
      <c r="N1501" s="1">
        <f>Table1[[#This Row],[Call Date]]</f>
        <v>45246</v>
      </c>
    </row>
    <row r="1502" spans="2:14" x14ac:dyDescent="0.25">
      <c r="B1502" s="1">
        <v>45246</v>
      </c>
      <c r="C1502" t="s">
        <v>10</v>
      </c>
      <c r="D1502" t="s">
        <v>114</v>
      </c>
      <c r="E1502">
        <v>10</v>
      </c>
      <c r="F1502">
        <v>10</v>
      </c>
      <c r="G1502">
        <v>5</v>
      </c>
      <c r="H1502" s="3">
        <f>(Table1[[#This Row],[Q1]]*0.2+Table1[[#This Row],[Q2]]*0.4+Table1[[#This Row],[Q3]]*0.4)/10</f>
        <v>0.8</v>
      </c>
      <c r="I1502" cm="1">
        <f t="array" ref="I1502">_xlfn.IFS(Table1[[#This Row],[Q1]]&gt;8,100,Table1[[#This Row],[Q1]]&gt;6,0,Table1[[#This Row],[Q1]]&lt;7,-100)</f>
        <v>100</v>
      </c>
      <c r="J1502">
        <f>IF(Table1[[#This Row],[NPS]]=100,1,0)</f>
        <v>1</v>
      </c>
      <c r="K1502">
        <f>IF(Table1[[#This Row],[NPS]]=0,1,0)</f>
        <v>0</v>
      </c>
      <c r="L1502">
        <f>IF(Table1[[#This Row],[NPS]]=-100,1,0)</f>
        <v>0</v>
      </c>
      <c r="M1502" t="str">
        <f>TEXT(Table1[[#This Row],[Call Date]],"mmmm")</f>
        <v>November</v>
      </c>
      <c r="N1502" s="1">
        <f>Table1[[#This Row],[Call Date]]</f>
        <v>45246</v>
      </c>
    </row>
    <row r="1503" spans="2:14" x14ac:dyDescent="0.25">
      <c r="B1503" s="1">
        <v>45247</v>
      </c>
      <c r="C1503" t="s">
        <v>8</v>
      </c>
      <c r="D1503" t="s">
        <v>132</v>
      </c>
      <c r="E1503">
        <v>9</v>
      </c>
      <c r="F1503">
        <v>10</v>
      </c>
      <c r="G1503">
        <v>10</v>
      </c>
      <c r="H1503" s="3">
        <f>(Table1[[#This Row],[Q1]]*0.2+Table1[[#This Row],[Q2]]*0.4+Table1[[#This Row],[Q3]]*0.4)/10</f>
        <v>0.98000000000000009</v>
      </c>
      <c r="I1503" cm="1">
        <f t="array" ref="I1503">_xlfn.IFS(Table1[[#This Row],[Q1]]&gt;8,100,Table1[[#This Row],[Q1]]&gt;6,0,Table1[[#This Row],[Q1]]&lt;7,-100)</f>
        <v>100</v>
      </c>
      <c r="J1503">
        <f>IF(Table1[[#This Row],[NPS]]=100,1,0)</f>
        <v>1</v>
      </c>
      <c r="K1503">
        <f>IF(Table1[[#This Row],[NPS]]=0,1,0)</f>
        <v>0</v>
      </c>
      <c r="L1503">
        <f>IF(Table1[[#This Row],[NPS]]=-100,1,0)</f>
        <v>0</v>
      </c>
      <c r="M1503" t="str">
        <f>TEXT(Table1[[#This Row],[Call Date]],"mmmm")</f>
        <v>November</v>
      </c>
      <c r="N1503" s="1">
        <f>Table1[[#This Row],[Call Date]]</f>
        <v>45247</v>
      </c>
    </row>
    <row r="1504" spans="2:14" x14ac:dyDescent="0.25">
      <c r="B1504" s="1">
        <v>45247</v>
      </c>
      <c r="C1504" t="s">
        <v>7</v>
      </c>
      <c r="D1504" t="s">
        <v>63</v>
      </c>
      <c r="E1504">
        <v>10</v>
      </c>
      <c r="F1504">
        <v>10</v>
      </c>
      <c r="G1504">
        <v>10</v>
      </c>
      <c r="H1504" s="3">
        <f>(Table1[[#This Row],[Q1]]*0.2+Table1[[#This Row],[Q2]]*0.4+Table1[[#This Row],[Q3]]*0.4)/10</f>
        <v>1</v>
      </c>
      <c r="I1504" cm="1">
        <f t="array" ref="I1504">_xlfn.IFS(Table1[[#This Row],[Q1]]&gt;8,100,Table1[[#This Row],[Q1]]&gt;6,0,Table1[[#This Row],[Q1]]&lt;7,-100)</f>
        <v>100</v>
      </c>
      <c r="J1504">
        <f>IF(Table1[[#This Row],[NPS]]=100,1,0)</f>
        <v>1</v>
      </c>
      <c r="K1504">
        <f>IF(Table1[[#This Row],[NPS]]=0,1,0)</f>
        <v>0</v>
      </c>
      <c r="L1504">
        <f>IF(Table1[[#This Row],[NPS]]=-100,1,0)</f>
        <v>0</v>
      </c>
      <c r="M1504" t="str">
        <f>TEXT(Table1[[#This Row],[Call Date]],"mmmm")</f>
        <v>November</v>
      </c>
      <c r="N1504" s="1">
        <f>Table1[[#This Row],[Call Date]]</f>
        <v>45247</v>
      </c>
    </row>
    <row r="1505" spans="2:14" x14ac:dyDescent="0.25">
      <c r="B1505" s="1">
        <v>45247</v>
      </c>
      <c r="C1505" t="s">
        <v>7</v>
      </c>
      <c r="D1505" t="s">
        <v>103</v>
      </c>
      <c r="E1505">
        <v>10</v>
      </c>
      <c r="F1505">
        <v>10</v>
      </c>
      <c r="G1505">
        <v>10</v>
      </c>
      <c r="H1505" s="3">
        <f>(Table1[[#This Row],[Q1]]*0.2+Table1[[#This Row],[Q2]]*0.4+Table1[[#This Row],[Q3]]*0.4)/10</f>
        <v>1</v>
      </c>
      <c r="I1505" cm="1">
        <f t="array" ref="I1505">_xlfn.IFS(Table1[[#This Row],[Q1]]&gt;8,100,Table1[[#This Row],[Q1]]&gt;6,0,Table1[[#This Row],[Q1]]&lt;7,-100)</f>
        <v>100</v>
      </c>
      <c r="J1505">
        <f>IF(Table1[[#This Row],[NPS]]=100,1,0)</f>
        <v>1</v>
      </c>
      <c r="K1505">
        <f>IF(Table1[[#This Row],[NPS]]=0,1,0)</f>
        <v>0</v>
      </c>
      <c r="L1505">
        <f>IF(Table1[[#This Row],[NPS]]=-100,1,0)</f>
        <v>0</v>
      </c>
      <c r="M1505" t="str">
        <f>TEXT(Table1[[#This Row],[Call Date]],"mmmm")</f>
        <v>November</v>
      </c>
      <c r="N1505" s="1">
        <f>Table1[[#This Row],[Call Date]]</f>
        <v>45247</v>
      </c>
    </row>
    <row r="1506" spans="2:14" x14ac:dyDescent="0.25">
      <c r="B1506" s="1">
        <v>45247</v>
      </c>
      <c r="C1506" t="s">
        <v>8</v>
      </c>
      <c r="D1506" t="s">
        <v>64</v>
      </c>
      <c r="E1506">
        <v>10</v>
      </c>
      <c r="F1506">
        <v>10</v>
      </c>
      <c r="G1506">
        <v>10</v>
      </c>
      <c r="H1506" s="3">
        <f>(Table1[[#This Row],[Q1]]*0.2+Table1[[#This Row],[Q2]]*0.4+Table1[[#This Row],[Q3]]*0.4)/10</f>
        <v>1</v>
      </c>
      <c r="I1506" cm="1">
        <f t="array" ref="I1506">_xlfn.IFS(Table1[[#This Row],[Q1]]&gt;8,100,Table1[[#This Row],[Q1]]&gt;6,0,Table1[[#This Row],[Q1]]&lt;7,-100)</f>
        <v>100</v>
      </c>
      <c r="J1506">
        <f>IF(Table1[[#This Row],[NPS]]=100,1,0)</f>
        <v>1</v>
      </c>
      <c r="K1506">
        <f>IF(Table1[[#This Row],[NPS]]=0,1,0)</f>
        <v>0</v>
      </c>
      <c r="L1506">
        <f>IF(Table1[[#This Row],[NPS]]=-100,1,0)</f>
        <v>0</v>
      </c>
      <c r="M1506" t="str">
        <f>TEXT(Table1[[#This Row],[Call Date]],"mmmm")</f>
        <v>November</v>
      </c>
      <c r="N1506" s="1">
        <f>Table1[[#This Row],[Call Date]]</f>
        <v>45247</v>
      </c>
    </row>
    <row r="1507" spans="2:14" x14ac:dyDescent="0.25">
      <c r="B1507" s="1">
        <v>45247</v>
      </c>
      <c r="C1507" t="s">
        <v>8</v>
      </c>
      <c r="D1507" t="s">
        <v>99</v>
      </c>
      <c r="E1507">
        <v>10</v>
      </c>
      <c r="F1507">
        <v>10</v>
      </c>
      <c r="G1507">
        <v>1</v>
      </c>
      <c r="H1507" s="3">
        <f>(Table1[[#This Row],[Q1]]*0.2+Table1[[#This Row],[Q2]]*0.4+Table1[[#This Row],[Q3]]*0.4)/10</f>
        <v>0.64</v>
      </c>
      <c r="I1507" cm="1">
        <f t="array" ref="I1507">_xlfn.IFS(Table1[[#This Row],[Q1]]&gt;8,100,Table1[[#This Row],[Q1]]&gt;6,0,Table1[[#This Row],[Q1]]&lt;7,-100)</f>
        <v>100</v>
      </c>
      <c r="J1507">
        <f>IF(Table1[[#This Row],[NPS]]=100,1,0)</f>
        <v>1</v>
      </c>
      <c r="K1507">
        <f>IF(Table1[[#This Row],[NPS]]=0,1,0)</f>
        <v>0</v>
      </c>
      <c r="L1507">
        <f>IF(Table1[[#This Row],[NPS]]=-100,1,0)</f>
        <v>0</v>
      </c>
      <c r="M1507" t="str">
        <f>TEXT(Table1[[#This Row],[Call Date]],"mmmm")</f>
        <v>November</v>
      </c>
      <c r="N1507" s="1">
        <f>Table1[[#This Row],[Call Date]]</f>
        <v>45247</v>
      </c>
    </row>
    <row r="1508" spans="2:14" x14ac:dyDescent="0.25">
      <c r="B1508" s="1">
        <v>45247</v>
      </c>
      <c r="C1508" t="s">
        <v>7</v>
      </c>
      <c r="D1508" t="s">
        <v>95</v>
      </c>
      <c r="E1508">
        <v>10</v>
      </c>
      <c r="F1508">
        <v>10</v>
      </c>
      <c r="G1508">
        <v>10</v>
      </c>
      <c r="H1508" s="3">
        <f>(Table1[[#This Row],[Q1]]*0.2+Table1[[#This Row],[Q2]]*0.4+Table1[[#This Row],[Q3]]*0.4)/10</f>
        <v>1</v>
      </c>
      <c r="I1508" cm="1">
        <f t="array" ref="I1508">_xlfn.IFS(Table1[[#This Row],[Q1]]&gt;8,100,Table1[[#This Row],[Q1]]&gt;6,0,Table1[[#This Row],[Q1]]&lt;7,-100)</f>
        <v>100</v>
      </c>
      <c r="J1508">
        <f>IF(Table1[[#This Row],[NPS]]=100,1,0)</f>
        <v>1</v>
      </c>
      <c r="K1508">
        <f>IF(Table1[[#This Row],[NPS]]=0,1,0)</f>
        <v>0</v>
      </c>
      <c r="L1508">
        <f>IF(Table1[[#This Row],[NPS]]=-100,1,0)</f>
        <v>0</v>
      </c>
      <c r="M1508" t="str">
        <f>TEXT(Table1[[#This Row],[Call Date]],"mmmm")</f>
        <v>November</v>
      </c>
      <c r="N1508" s="1">
        <f>Table1[[#This Row],[Call Date]]</f>
        <v>45247</v>
      </c>
    </row>
    <row r="1509" spans="2:14" x14ac:dyDescent="0.25">
      <c r="B1509" s="1">
        <v>45247</v>
      </c>
      <c r="C1509" t="s">
        <v>7</v>
      </c>
      <c r="D1509" t="s">
        <v>49</v>
      </c>
      <c r="E1509">
        <v>10</v>
      </c>
      <c r="F1509">
        <v>10</v>
      </c>
      <c r="G1509">
        <v>10</v>
      </c>
      <c r="H1509" s="3">
        <f>(Table1[[#This Row],[Q1]]*0.2+Table1[[#This Row],[Q2]]*0.4+Table1[[#This Row],[Q3]]*0.4)/10</f>
        <v>1</v>
      </c>
      <c r="I1509" cm="1">
        <f t="array" ref="I1509">_xlfn.IFS(Table1[[#This Row],[Q1]]&gt;8,100,Table1[[#This Row],[Q1]]&gt;6,0,Table1[[#This Row],[Q1]]&lt;7,-100)</f>
        <v>100</v>
      </c>
      <c r="J1509">
        <f>IF(Table1[[#This Row],[NPS]]=100,1,0)</f>
        <v>1</v>
      </c>
      <c r="K1509">
        <f>IF(Table1[[#This Row],[NPS]]=0,1,0)</f>
        <v>0</v>
      </c>
      <c r="L1509">
        <f>IF(Table1[[#This Row],[NPS]]=-100,1,0)</f>
        <v>0</v>
      </c>
      <c r="M1509" t="str">
        <f>TEXT(Table1[[#This Row],[Call Date]],"mmmm")</f>
        <v>November</v>
      </c>
      <c r="N1509" s="1">
        <f>Table1[[#This Row],[Call Date]]</f>
        <v>45247</v>
      </c>
    </row>
    <row r="1510" spans="2:14" x14ac:dyDescent="0.25">
      <c r="B1510" s="1">
        <v>45247</v>
      </c>
      <c r="C1510" t="s">
        <v>7</v>
      </c>
      <c r="D1510" t="s">
        <v>117</v>
      </c>
      <c r="E1510">
        <v>10</v>
      </c>
      <c r="F1510">
        <v>10</v>
      </c>
      <c r="G1510">
        <v>10</v>
      </c>
      <c r="H1510" s="3">
        <f>(Table1[[#This Row],[Q1]]*0.2+Table1[[#This Row],[Q2]]*0.4+Table1[[#This Row],[Q3]]*0.4)/10</f>
        <v>1</v>
      </c>
      <c r="I1510" cm="1">
        <f t="array" ref="I1510">_xlfn.IFS(Table1[[#This Row],[Q1]]&gt;8,100,Table1[[#This Row],[Q1]]&gt;6,0,Table1[[#This Row],[Q1]]&lt;7,-100)</f>
        <v>100</v>
      </c>
      <c r="J1510">
        <f>IF(Table1[[#This Row],[NPS]]=100,1,0)</f>
        <v>1</v>
      </c>
      <c r="K1510">
        <f>IF(Table1[[#This Row],[NPS]]=0,1,0)</f>
        <v>0</v>
      </c>
      <c r="L1510">
        <f>IF(Table1[[#This Row],[NPS]]=-100,1,0)</f>
        <v>0</v>
      </c>
      <c r="M1510" t="str">
        <f>TEXT(Table1[[#This Row],[Call Date]],"mmmm")</f>
        <v>November</v>
      </c>
      <c r="N1510" s="1">
        <f>Table1[[#This Row],[Call Date]]</f>
        <v>45247</v>
      </c>
    </row>
    <row r="1511" spans="2:14" x14ac:dyDescent="0.25">
      <c r="B1511" s="1">
        <v>45247</v>
      </c>
      <c r="C1511" t="s">
        <v>7</v>
      </c>
      <c r="D1511" t="s">
        <v>95</v>
      </c>
      <c r="E1511">
        <v>10</v>
      </c>
      <c r="F1511">
        <v>10</v>
      </c>
      <c r="G1511">
        <v>10</v>
      </c>
      <c r="H1511" s="3">
        <f>(Table1[[#This Row],[Q1]]*0.2+Table1[[#This Row],[Q2]]*0.4+Table1[[#This Row],[Q3]]*0.4)/10</f>
        <v>1</v>
      </c>
      <c r="I1511" cm="1">
        <f t="array" ref="I1511">_xlfn.IFS(Table1[[#This Row],[Q1]]&gt;8,100,Table1[[#This Row],[Q1]]&gt;6,0,Table1[[#This Row],[Q1]]&lt;7,-100)</f>
        <v>100</v>
      </c>
      <c r="J1511">
        <f>IF(Table1[[#This Row],[NPS]]=100,1,0)</f>
        <v>1</v>
      </c>
      <c r="K1511">
        <f>IF(Table1[[#This Row],[NPS]]=0,1,0)</f>
        <v>0</v>
      </c>
      <c r="L1511">
        <f>IF(Table1[[#This Row],[NPS]]=-100,1,0)</f>
        <v>0</v>
      </c>
      <c r="M1511" t="str">
        <f>TEXT(Table1[[#This Row],[Call Date]],"mmmm")</f>
        <v>November</v>
      </c>
      <c r="N1511" s="1">
        <f>Table1[[#This Row],[Call Date]]</f>
        <v>45247</v>
      </c>
    </row>
    <row r="1512" spans="2:14" x14ac:dyDescent="0.25">
      <c r="B1512" s="1">
        <v>45247</v>
      </c>
      <c r="C1512" t="s">
        <v>7</v>
      </c>
      <c r="D1512" t="s">
        <v>63</v>
      </c>
      <c r="E1512">
        <v>10</v>
      </c>
      <c r="F1512">
        <v>10</v>
      </c>
      <c r="G1512">
        <v>10</v>
      </c>
      <c r="H1512" s="3">
        <f>(Table1[[#This Row],[Q1]]*0.2+Table1[[#This Row],[Q2]]*0.4+Table1[[#This Row],[Q3]]*0.4)/10</f>
        <v>1</v>
      </c>
      <c r="I1512" cm="1">
        <f t="array" ref="I1512">_xlfn.IFS(Table1[[#This Row],[Q1]]&gt;8,100,Table1[[#This Row],[Q1]]&gt;6,0,Table1[[#This Row],[Q1]]&lt;7,-100)</f>
        <v>100</v>
      </c>
      <c r="J1512">
        <f>IF(Table1[[#This Row],[NPS]]=100,1,0)</f>
        <v>1</v>
      </c>
      <c r="K1512">
        <f>IF(Table1[[#This Row],[NPS]]=0,1,0)</f>
        <v>0</v>
      </c>
      <c r="L1512">
        <f>IF(Table1[[#This Row],[NPS]]=-100,1,0)</f>
        <v>0</v>
      </c>
      <c r="M1512" t="str">
        <f>TEXT(Table1[[#This Row],[Call Date]],"mmmm")</f>
        <v>November</v>
      </c>
      <c r="N1512" s="1">
        <f>Table1[[#This Row],[Call Date]]</f>
        <v>45247</v>
      </c>
    </row>
    <row r="1513" spans="2:14" x14ac:dyDescent="0.25">
      <c r="B1513" s="1">
        <v>45247</v>
      </c>
      <c r="C1513" t="s">
        <v>7</v>
      </c>
      <c r="D1513" t="s">
        <v>103</v>
      </c>
      <c r="E1513">
        <v>3</v>
      </c>
      <c r="F1513">
        <v>10</v>
      </c>
      <c r="G1513">
        <v>10</v>
      </c>
      <c r="H1513" s="3">
        <f>(Table1[[#This Row],[Q1]]*0.2+Table1[[#This Row],[Q2]]*0.4+Table1[[#This Row],[Q3]]*0.4)/10</f>
        <v>0.86</v>
      </c>
      <c r="I1513" cm="1">
        <f t="array" ref="I1513">_xlfn.IFS(Table1[[#This Row],[Q1]]&gt;8,100,Table1[[#This Row],[Q1]]&gt;6,0,Table1[[#This Row],[Q1]]&lt;7,-100)</f>
        <v>-100</v>
      </c>
      <c r="J1513">
        <f>IF(Table1[[#This Row],[NPS]]=100,1,0)</f>
        <v>0</v>
      </c>
      <c r="K1513">
        <f>IF(Table1[[#This Row],[NPS]]=0,1,0)</f>
        <v>0</v>
      </c>
      <c r="L1513">
        <f>IF(Table1[[#This Row],[NPS]]=-100,1,0)</f>
        <v>1</v>
      </c>
      <c r="M1513" t="str">
        <f>TEXT(Table1[[#This Row],[Call Date]],"mmmm")</f>
        <v>November</v>
      </c>
      <c r="N1513" s="1">
        <f>Table1[[#This Row],[Call Date]]</f>
        <v>45247</v>
      </c>
    </row>
    <row r="1514" spans="2:14" x14ac:dyDescent="0.25">
      <c r="B1514" s="1">
        <v>45247</v>
      </c>
      <c r="C1514" t="s">
        <v>7</v>
      </c>
      <c r="D1514" t="s">
        <v>63</v>
      </c>
      <c r="E1514">
        <v>10</v>
      </c>
      <c r="F1514">
        <v>9</v>
      </c>
      <c r="G1514">
        <v>9</v>
      </c>
      <c r="H1514" s="3">
        <f>(Table1[[#This Row],[Q1]]*0.2+Table1[[#This Row],[Q2]]*0.4+Table1[[#This Row],[Q3]]*0.4)/10</f>
        <v>0.91999999999999993</v>
      </c>
      <c r="I1514" cm="1">
        <f t="array" ref="I1514">_xlfn.IFS(Table1[[#This Row],[Q1]]&gt;8,100,Table1[[#This Row],[Q1]]&gt;6,0,Table1[[#This Row],[Q1]]&lt;7,-100)</f>
        <v>100</v>
      </c>
      <c r="J1514">
        <f>IF(Table1[[#This Row],[NPS]]=100,1,0)</f>
        <v>1</v>
      </c>
      <c r="K1514">
        <f>IF(Table1[[#This Row],[NPS]]=0,1,0)</f>
        <v>0</v>
      </c>
      <c r="L1514">
        <f>IF(Table1[[#This Row],[NPS]]=-100,1,0)</f>
        <v>0</v>
      </c>
      <c r="M1514" t="str">
        <f>TEXT(Table1[[#This Row],[Call Date]],"mmmm")</f>
        <v>November</v>
      </c>
      <c r="N1514" s="1">
        <f>Table1[[#This Row],[Call Date]]</f>
        <v>45247</v>
      </c>
    </row>
    <row r="1515" spans="2:14" x14ac:dyDescent="0.25">
      <c r="B1515" s="1">
        <v>45247</v>
      </c>
      <c r="C1515" t="s">
        <v>7</v>
      </c>
      <c r="D1515" t="s">
        <v>117</v>
      </c>
      <c r="E1515">
        <v>10</v>
      </c>
      <c r="F1515">
        <v>10</v>
      </c>
      <c r="G1515">
        <v>10</v>
      </c>
      <c r="H1515" s="3">
        <f>(Table1[[#This Row],[Q1]]*0.2+Table1[[#This Row],[Q2]]*0.4+Table1[[#This Row],[Q3]]*0.4)/10</f>
        <v>1</v>
      </c>
      <c r="I1515" cm="1">
        <f t="array" ref="I1515">_xlfn.IFS(Table1[[#This Row],[Q1]]&gt;8,100,Table1[[#This Row],[Q1]]&gt;6,0,Table1[[#This Row],[Q1]]&lt;7,-100)</f>
        <v>100</v>
      </c>
      <c r="J1515">
        <f>IF(Table1[[#This Row],[NPS]]=100,1,0)</f>
        <v>1</v>
      </c>
      <c r="K1515">
        <f>IF(Table1[[#This Row],[NPS]]=0,1,0)</f>
        <v>0</v>
      </c>
      <c r="L1515">
        <f>IF(Table1[[#This Row],[NPS]]=-100,1,0)</f>
        <v>0</v>
      </c>
      <c r="M1515" t="str">
        <f>TEXT(Table1[[#This Row],[Call Date]],"mmmm")</f>
        <v>November</v>
      </c>
      <c r="N1515" s="1">
        <f>Table1[[#This Row],[Call Date]]</f>
        <v>45247</v>
      </c>
    </row>
    <row r="1516" spans="2:14" x14ac:dyDescent="0.25">
      <c r="B1516" s="1">
        <v>45247</v>
      </c>
      <c r="C1516" t="s">
        <v>8</v>
      </c>
      <c r="D1516" t="s">
        <v>98</v>
      </c>
      <c r="E1516">
        <v>10</v>
      </c>
      <c r="F1516">
        <v>10</v>
      </c>
      <c r="G1516">
        <v>8</v>
      </c>
      <c r="H1516" s="3">
        <f>(Table1[[#This Row],[Q1]]*0.2+Table1[[#This Row],[Q2]]*0.4+Table1[[#This Row],[Q3]]*0.4)/10</f>
        <v>0.91999999999999993</v>
      </c>
      <c r="I1516" cm="1">
        <f t="array" ref="I1516">_xlfn.IFS(Table1[[#This Row],[Q1]]&gt;8,100,Table1[[#This Row],[Q1]]&gt;6,0,Table1[[#This Row],[Q1]]&lt;7,-100)</f>
        <v>100</v>
      </c>
      <c r="J1516">
        <f>IF(Table1[[#This Row],[NPS]]=100,1,0)</f>
        <v>1</v>
      </c>
      <c r="K1516">
        <f>IF(Table1[[#This Row],[NPS]]=0,1,0)</f>
        <v>0</v>
      </c>
      <c r="L1516">
        <f>IF(Table1[[#This Row],[NPS]]=-100,1,0)</f>
        <v>0</v>
      </c>
      <c r="M1516" t="str">
        <f>TEXT(Table1[[#This Row],[Call Date]],"mmmm")</f>
        <v>November</v>
      </c>
      <c r="N1516" s="1">
        <f>Table1[[#This Row],[Call Date]]</f>
        <v>45247</v>
      </c>
    </row>
    <row r="1517" spans="2:14" x14ac:dyDescent="0.25">
      <c r="B1517" s="1">
        <v>45247</v>
      </c>
      <c r="C1517" t="s">
        <v>7</v>
      </c>
      <c r="D1517" t="s">
        <v>95</v>
      </c>
      <c r="E1517">
        <v>10</v>
      </c>
      <c r="F1517">
        <v>10</v>
      </c>
      <c r="G1517">
        <v>10</v>
      </c>
      <c r="H1517" s="3">
        <f>(Table1[[#This Row],[Q1]]*0.2+Table1[[#This Row],[Q2]]*0.4+Table1[[#This Row],[Q3]]*0.4)/10</f>
        <v>1</v>
      </c>
      <c r="I1517" cm="1">
        <f t="array" ref="I1517">_xlfn.IFS(Table1[[#This Row],[Q1]]&gt;8,100,Table1[[#This Row],[Q1]]&gt;6,0,Table1[[#This Row],[Q1]]&lt;7,-100)</f>
        <v>100</v>
      </c>
      <c r="J1517">
        <f>IF(Table1[[#This Row],[NPS]]=100,1,0)</f>
        <v>1</v>
      </c>
      <c r="K1517">
        <f>IF(Table1[[#This Row],[NPS]]=0,1,0)</f>
        <v>0</v>
      </c>
      <c r="L1517">
        <f>IF(Table1[[#This Row],[NPS]]=-100,1,0)</f>
        <v>0</v>
      </c>
      <c r="M1517" t="str">
        <f>TEXT(Table1[[#This Row],[Call Date]],"mmmm")</f>
        <v>November</v>
      </c>
      <c r="N1517" s="1">
        <f>Table1[[#This Row],[Call Date]]</f>
        <v>45247</v>
      </c>
    </row>
    <row r="1518" spans="2:14" x14ac:dyDescent="0.25">
      <c r="B1518" s="1">
        <v>45247</v>
      </c>
      <c r="C1518" t="s">
        <v>7</v>
      </c>
      <c r="D1518" t="s">
        <v>103</v>
      </c>
      <c r="E1518">
        <v>10</v>
      </c>
      <c r="F1518">
        <v>0</v>
      </c>
      <c r="G1518">
        <v>0</v>
      </c>
      <c r="H1518" s="3">
        <f>(Table1[[#This Row],[Q1]]*0.2+Table1[[#This Row],[Q2]]*0.4+Table1[[#This Row],[Q3]]*0.4)/10</f>
        <v>0.2</v>
      </c>
      <c r="I1518" cm="1">
        <f t="array" ref="I1518">_xlfn.IFS(Table1[[#This Row],[Q1]]&gt;8,100,Table1[[#This Row],[Q1]]&gt;6,0,Table1[[#This Row],[Q1]]&lt;7,-100)</f>
        <v>100</v>
      </c>
      <c r="J1518">
        <f>IF(Table1[[#This Row],[NPS]]=100,1,0)</f>
        <v>1</v>
      </c>
      <c r="K1518">
        <f>IF(Table1[[#This Row],[NPS]]=0,1,0)</f>
        <v>0</v>
      </c>
      <c r="L1518">
        <f>IF(Table1[[#This Row],[NPS]]=-100,1,0)</f>
        <v>0</v>
      </c>
      <c r="M1518" t="str">
        <f>TEXT(Table1[[#This Row],[Call Date]],"mmmm")</f>
        <v>November</v>
      </c>
      <c r="N1518" s="1">
        <f>Table1[[#This Row],[Call Date]]</f>
        <v>45247</v>
      </c>
    </row>
    <row r="1519" spans="2:14" x14ac:dyDescent="0.25">
      <c r="B1519" s="1">
        <v>45247</v>
      </c>
      <c r="C1519" t="s">
        <v>8</v>
      </c>
      <c r="D1519" t="s">
        <v>132</v>
      </c>
      <c r="E1519">
        <v>8</v>
      </c>
      <c r="F1519">
        <v>9</v>
      </c>
      <c r="G1519">
        <v>6</v>
      </c>
      <c r="H1519" s="3">
        <f>(Table1[[#This Row],[Q1]]*0.2+Table1[[#This Row],[Q2]]*0.4+Table1[[#This Row],[Q3]]*0.4)/10</f>
        <v>0.76</v>
      </c>
      <c r="I1519" cm="1">
        <f t="array" ref="I1519">_xlfn.IFS(Table1[[#This Row],[Q1]]&gt;8,100,Table1[[#This Row],[Q1]]&gt;6,0,Table1[[#This Row],[Q1]]&lt;7,-100)</f>
        <v>0</v>
      </c>
      <c r="J1519">
        <f>IF(Table1[[#This Row],[NPS]]=100,1,0)</f>
        <v>0</v>
      </c>
      <c r="K1519">
        <f>IF(Table1[[#This Row],[NPS]]=0,1,0)</f>
        <v>1</v>
      </c>
      <c r="L1519">
        <f>IF(Table1[[#This Row],[NPS]]=-100,1,0)</f>
        <v>0</v>
      </c>
      <c r="M1519" t="str">
        <f>TEXT(Table1[[#This Row],[Call Date]],"mmmm")</f>
        <v>November</v>
      </c>
      <c r="N1519" s="1">
        <f>Table1[[#This Row],[Call Date]]</f>
        <v>45247</v>
      </c>
    </row>
    <row r="1520" spans="2:14" x14ac:dyDescent="0.25">
      <c r="B1520" s="1">
        <v>45247</v>
      </c>
      <c r="C1520" t="s">
        <v>8</v>
      </c>
      <c r="D1520" t="s">
        <v>85</v>
      </c>
      <c r="E1520">
        <v>5</v>
      </c>
      <c r="F1520">
        <v>5</v>
      </c>
      <c r="G1520">
        <v>5</v>
      </c>
      <c r="H1520" s="3">
        <f>(Table1[[#This Row],[Q1]]*0.2+Table1[[#This Row],[Q2]]*0.4+Table1[[#This Row],[Q3]]*0.4)/10</f>
        <v>0.5</v>
      </c>
      <c r="I1520" cm="1">
        <f t="array" ref="I1520">_xlfn.IFS(Table1[[#This Row],[Q1]]&gt;8,100,Table1[[#This Row],[Q1]]&gt;6,0,Table1[[#This Row],[Q1]]&lt;7,-100)</f>
        <v>-100</v>
      </c>
      <c r="J1520">
        <f>IF(Table1[[#This Row],[NPS]]=100,1,0)</f>
        <v>0</v>
      </c>
      <c r="K1520">
        <f>IF(Table1[[#This Row],[NPS]]=0,1,0)</f>
        <v>0</v>
      </c>
      <c r="L1520">
        <f>IF(Table1[[#This Row],[NPS]]=-100,1,0)</f>
        <v>1</v>
      </c>
      <c r="M1520" t="str">
        <f>TEXT(Table1[[#This Row],[Call Date]],"mmmm")</f>
        <v>November</v>
      </c>
      <c r="N1520" s="1">
        <f>Table1[[#This Row],[Call Date]]</f>
        <v>45247</v>
      </c>
    </row>
    <row r="1521" spans="2:14" x14ac:dyDescent="0.25">
      <c r="B1521" s="1">
        <v>45247</v>
      </c>
      <c r="C1521" t="s">
        <v>7</v>
      </c>
      <c r="D1521" t="s">
        <v>49</v>
      </c>
      <c r="E1521">
        <v>1</v>
      </c>
      <c r="F1521">
        <v>9</v>
      </c>
      <c r="G1521">
        <v>9</v>
      </c>
      <c r="H1521" s="3">
        <f>(Table1[[#This Row],[Q1]]*0.2+Table1[[#This Row],[Q2]]*0.4+Table1[[#This Row],[Q3]]*0.4)/10</f>
        <v>0.74</v>
      </c>
      <c r="I1521" cm="1">
        <f t="array" ref="I1521">_xlfn.IFS(Table1[[#This Row],[Q1]]&gt;8,100,Table1[[#This Row],[Q1]]&gt;6,0,Table1[[#This Row],[Q1]]&lt;7,-100)</f>
        <v>-100</v>
      </c>
      <c r="J1521">
        <f>IF(Table1[[#This Row],[NPS]]=100,1,0)</f>
        <v>0</v>
      </c>
      <c r="K1521">
        <f>IF(Table1[[#This Row],[NPS]]=0,1,0)</f>
        <v>0</v>
      </c>
      <c r="L1521">
        <f>IF(Table1[[#This Row],[NPS]]=-100,1,0)</f>
        <v>1</v>
      </c>
      <c r="M1521" t="str">
        <f>TEXT(Table1[[#This Row],[Call Date]],"mmmm")</f>
        <v>November</v>
      </c>
      <c r="N1521" s="1">
        <f>Table1[[#This Row],[Call Date]]</f>
        <v>45247</v>
      </c>
    </row>
    <row r="1522" spans="2:14" x14ac:dyDescent="0.25">
      <c r="B1522" s="1">
        <v>45247</v>
      </c>
      <c r="C1522" t="s">
        <v>8</v>
      </c>
      <c r="D1522" t="s">
        <v>119</v>
      </c>
      <c r="E1522">
        <v>10</v>
      </c>
      <c r="F1522">
        <v>10</v>
      </c>
      <c r="G1522">
        <v>10</v>
      </c>
      <c r="H1522" s="3">
        <f>(Table1[[#This Row],[Q1]]*0.2+Table1[[#This Row],[Q2]]*0.4+Table1[[#This Row],[Q3]]*0.4)/10</f>
        <v>1</v>
      </c>
      <c r="I1522" cm="1">
        <f t="array" ref="I1522">_xlfn.IFS(Table1[[#This Row],[Q1]]&gt;8,100,Table1[[#This Row],[Q1]]&gt;6,0,Table1[[#This Row],[Q1]]&lt;7,-100)</f>
        <v>100</v>
      </c>
      <c r="J1522">
        <f>IF(Table1[[#This Row],[NPS]]=100,1,0)</f>
        <v>1</v>
      </c>
      <c r="K1522">
        <f>IF(Table1[[#This Row],[NPS]]=0,1,0)</f>
        <v>0</v>
      </c>
      <c r="L1522">
        <f>IF(Table1[[#This Row],[NPS]]=-100,1,0)</f>
        <v>0</v>
      </c>
      <c r="M1522" t="str">
        <f>TEXT(Table1[[#This Row],[Call Date]],"mmmm")</f>
        <v>November</v>
      </c>
      <c r="N1522" s="1">
        <f>Table1[[#This Row],[Call Date]]</f>
        <v>45247</v>
      </c>
    </row>
    <row r="1523" spans="2:14" x14ac:dyDescent="0.25">
      <c r="B1523" s="1">
        <v>45247</v>
      </c>
      <c r="C1523" t="s">
        <v>8</v>
      </c>
      <c r="D1523" t="s">
        <v>64</v>
      </c>
      <c r="E1523">
        <v>10</v>
      </c>
      <c r="F1523">
        <v>10</v>
      </c>
      <c r="G1523">
        <v>10</v>
      </c>
      <c r="H1523" s="3">
        <f>(Table1[[#This Row],[Q1]]*0.2+Table1[[#This Row],[Q2]]*0.4+Table1[[#This Row],[Q3]]*0.4)/10</f>
        <v>1</v>
      </c>
      <c r="I1523" cm="1">
        <f t="array" ref="I1523">_xlfn.IFS(Table1[[#This Row],[Q1]]&gt;8,100,Table1[[#This Row],[Q1]]&gt;6,0,Table1[[#This Row],[Q1]]&lt;7,-100)</f>
        <v>100</v>
      </c>
      <c r="J1523">
        <f>IF(Table1[[#This Row],[NPS]]=100,1,0)</f>
        <v>1</v>
      </c>
      <c r="K1523">
        <f>IF(Table1[[#This Row],[NPS]]=0,1,0)</f>
        <v>0</v>
      </c>
      <c r="L1523">
        <f>IF(Table1[[#This Row],[NPS]]=-100,1,0)</f>
        <v>0</v>
      </c>
      <c r="M1523" t="str">
        <f>TEXT(Table1[[#This Row],[Call Date]],"mmmm")</f>
        <v>November</v>
      </c>
      <c r="N1523" s="1">
        <f>Table1[[#This Row],[Call Date]]</f>
        <v>45247</v>
      </c>
    </row>
    <row r="1524" spans="2:14" x14ac:dyDescent="0.25">
      <c r="B1524" s="1">
        <v>45247</v>
      </c>
      <c r="C1524" t="s">
        <v>8</v>
      </c>
      <c r="D1524" t="s">
        <v>119</v>
      </c>
      <c r="E1524">
        <v>10</v>
      </c>
      <c r="F1524">
        <v>10</v>
      </c>
      <c r="G1524">
        <v>10</v>
      </c>
      <c r="H1524" s="3">
        <f>(Table1[[#This Row],[Q1]]*0.2+Table1[[#This Row],[Q2]]*0.4+Table1[[#This Row],[Q3]]*0.4)/10</f>
        <v>1</v>
      </c>
      <c r="I1524" cm="1">
        <f t="array" ref="I1524">_xlfn.IFS(Table1[[#This Row],[Q1]]&gt;8,100,Table1[[#This Row],[Q1]]&gt;6,0,Table1[[#This Row],[Q1]]&lt;7,-100)</f>
        <v>100</v>
      </c>
      <c r="J1524">
        <f>IF(Table1[[#This Row],[NPS]]=100,1,0)</f>
        <v>1</v>
      </c>
      <c r="K1524">
        <f>IF(Table1[[#This Row],[NPS]]=0,1,0)</f>
        <v>0</v>
      </c>
      <c r="L1524">
        <f>IF(Table1[[#This Row],[NPS]]=-100,1,0)</f>
        <v>0</v>
      </c>
      <c r="M1524" t="str">
        <f>TEXT(Table1[[#This Row],[Call Date]],"mmmm")</f>
        <v>November</v>
      </c>
      <c r="N1524" s="1">
        <f>Table1[[#This Row],[Call Date]]</f>
        <v>45247</v>
      </c>
    </row>
    <row r="1525" spans="2:14" x14ac:dyDescent="0.25">
      <c r="B1525" s="1">
        <v>45247</v>
      </c>
      <c r="C1525" t="s">
        <v>8</v>
      </c>
      <c r="D1525" t="s">
        <v>99</v>
      </c>
      <c r="E1525">
        <v>10</v>
      </c>
      <c r="F1525">
        <v>10</v>
      </c>
      <c r="G1525">
        <v>10</v>
      </c>
      <c r="H1525" s="3">
        <f>(Table1[[#This Row],[Q1]]*0.2+Table1[[#This Row],[Q2]]*0.4+Table1[[#This Row],[Q3]]*0.4)/10</f>
        <v>1</v>
      </c>
      <c r="I1525" cm="1">
        <f t="array" ref="I1525">_xlfn.IFS(Table1[[#This Row],[Q1]]&gt;8,100,Table1[[#This Row],[Q1]]&gt;6,0,Table1[[#This Row],[Q1]]&lt;7,-100)</f>
        <v>100</v>
      </c>
      <c r="J1525">
        <f>IF(Table1[[#This Row],[NPS]]=100,1,0)</f>
        <v>1</v>
      </c>
      <c r="K1525">
        <f>IF(Table1[[#This Row],[NPS]]=0,1,0)</f>
        <v>0</v>
      </c>
      <c r="L1525">
        <f>IF(Table1[[#This Row],[NPS]]=-100,1,0)</f>
        <v>0</v>
      </c>
      <c r="M1525" t="str">
        <f>TEXT(Table1[[#This Row],[Call Date]],"mmmm")</f>
        <v>November</v>
      </c>
      <c r="N1525" s="1">
        <f>Table1[[#This Row],[Call Date]]</f>
        <v>45247</v>
      </c>
    </row>
    <row r="1526" spans="2:14" x14ac:dyDescent="0.25">
      <c r="B1526" s="1">
        <v>45247</v>
      </c>
      <c r="C1526" t="s">
        <v>7</v>
      </c>
      <c r="D1526" t="s">
        <v>90</v>
      </c>
      <c r="E1526">
        <v>10</v>
      </c>
      <c r="F1526">
        <v>10</v>
      </c>
      <c r="G1526">
        <v>10</v>
      </c>
      <c r="H1526" s="3">
        <f>(Table1[[#This Row],[Q1]]*0.2+Table1[[#This Row],[Q2]]*0.4+Table1[[#This Row],[Q3]]*0.4)/10</f>
        <v>1</v>
      </c>
      <c r="I1526" cm="1">
        <f t="array" ref="I1526">_xlfn.IFS(Table1[[#This Row],[Q1]]&gt;8,100,Table1[[#This Row],[Q1]]&gt;6,0,Table1[[#This Row],[Q1]]&lt;7,-100)</f>
        <v>100</v>
      </c>
      <c r="J1526">
        <f>IF(Table1[[#This Row],[NPS]]=100,1,0)</f>
        <v>1</v>
      </c>
      <c r="K1526">
        <f>IF(Table1[[#This Row],[NPS]]=0,1,0)</f>
        <v>0</v>
      </c>
      <c r="L1526">
        <f>IF(Table1[[#This Row],[NPS]]=-100,1,0)</f>
        <v>0</v>
      </c>
      <c r="M1526" t="str">
        <f>TEXT(Table1[[#This Row],[Call Date]],"mmmm")</f>
        <v>November</v>
      </c>
      <c r="N1526" s="1">
        <f>Table1[[#This Row],[Call Date]]</f>
        <v>45247</v>
      </c>
    </row>
    <row r="1527" spans="2:14" x14ac:dyDescent="0.25">
      <c r="B1527" s="1">
        <v>45247</v>
      </c>
      <c r="C1527" t="s">
        <v>10</v>
      </c>
      <c r="D1527" t="s">
        <v>81</v>
      </c>
      <c r="E1527">
        <v>10</v>
      </c>
      <c r="F1527">
        <v>10</v>
      </c>
      <c r="G1527">
        <v>10</v>
      </c>
      <c r="H1527" s="3">
        <f>(Table1[[#This Row],[Q1]]*0.2+Table1[[#This Row],[Q2]]*0.4+Table1[[#This Row],[Q3]]*0.4)/10</f>
        <v>1</v>
      </c>
      <c r="I1527" cm="1">
        <f t="array" ref="I1527">_xlfn.IFS(Table1[[#This Row],[Q1]]&gt;8,100,Table1[[#This Row],[Q1]]&gt;6,0,Table1[[#This Row],[Q1]]&lt;7,-100)</f>
        <v>100</v>
      </c>
      <c r="J1527">
        <f>IF(Table1[[#This Row],[NPS]]=100,1,0)</f>
        <v>1</v>
      </c>
      <c r="K1527">
        <f>IF(Table1[[#This Row],[NPS]]=0,1,0)</f>
        <v>0</v>
      </c>
      <c r="L1527">
        <f>IF(Table1[[#This Row],[NPS]]=-100,1,0)</f>
        <v>0</v>
      </c>
      <c r="M1527" t="str">
        <f>TEXT(Table1[[#This Row],[Call Date]],"mmmm")</f>
        <v>November</v>
      </c>
      <c r="N1527" s="1">
        <f>Table1[[#This Row],[Call Date]]</f>
        <v>45247</v>
      </c>
    </row>
    <row r="1528" spans="2:14" x14ac:dyDescent="0.25">
      <c r="B1528" s="1">
        <v>45247</v>
      </c>
      <c r="C1528" t="s">
        <v>8</v>
      </c>
      <c r="D1528" t="s">
        <v>119</v>
      </c>
      <c r="E1528">
        <v>10</v>
      </c>
      <c r="F1528">
        <v>10</v>
      </c>
      <c r="G1528">
        <v>10</v>
      </c>
      <c r="H1528" s="3">
        <f>(Table1[[#This Row],[Q1]]*0.2+Table1[[#This Row],[Q2]]*0.4+Table1[[#This Row],[Q3]]*0.4)/10</f>
        <v>1</v>
      </c>
      <c r="I1528" cm="1">
        <f t="array" ref="I1528">_xlfn.IFS(Table1[[#This Row],[Q1]]&gt;8,100,Table1[[#This Row],[Q1]]&gt;6,0,Table1[[#This Row],[Q1]]&lt;7,-100)</f>
        <v>100</v>
      </c>
      <c r="J1528">
        <f>IF(Table1[[#This Row],[NPS]]=100,1,0)</f>
        <v>1</v>
      </c>
      <c r="K1528">
        <f>IF(Table1[[#This Row],[NPS]]=0,1,0)</f>
        <v>0</v>
      </c>
      <c r="L1528">
        <f>IF(Table1[[#This Row],[NPS]]=-100,1,0)</f>
        <v>0</v>
      </c>
      <c r="M1528" t="str">
        <f>TEXT(Table1[[#This Row],[Call Date]],"mmmm")</f>
        <v>November</v>
      </c>
      <c r="N1528" s="1">
        <f>Table1[[#This Row],[Call Date]]</f>
        <v>45247</v>
      </c>
    </row>
    <row r="1529" spans="2:14" x14ac:dyDescent="0.25">
      <c r="B1529" s="1">
        <v>45247</v>
      </c>
      <c r="C1529" t="s">
        <v>8</v>
      </c>
      <c r="D1529" t="s">
        <v>45</v>
      </c>
      <c r="E1529">
        <v>10</v>
      </c>
      <c r="F1529">
        <v>10</v>
      </c>
      <c r="G1529">
        <v>10</v>
      </c>
      <c r="H1529" s="3">
        <f>(Table1[[#This Row],[Q1]]*0.2+Table1[[#This Row],[Q2]]*0.4+Table1[[#This Row],[Q3]]*0.4)/10</f>
        <v>1</v>
      </c>
      <c r="I1529" cm="1">
        <f t="array" ref="I1529">_xlfn.IFS(Table1[[#This Row],[Q1]]&gt;8,100,Table1[[#This Row],[Q1]]&gt;6,0,Table1[[#This Row],[Q1]]&lt;7,-100)</f>
        <v>100</v>
      </c>
      <c r="J1529">
        <f>IF(Table1[[#This Row],[NPS]]=100,1,0)</f>
        <v>1</v>
      </c>
      <c r="K1529">
        <f>IF(Table1[[#This Row],[NPS]]=0,1,0)</f>
        <v>0</v>
      </c>
      <c r="L1529">
        <f>IF(Table1[[#This Row],[NPS]]=-100,1,0)</f>
        <v>0</v>
      </c>
      <c r="M1529" t="str">
        <f>TEXT(Table1[[#This Row],[Call Date]],"mmmm")</f>
        <v>November</v>
      </c>
      <c r="N1529" s="1">
        <f>Table1[[#This Row],[Call Date]]</f>
        <v>45247</v>
      </c>
    </row>
    <row r="1530" spans="2:14" x14ac:dyDescent="0.25">
      <c r="B1530" s="1">
        <v>45247</v>
      </c>
      <c r="C1530" t="s">
        <v>8</v>
      </c>
      <c r="D1530" t="s">
        <v>71</v>
      </c>
      <c r="E1530">
        <v>9</v>
      </c>
      <c r="F1530">
        <v>9</v>
      </c>
      <c r="G1530">
        <v>9</v>
      </c>
      <c r="H1530" s="3">
        <f>(Table1[[#This Row],[Q1]]*0.2+Table1[[#This Row],[Q2]]*0.4+Table1[[#This Row],[Q3]]*0.4)/10</f>
        <v>0.9</v>
      </c>
      <c r="I1530" cm="1">
        <f t="array" ref="I1530">_xlfn.IFS(Table1[[#This Row],[Q1]]&gt;8,100,Table1[[#This Row],[Q1]]&gt;6,0,Table1[[#This Row],[Q1]]&lt;7,-100)</f>
        <v>100</v>
      </c>
      <c r="J1530">
        <f>IF(Table1[[#This Row],[NPS]]=100,1,0)</f>
        <v>1</v>
      </c>
      <c r="K1530">
        <f>IF(Table1[[#This Row],[NPS]]=0,1,0)</f>
        <v>0</v>
      </c>
      <c r="L1530">
        <f>IF(Table1[[#This Row],[NPS]]=-100,1,0)</f>
        <v>0</v>
      </c>
      <c r="M1530" t="str">
        <f>TEXT(Table1[[#This Row],[Call Date]],"mmmm")</f>
        <v>November</v>
      </c>
      <c r="N1530" s="1">
        <f>Table1[[#This Row],[Call Date]]</f>
        <v>45247</v>
      </c>
    </row>
    <row r="1531" spans="2:14" x14ac:dyDescent="0.25">
      <c r="B1531" s="1">
        <v>45247</v>
      </c>
      <c r="C1531" t="s">
        <v>10</v>
      </c>
      <c r="D1531" t="s">
        <v>76</v>
      </c>
      <c r="E1531">
        <v>10</v>
      </c>
      <c r="F1531">
        <v>10</v>
      </c>
      <c r="G1531">
        <v>10</v>
      </c>
      <c r="H1531" s="3">
        <f>(Table1[[#This Row],[Q1]]*0.2+Table1[[#This Row],[Q2]]*0.4+Table1[[#This Row],[Q3]]*0.4)/10</f>
        <v>1</v>
      </c>
      <c r="I1531" cm="1">
        <f t="array" ref="I1531">_xlfn.IFS(Table1[[#This Row],[Q1]]&gt;8,100,Table1[[#This Row],[Q1]]&gt;6,0,Table1[[#This Row],[Q1]]&lt;7,-100)</f>
        <v>100</v>
      </c>
      <c r="J1531">
        <f>IF(Table1[[#This Row],[NPS]]=100,1,0)</f>
        <v>1</v>
      </c>
      <c r="K1531">
        <f>IF(Table1[[#This Row],[NPS]]=0,1,0)</f>
        <v>0</v>
      </c>
      <c r="L1531">
        <f>IF(Table1[[#This Row],[NPS]]=-100,1,0)</f>
        <v>0</v>
      </c>
      <c r="M1531" t="str">
        <f>TEXT(Table1[[#This Row],[Call Date]],"mmmm")</f>
        <v>November</v>
      </c>
      <c r="N1531" s="1">
        <f>Table1[[#This Row],[Call Date]]</f>
        <v>45247</v>
      </c>
    </row>
    <row r="1532" spans="2:14" x14ac:dyDescent="0.25">
      <c r="B1532" s="1">
        <v>45247</v>
      </c>
      <c r="C1532" t="s">
        <v>8</v>
      </c>
      <c r="D1532" t="s">
        <v>45</v>
      </c>
      <c r="E1532">
        <v>10</v>
      </c>
      <c r="F1532">
        <v>10</v>
      </c>
      <c r="G1532">
        <v>10</v>
      </c>
      <c r="H1532" s="3">
        <f>(Table1[[#This Row],[Q1]]*0.2+Table1[[#This Row],[Q2]]*0.4+Table1[[#This Row],[Q3]]*0.4)/10</f>
        <v>1</v>
      </c>
      <c r="I1532" cm="1">
        <f t="array" ref="I1532">_xlfn.IFS(Table1[[#This Row],[Q1]]&gt;8,100,Table1[[#This Row],[Q1]]&gt;6,0,Table1[[#This Row],[Q1]]&lt;7,-100)</f>
        <v>100</v>
      </c>
      <c r="J1532">
        <f>IF(Table1[[#This Row],[NPS]]=100,1,0)</f>
        <v>1</v>
      </c>
      <c r="K1532">
        <f>IF(Table1[[#This Row],[NPS]]=0,1,0)</f>
        <v>0</v>
      </c>
      <c r="L1532">
        <f>IF(Table1[[#This Row],[NPS]]=-100,1,0)</f>
        <v>0</v>
      </c>
      <c r="M1532" t="str">
        <f>TEXT(Table1[[#This Row],[Call Date]],"mmmm")</f>
        <v>November</v>
      </c>
      <c r="N1532" s="1">
        <f>Table1[[#This Row],[Call Date]]</f>
        <v>45247</v>
      </c>
    </row>
    <row r="1533" spans="2:14" x14ac:dyDescent="0.25">
      <c r="B1533" s="1">
        <v>45247</v>
      </c>
      <c r="C1533" t="s">
        <v>10</v>
      </c>
      <c r="D1533" t="s">
        <v>87</v>
      </c>
      <c r="E1533">
        <v>10</v>
      </c>
      <c r="F1533">
        <v>10</v>
      </c>
      <c r="G1533">
        <v>10</v>
      </c>
      <c r="H1533" s="3">
        <f>(Table1[[#This Row],[Q1]]*0.2+Table1[[#This Row],[Q2]]*0.4+Table1[[#This Row],[Q3]]*0.4)/10</f>
        <v>1</v>
      </c>
      <c r="I1533" cm="1">
        <f t="array" ref="I1533">_xlfn.IFS(Table1[[#This Row],[Q1]]&gt;8,100,Table1[[#This Row],[Q1]]&gt;6,0,Table1[[#This Row],[Q1]]&lt;7,-100)</f>
        <v>100</v>
      </c>
      <c r="J1533">
        <f>IF(Table1[[#This Row],[NPS]]=100,1,0)</f>
        <v>1</v>
      </c>
      <c r="K1533">
        <f>IF(Table1[[#This Row],[NPS]]=0,1,0)</f>
        <v>0</v>
      </c>
      <c r="L1533">
        <f>IF(Table1[[#This Row],[NPS]]=-100,1,0)</f>
        <v>0</v>
      </c>
      <c r="M1533" t="str">
        <f>TEXT(Table1[[#This Row],[Call Date]],"mmmm")</f>
        <v>November</v>
      </c>
      <c r="N1533" s="1">
        <f>Table1[[#This Row],[Call Date]]</f>
        <v>45247</v>
      </c>
    </row>
    <row r="1534" spans="2:14" x14ac:dyDescent="0.25">
      <c r="B1534" s="1">
        <v>45247</v>
      </c>
      <c r="C1534" t="s">
        <v>10</v>
      </c>
      <c r="D1534" t="s">
        <v>77</v>
      </c>
      <c r="E1534">
        <v>10</v>
      </c>
      <c r="F1534">
        <v>10</v>
      </c>
      <c r="G1534">
        <v>10</v>
      </c>
      <c r="H1534" s="3">
        <f>(Table1[[#This Row],[Q1]]*0.2+Table1[[#This Row],[Q2]]*0.4+Table1[[#This Row],[Q3]]*0.4)/10</f>
        <v>1</v>
      </c>
      <c r="I1534" cm="1">
        <f t="array" ref="I1534">_xlfn.IFS(Table1[[#This Row],[Q1]]&gt;8,100,Table1[[#This Row],[Q1]]&gt;6,0,Table1[[#This Row],[Q1]]&lt;7,-100)</f>
        <v>100</v>
      </c>
      <c r="J1534">
        <f>IF(Table1[[#This Row],[NPS]]=100,1,0)</f>
        <v>1</v>
      </c>
      <c r="K1534">
        <f>IF(Table1[[#This Row],[NPS]]=0,1,0)</f>
        <v>0</v>
      </c>
      <c r="L1534">
        <f>IF(Table1[[#This Row],[NPS]]=-100,1,0)</f>
        <v>0</v>
      </c>
      <c r="M1534" t="str">
        <f>TEXT(Table1[[#This Row],[Call Date]],"mmmm")</f>
        <v>November</v>
      </c>
      <c r="N1534" s="1">
        <f>Table1[[#This Row],[Call Date]]</f>
        <v>45247</v>
      </c>
    </row>
    <row r="1535" spans="2:14" x14ac:dyDescent="0.25">
      <c r="B1535" s="1">
        <v>45247</v>
      </c>
      <c r="C1535" t="s">
        <v>10</v>
      </c>
      <c r="D1535" t="s">
        <v>116</v>
      </c>
      <c r="E1535">
        <v>10</v>
      </c>
      <c r="F1535">
        <v>10</v>
      </c>
      <c r="G1535">
        <v>10</v>
      </c>
      <c r="H1535" s="3">
        <f>(Table1[[#This Row],[Q1]]*0.2+Table1[[#This Row],[Q2]]*0.4+Table1[[#This Row],[Q3]]*0.4)/10</f>
        <v>1</v>
      </c>
      <c r="I1535" cm="1">
        <f t="array" ref="I1535">_xlfn.IFS(Table1[[#This Row],[Q1]]&gt;8,100,Table1[[#This Row],[Q1]]&gt;6,0,Table1[[#This Row],[Q1]]&lt;7,-100)</f>
        <v>100</v>
      </c>
      <c r="J1535">
        <f>IF(Table1[[#This Row],[NPS]]=100,1,0)</f>
        <v>1</v>
      </c>
      <c r="K1535">
        <f>IF(Table1[[#This Row],[NPS]]=0,1,0)</f>
        <v>0</v>
      </c>
      <c r="L1535">
        <f>IF(Table1[[#This Row],[NPS]]=-100,1,0)</f>
        <v>0</v>
      </c>
      <c r="M1535" t="str">
        <f>TEXT(Table1[[#This Row],[Call Date]],"mmmm")</f>
        <v>November</v>
      </c>
      <c r="N1535" s="1">
        <f>Table1[[#This Row],[Call Date]]</f>
        <v>45247</v>
      </c>
    </row>
    <row r="1536" spans="2:14" x14ac:dyDescent="0.25">
      <c r="B1536" s="1">
        <v>45247</v>
      </c>
      <c r="C1536" t="s">
        <v>10</v>
      </c>
      <c r="D1536" t="s">
        <v>87</v>
      </c>
      <c r="E1536">
        <v>10</v>
      </c>
      <c r="F1536">
        <v>10</v>
      </c>
      <c r="G1536">
        <v>10</v>
      </c>
      <c r="H1536" s="3">
        <f>(Table1[[#This Row],[Q1]]*0.2+Table1[[#This Row],[Q2]]*0.4+Table1[[#This Row],[Q3]]*0.4)/10</f>
        <v>1</v>
      </c>
      <c r="I1536" cm="1">
        <f t="array" ref="I1536">_xlfn.IFS(Table1[[#This Row],[Q1]]&gt;8,100,Table1[[#This Row],[Q1]]&gt;6,0,Table1[[#This Row],[Q1]]&lt;7,-100)</f>
        <v>100</v>
      </c>
      <c r="J1536">
        <f>IF(Table1[[#This Row],[NPS]]=100,1,0)</f>
        <v>1</v>
      </c>
      <c r="K1536">
        <f>IF(Table1[[#This Row],[NPS]]=0,1,0)</f>
        <v>0</v>
      </c>
      <c r="L1536">
        <f>IF(Table1[[#This Row],[NPS]]=-100,1,0)</f>
        <v>0</v>
      </c>
      <c r="M1536" t="str">
        <f>TEXT(Table1[[#This Row],[Call Date]],"mmmm")</f>
        <v>November</v>
      </c>
      <c r="N1536" s="1">
        <f>Table1[[#This Row],[Call Date]]</f>
        <v>45247</v>
      </c>
    </row>
    <row r="1537" spans="2:14" x14ac:dyDescent="0.25">
      <c r="B1537" s="1">
        <v>45247</v>
      </c>
      <c r="C1537" t="s">
        <v>10</v>
      </c>
      <c r="D1537" t="s">
        <v>100</v>
      </c>
      <c r="E1537">
        <v>10</v>
      </c>
      <c r="F1537">
        <v>10</v>
      </c>
      <c r="G1537">
        <v>10</v>
      </c>
      <c r="H1537" s="3">
        <f>(Table1[[#This Row],[Q1]]*0.2+Table1[[#This Row],[Q2]]*0.4+Table1[[#This Row],[Q3]]*0.4)/10</f>
        <v>1</v>
      </c>
      <c r="I1537" cm="1">
        <f t="array" ref="I1537">_xlfn.IFS(Table1[[#This Row],[Q1]]&gt;8,100,Table1[[#This Row],[Q1]]&gt;6,0,Table1[[#This Row],[Q1]]&lt;7,-100)</f>
        <v>100</v>
      </c>
      <c r="J1537">
        <f>IF(Table1[[#This Row],[NPS]]=100,1,0)</f>
        <v>1</v>
      </c>
      <c r="K1537">
        <f>IF(Table1[[#This Row],[NPS]]=0,1,0)</f>
        <v>0</v>
      </c>
      <c r="L1537">
        <f>IF(Table1[[#This Row],[NPS]]=-100,1,0)</f>
        <v>0</v>
      </c>
      <c r="M1537" t="str">
        <f>TEXT(Table1[[#This Row],[Call Date]],"mmmm")</f>
        <v>November</v>
      </c>
      <c r="N1537" s="1">
        <f>Table1[[#This Row],[Call Date]]</f>
        <v>45247</v>
      </c>
    </row>
    <row r="1538" spans="2:14" x14ac:dyDescent="0.25">
      <c r="B1538" s="1">
        <v>45247</v>
      </c>
      <c r="C1538" t="s">
        <v>10</v>
      </c>
      <c r="D1538" t="s">
        <v>97</v>
      </c>
      <c r="E1538">
        <v>10</v>
      </c>
      <c r="F1538">
        <v>10</v>
      </c>
      <c r="G1538">
        <v>10</v>
      </c>
      <c r="H1538" s="3">
        <f>(Table1[[#This Row],[Q1]]*0.2+Table1[[#This Row],[Q2]]*0.4+Table1[[#This Row],[Q3]]*0.4)/10</f>
        <v>1</v>
      </c>
      <c r="I1538" cm="1">
        <f t="array" ref="I1538">_xlfn.IFS(Table1[[#This Row],[Q1]]&gt;8,100,Table1[[#This Row],[Q1]]&gt;6,0,Table1[[#This Row],[Q1]]&lt;7,-100)</f>
        <v>100</v>
      </c>
      <c r="J1538">
        <f>IF(Table1[[#This Row],[NPS]]=100,1,0)</f>
        <v>1</v>
      </c>
      <c r="K1538">
        <f>IF(Table1[[#This Row],[NPS]]=0,1,0)</f>
        <v>0</v>
      </c>
      <c r="L1538">
        <f>IF(Table1[[#This Row],[NPS]]=-100,1,0)</f>
        <v>0</v>
      </c>
      <c r="M1538" t="str">
        <f>TEXT(Table1[[#This Row],[Call Date]],"mmmm")</f>
        <v>November</v>
      </c>
      <c r="N1538" s="1">
        <f>Table1[[#This Row],[Call Date]]</f>
        <v>45247</v>
      </c>
    </row>
    <row r="1539" spans="2:14" x14ac:dyDescent="0.25">
      <c r="B1539" s="1">
        <v>45247</v>
      </c>
      <c r="C1539" t="s">
        <v>10</v>
      </c>
      <c r="D1539" t="s">
        <v>87</v>
      </c>
      <c r="E1539">
        <v>10</v>
      </c>
      <c r="F1539">
        <v>10</v>
      </c>
      <c r="G1539">
        <v>10</v>
      </c>
      <c r="H1539" s="3">
        <f>(Table1[[#This Row],[Q1]]*0.2+Table1[[#This Row],[Q2]]*0.4+Table1[[#This Row],[Q3]]*0.4)/10</f>
        <v>1</v>
      </c>
      <c r="I1539" cm="1">
        <f t="array" ref="I1539">_xlfn.IFS(Table1[[#This Row],[Q1]]&gt;8,100,Table1[[#This Row],[Q1]]&gt;6,0,Table1[[#This Row],[Q1]]&lt;7,-100)</f>
        <v>100</v>
      </c>
      <c r="J1539">
        <f>IF(Table1[[#This Row],[NPS]]=100,1,0)</f>
        <v>1</v>
      </c>
      <c r="K1539">
        <f>IF(Table1[[#This Row],[NPS]]=0,1,0)</f>
        <v>0</v>
      </c>
      <c r="L1539">
        <f>IF(Table1[[#This Row],[NPS]]=-100,1,0)</f>
        <v>0</v>
      </c>
      <c r="M1539" t="str">
        <f>TEXT(Table1[[#This Row],[Call Date]],"mmmm")</f>
        <v>November</v>
      </c>
      <c r="N1539" s="1">
        <f>Table1[[#This Row],[Call Date]]</f>
        <v>45247</v>
      </c>
    </row>
    <row r="1540" spans="2:14" x14ac:dyDescent="0.25">
      <c r="B1540" s="1">
        <v>45247</v>
      </c>
      <c r="C1540" t="s">
        <v>10</v>
      </c>
      <c r="D1540" t="s">
        <v>126</v>
      </c>
      <c r="E1540">
        <v>10</v>
      </c>
      <c r="F1540">
        <v>10</v>
      </c>
      <c r="G1540">
        <v>10</v>
      </c>
      <c r="H1540" s="3">
        <f>(Table1[[#This Row],[Q1]]*0.2+Table1[[#This Row],[Q2]]*0.4+Table1[[#This Row],[Q3]]*0.4)/10</f>
        <v>1</v>
      </c>
      <c r="I1540" cm="1">
        <f t="array" ref="I1540">_xlfn.IFS(Table1[[#This Row],[Q1]]&gt;8,100,Table1[[#This Row],[Q1]]&gt;6,0,Table1[[#This Row],[Q1]]&lt;7,-100)</f>
        <v>100</v>
      </c>
      <c r="J1540">
        <f>IF(Table1[[#This Row],[NPS]]=100,1,0)</f>
        <v>1</v>
      </c>
      <c r="K1540">
        <f>IF(Table1[[#This Row],[NPS]]=0,1,0)</f>
        <v>0</v>
      </c>
      <c r="L1540">
        <f>IF(Table1[[#This Row],[NPS]]=-100,1,0)</f>
        <v>0</v>
      </c>
      <c r="M1540" t="str">
        <f>TEXT(Table1[[#This Row],[Call Date]],"mmmm")</f>
        <v>November</v>
      </c>
      <c r="N1540" s="1">
        <f>Table1[[#This Row],[Call Date]]</f>
        <v>45247</v>
      </c>
    </row>
    <row r="1541" spans="2:14" x14ac:dyDescent="0.25">
      <c r="B1541" s="1">
        <v>45247</v>
      </c>
      <c r="C1541" t="s">
        <v>8</v>
      </c>
      <c r="D1541" t="s">
        <v>45</v>
      </c>
      <c r="E1541">
        <v>10</v>
      </c>
      <c r="F1541">
        <v>5</v>
      </c>
      <c r="G1541">
        <v>1</v>
      </c>
      <c r="H1541" s="3">
        <f>(Table1[[#This Row],[Q1]]*0.2+Table1[[#This Row],[Q2]]*0.4+Table1[[#This Row],[Q3]]*0.4)/10</f>
        <v>0.44000000000000006</v>
      </c>
      <c r="I1541" cm="1">
        <f t="array" ref="I1541">_xlfn.IFS(Table1[[#This Row],[Q1]]&gt;8,100,Table1[[#This Row],[Q1]]&gt;6,0,Table1[[#This Row],[Q1]]&lt;7,-100)</f>
        <v>100</v>
      </c>
      <c r="J1541">
        <f>IF(Table1[[#This Row],[NPS]]=100,1,0)</f>
        <v>1</v>
      </c>
      <c r="K1541">
        <f>IF(Table1[[#This Row],[NPS]]=0,1,0)</f>
        <v>0</v>
      </c>
      <c r="L1541">
        <f>IF(Table1[[#This Row],[NPS]]=-100,1,0)</f>
        <v>0</v>
      </c>
      <c r="M1541" t="str">
        <f>TEXT(Table1[[#This Row],[Call Date]],"mmmm")</f>
        <v>November</v>
      </c>
      <c r="N1541" s="1">
        <f>Table1[[#This Row],[Call Date]]</f>
        <v>45247</v>
      </c>
    </row>
    <row r="1542" spans="2:14" x14ac:dyDescent="0.25">
      <c r="B1542" s="1">
        <v>45247</v>
      </c>
      <c r="C1542" t="s">
        <v>10</v>
      </c>
      <c r="D1542" t="s">
        <v>100</v>
      </c>
      <c r="E1542">
        <v>10</v>
      </c>
      <c r="F1542">
        <v>10</v>
      </c>
      <c r="G1542">
        <v>10</v>
      </c>
      <c r="H1542" s="3">
        <f>(Table1[[#This Row],[Q1]]*0.2+Table1[[#This Row],[Q2]]*0.4+Table1[[#This Row],[Q3]]*0.4)/10</f>
        <v>1</v>
      </c>
      <c r="I1542" cm="1">
        <f t="array" ref="I1542">_xlfn.IFS(Table1[[#This Row],[Q1]]&gt;8,100,Table1[[#This Row],[Q1]]&gt;6,0,Table1[[#This Row],[Q1]]&lt;7,-100)</f>
        <v>100</v>
      </c>
      <c r="J1542">
        <f>IF(Table1[[#This Row],[NPS]]=100,1,0)</f>
        <v>1</v>
      </c>
      <c r="K1542">
        <f>IF(Table1[[#This Row],[NPS]]=0,1,0)</f>
        <v>0</v>
      </c>
      <c r="L1542">
        <f>IF(Table1[[#This Row],[NPS]]=-100,1,0)</f>
        <v>0</v>
      </c>
      <c r="M1542" t="str">
        <f>TEXT(Table1[[#This Row],[Call Date]],"mmmm")</f>
        <v>November</v>
      </c>
      <c r="N1542" s="1">
        <f>Table1[[#This Row],[Call Date]]</f>
        <v>45247</v>
      </c>
    </row>
    <row r="1543" spans="2:14" x14ac:dyDescent="0.25">
      <c r="B1543" s="1">
        <v>45250</v>
      </c>
      <c r="C1543" t="s">
        <v>7</v>
      </c>
      <c r="D1543" t="s">
        <v>90</v>
      </c>
      <c r="E1543">
        <v>10</v>
      </c>
      <c r="F1543">
        <v>10</v>
      </c>
      <c r="G1543">
        <v>10</v>
      </c>
      <c r="H1543" s="3">
        <f>(Table1[[#This Row],[Q1]]*0.2+Table1[[#This Row],[Q2]]*0.4+Table1[[#This Row],[Q3]]*0.4)/10</f>
        <v>1</v>
      </c>
      <c r="I1543" cm="1">
        <f t="array" ref="I1543">_xlfn.IFS(Table1[[#This Row],[Q1]]&gt;8,100,Table1[[#This Row],[Q1]]&gt;6,0,Table1[[#This Row],[Q1]]&lt;7,-100)</f>
        <v>100</v>
      </c>
      <c r="J1543">
        <f>IF(Table1[[#This Row],[NPS]]=100,1,0)</f>
        <v>1</v>
      </c>
      <c r="K1543">
        <f>IF(Table1[[#This Row],[NPS]]=0,1,0)</f>
        <v>0</v>
      </c>
      <c r="L1543">
        <f>IF(Table1[[#This Row],[NPS]]=-100,1,0)</f>
        <v>0</v>
      </c>
      <c r="M1543" t="str">
        <f>TEXT(Table1[[#This Row],[Call Date]],"mmmm")</f>
        <v>November</v>
      </c>
      <c r="N1543" s="1">
        <f>Table1[[#This Row],[Call Date]]</f>
        <v>45250</v>
      </c>
    </row>
    <row r="1544" spans="2:14" x14ac:dyDescent="0.25">
      <c r="B1544" s="1">
        <v>45250</v>
      </c>
      <c r="C1544" t="s">
        <v>8</v>
      </c>
      <c r="D1544" t="s">
        <v>119</v>
      </c>
      <c r="E1544">
        <v>10</v>
      </c>
      <c r="F1544">
        <v>10</v>
      </c>
      <c r="G1544">
        <v>10</v>
      </c>
      <c r="H1544" s="3">
        <f>(Table1[[#This Row],[Q1]]*0.2+Table1[[#This Row],[Q2]]*0.4+Table1[[#This Row],[Q3]]*0.4)/10</f>
        <v>1</v>
      </c>
      <c r="I1544" cm="1">
        <f t="array" ref="I1544">_xlfn.IFS(Table1[[#This Row],[Q1]]&gt;8,100,Table1[[#This Row],[Q1]]&gt;6,0,Table1[[#This Row],[Q1]]&lt;7,-100)</f>
        <v>100</v>
      </c>
      <c r="J1544">
        <f>IF(Table1[[#This Row],[NPS]]=100,1,0)</f>
        <v>1</v>
      </c>
      <c r="K1544">
        <f>IF(Table1[[#This Row],[NPS]]=0,1,0)</f>
        <v>0</v>
      </c>
      <c r="L1544">
        <f>IF(Table1[[#This Row],[NPS]]=-100,1,0)</f>
        <v>0</v>
      </c>
      <c r="M1544" t="str">
        <f>TEXT(Table1[[#This Row],[Call Date]],"mmmm")</f>
        <v>November</v>
      </c>
      <c r="N1544" s="1">
        <f>Table1[[#This Row],[Call Date]]</f>
        <v>45250</v>
      </c>
    </row>
    <row r="1545" spans="2:14" x14ac:dyDescent="0.25">
      <c r="B1545" s="1">
        <v>45250</v>
      </c>
      <c r="C1545" t="s">
        <v>8</v>
      </c>
      <c r="D1545" t="s">
        <v>98</v>
      </c>
      <c r="E1545">
        <v>10</v>
      </c>
      <c r="F1545">
        <v>10</v>
      </c>
      <c r="G1545">
        <v>10</v>
      </c>
      <c r="H1545" s="3">
        <f>(Table1[[#This Row],[Q1]]*0.2+Table1[[#This Row],[Q2]]*0.4+Table1[[#This Row],[Q3]]*0.4)/10</f>
        <v>1</v>
      </c>
      <c r="I1545" cm="1">
        <f t="array" ref="I1545">_xlfn.IFS(Table1[[#This Row],[Q1]]&gt;8,100,Table1[[#This Row],[Q1]]&gt;6,0,Table1[[#This Row],[Q1]]&lt;7,-100)</f>
        <v>100</v>
      </c>
      <c r="J1545">
        <f>IF(Table1[[#This Row],[NPS]]=100,1,0)</f>
        <v>1</v>
      </c>
      <c r="K1545">
        <f>IF(Table1[[#This Row],[NPS]]=0,1,0)</f>
        <v>0</v>
      </c>
      <c r="L1545">
        <f>IF(Table1[[#This Row],[NPS]]=-100,1,0)</f>
        <v>0</v>
      </c>
      <c r="M1545" t="str">
        <f>TEXT(Table1[[#This Row],[Call Date]],"mmmm")</f>
        <v>November</v>
      </c>
      <c r="N1545" s="1">
        <f>Table1[[#This Row],[Call Date]]</f>
        <v>45250</v>
      </c>
    </row>
    <row r="1546" spans="2:14" x14ac:dyDescent="0.25">
      <c r="B1546" s="1">
        <v>45250</v>
      </c>
      <c r="C1546" t="s">
        <v>8</v>
      </c>
      <c r="D1546" t="s">
        <v>64</v>
      </c>
      <c r="E1546">
        <v>10</v>
      </c>
      <c r="F1546">
        <v>10</v>
      </c>
      <c r="G1546">
        <v>9</v>
      </c>
      <c r="H1546" s="3">
        <f>(Table1[[#This Row],[Q1]]*0.2+Table1[[#This Row],[Q2]]*0.4+Table1[[#This Row],[Q3]]*0.4)/10</f>
        <v>0.96</v>
      </c>
      <c r="I1546" cm="1">
        <f t="array" ref="I1546">_xlfn.IFS(Table1[[#This Row],[Q1]]&gt;8,100,Table1[[#This Row],[Q1]]&gt;6,0,Table1[[#This Row],[Q1]]&lt;7,-100)</f>
        <v>100</v>
      </c>
      <c r="J1546">
        <f>IF(Table1[[#This Row],[NPS]]=100,1,0)</f>
        <v>1</v>
      </c>
      <c r="K1546">
        <f>IF(Table1[[#This Row],[NPS]]=0,1,0)</f>
        <v>0</v>
      </c>
      <c r="L1546">
        <f>IF(Table1[[#This Row],[NPS]]=-100,1,0)</f>
        <v>0</v>
      </c>
      <c r="M1546" t="str">
        <f>TEXT(Table1[[#This Row],[Call Date]],"mmmm")</f>
        <v>November</v>
      </c>
      <c r="N1546" s="1">
        <f>Table1[[#This Row],[Call Date]]</f>
        <v>45250</v>
      </c>
    </row>
    <row r="1547" spans="2:14" x14ac:dyDescent="0.25">
      <c r="B1547" s="1">
        <v>45250</v>
      </c>
      <c r="C1547" t="s">
        <v>8</v>
      </c>
      <c r="D1547" t="s">
        <v>85</v>
      </c>
      <c r="E1547">
        <v>0</v>
      </c>
      <c r="F1547">
        <v>10</v>
      </c>
      <c r="G1547">
        <v>10</v>
      </c>
      <c r="H1547" s="3">
        <f>(Table1[[#This Row],[Q1]]*0.2+Table1[[#This Row],[Q2]]*0.4+Table1[[#This Row],[Q3]]*0.4)/10</f>
        <v>0.8</v>
      </c>
      <c r="I1547" cm="1">
        <f t="array" ref="I1547">_xlfn.IFS(Table1[[#This Row],[Q1]]&gt;8,100,Table1[[#This Row],[Q1]]&gt;6,0,Table1[[#This Row],[Q1]]&lt;7,-100)</f>
        <v>-100</v>
      </c>
      <c r="J1547">
        <f>IF(Table1[[#This Row],[NPS]]=100,1,0)</f>
        <v>0</v>
      </c>
      <c r="K1547">
        <f>IF(Table1[[#This Row],[NPS]]=0,1,0)</f>
        <v>0</v>
      </c>
      <c r="L1547">
        <f>IF(Table1[[#This Row],[NPS]]=-100,1,0)</f>
        <v>1</v>
      </c>
      <c r="M1547" t="str">
        <f>TEXT(Table1[[#This Row],[Call Date]],"mmmm")</f>
        <v>November</v>
      </c>
      <c r="N1547" s="1">
        <f>Table1[[#This Row],[Call Date]]</f>
        <v>45250</v>
      </c>
    </row>
    <row r="1548" spans="2:14" x14ac:dyDescent="0.25">
      <c r="B1548" s="1">
        <v>45250</v>
      </c>
      <c r="C1548" t="s">
        <v>10</v>
      </c>
      <c r="D1548" t="s">
        <v>76</v>
      </c>
      <c r="E1548">
        <v>10</v>
      </c>
      <c r="F1548">
        <v>10</v>
      </c>
      <c r="G1548">
        <v>10</v>
      </c>
      <c r="H1548" s="3">
        <f>(Table1[[#This Row],[Q1]]*0.2+Table1[[#This Row],[Q2]]*0.4+Table1[[#This Row],[Q3]]*0.4)/10</f>
        <v>1</v>
      </c>
      <c r="I1548" cm="1">
        <f t="array" ref="I1548">_xlfn.IFS(Table1[[#This Row],[Q1]]&gt;8,100,Table1[[#This Row],[Q1]]&gt;6,0,Table1[[#This Row],[Q1]]&lt;7,-100)</f>
        <v>100</v>
      </c>
      <c r="J1548">
        <f>IF(Table1[[#This Row],[NPS]]=100,1,0)</f>
        <v>1</v>
      </c>
      <c r="K1548">
        <f>IF(Table1[[#This Row],[NPS]]=0,1,0)</f>
        <v>0</v>
      </c>
      <c r="L1548">
        <f>IF(Table1[[#This Row],[NPS]]=-100,1,0)</f>
        <v>0</v>
      </c>
      <c r="M1548" t="str">
        <f>TEXT(Table1[[#This Row],[Call Date]],"mmmm")</f>
        <v>November</v>
      </c>
      <c r="N1548" s="1">
        <f>Table1[[#This Row],[Call Date]]</f>
        <v>45250</v>
      </c>
    </row>
    <row r="1549" spans="2:14" x14ac:dyDescent="0.25">
      <c r="B1549" s="1">
        <v>45250</v>
      </c>
      <c r="C1549" t="s">
        <v>8</v>
      </c>
      <c r="D1549" t="s">
        <v>64</v>
      </c>
      <c r="E1549">
        <v>4</v>
      </c>
      <c r="F1549">
        <v>10</v>
      </c>
      <c r="G1549">
        <v>10</v>
      </c>
      <c r="H1549" s="3">
        <f>(Table1[[#This Row],[Q1]]*0.2+Table1[[#This Row],[Q2]]*0.4+Table1[[#This Row],[Q3]]*0.4)/10</f>
        <v>0.88000000000000012</v>
      </c>
      <c r="I1549" cm="1">
        <f t="array" ref="I1549">_xlfn.IFS(Table1[[#This Row],[Q1]]&gt;8,100,Table1[[#This Row],[Q1]]&gt;6,0,Table1[[#This Row],[Q1]]&lt;7,-100)</f>
        <v>-100</v>
      </c>
      <c r="J1549">
        <f>IF(Table1[[#This Row],[NPS]]=100,1,0)</f>
        <v>0</v>
      </c>
      <c r="K1549">
        <f>IF(Table1[[#This Row],[NPS]]=0,1,0)</f>
        <v>0</v>
      </c>
      <c r="L1549">
        <f>IF(Table1[[#This Row],[NPS]]=-100,1,0)</f>
        <v>1</v>
      </c>
      <c r="M1549" t="str">
        <f>TEXT(Table1[[#This Row],[Call Date]],"mmmm")</f>
        <v>November</v>
      </c>
      <c r="N1549" s="1">
        <f>Table1[[#This Row],[Call Date]]</f>
        <v>45250</v>
      </c>
    </row>
    <row r="1550" spans="2:14" x14ac:dyDescent="0.25">
      <c r="B1550" s="1">
        <v>45250</v>
      </c>
      <c r="C1550" t="s">
        <v>10</v>
      </c>
      <c r="D1550" t="s">
        <v>81</v>
      </c>
      <c r="E1550">
        <v>10</v>
      </c>
      <c r="F1550">
        <v>8</v>
      </c>
      <c r="G1550">
        <v>9</v>
      </c>
      <c r="H1550" s="3">
        <f>(Table1[[#This Row],[Q1]]*0.2+Table1[[#This Row],[Q2]]*0.4+Table1[[#This Row],[Q3]]*0.4)/10</f>
        <v>0.88000000000000012</v>
      </c>
      <c r="I1550" cm="1">
        <f t="array" ref="I1550">_xlfn.IFS(Table1[[#This Row],[Q1]]&gt;8,100,Table1[[#This Row],[Q1]]&gt;6,0,Table1[[#This Row],[Q1]]&lt;7,-100)</f>
        <v>100</v>
      </c>
      <c r="J1550">
        <f>IF(Table1[[#This Row],[NPS]]=100,1,0)</f>
        <v>1</v>
      </c>
      <c r="K1550">
        <f>IF(Table1[[#This Row],[NPS]]=0,1,0)</f>
        <v>0</v>
      </c>
      <c r="L1550">
        <f>IF(Table1[[#This Row],[NPS]]=-100,1,0)</f>
        <v>0</v>
      </c>
      <c r="M1550" t="str">
        <f>TEXT(Table1[[#This Row],[Call Date]],"mmmm")</f>
        <v>November</v>
      </c>
      <c r="N1550" s="1">
        <f>Table1[[#This Row],[Call Date]]</f>
        <v>45250</v>
      </c>
    </row>
    <row r="1551" spans="2:14" x14ac:dyDescent="0.25">
      <c r="B1551" s="1">
        <v>45250</v>
      </c>
      <c r="C1551" t="s">
        <v>10</v>
      </c>
      <c r="D1551" t="s">
        <v>77</v>
      </c>
      <c r="E1551">
        <v>10</v>
      </c>
      <c r="F1551">
        <v>10</v>
      </c>
      <c r="G1551">
        <v>10</v>
      </c>
      <c r="H1551" s="3">
        <f>(Table1[[#This Row],[Q1]]*0.2+Table1[[#This Row],[Q2]]*0.4+Table1[[#This Row],[Q3]]*0.4)/10</f>
        <v>1</v>
      </c>
      <c r="I1551" cm="1">
        <f t="array" ref="I1551">_xlfn.IFS(Table1[[#This Row],[Q1]]&gt;8,100,Table1[[#This Row],[Q1]]&gt;6,0,Table1[[#This Row],[Q1]]&lt;7,-100)</f>
        <v>100</v>
      </c>
      <c r="J1551">
        <f>IF(Table1[[#This Row],[NPS]]=100,1,0)</f>
        <v>1</v>
      </c>
      <c r="K1551">
        <f>IF(Table1[[#This Row],[NPS]]=0,1,0)</f>
        <v>0</v>
      </c>
      <c r="L1551">
        <f>IF(Table1[[#This Row],[NPS]]=-100,1,0)</f>
        <v>0</v>
      </c>
      <c r="M1551" t="str">
        <f>TEXT(Table1[[#This Row],[Call Date]],"mmmm")</f>
        <v>November</v>
      </c>
      <c r="N1551" s="1">
        <f>Table1[[#This Row],[Call Date]]</f>
        <v>45250</v>
      </c>
    </row>
    <row r="1552" spans="2:14" x14ac:dyDescent="0.25">
      <c r="B1552" s="1">
        <v>45250</v>
      </c>
      <c r="C1552" t="s">
        <v>8</v>
      </c>
      <c r="D1552" t="s">
        <v>132</v>
      </c>
      <c r="E1552">
        <v>10</v>
      </c>
      <c r="F1552">
        <v>10</v>
      </c>
      <c r="G1552">
        <v>10</v>
      </c>
      <c r="H1552" s="3">
        <f>(Table1[[#This Row],[Q1]]*0.2+Table1[[#This Row],[Q2]]*0.4+Table1[[#This Row],[Q3]]*0.4)/10</f>
        <v>1</v>
      </c>
      <c r="I1552" cm="1">
        <f t="array" ref="I1552">_xlfn.IFS(Table1[[#This Row],[Q1]]&gt;8,100,Table1[[#This Row],[Q1]]&gt;6,0,Table1[[#This Row],[Q1]]&lt;7,-100)</f>
        <v>100</v>
      </c>
      <c r="J1552">
        <f>IF(Table1[[#This Row],[NPS]]=100,1,0)</f>
        <v>1</v>
      </c>
      <c r="K1552">
        <f>IF(Table1[[#This Row],[NPS]]=0,1,0)</f>
        <v>0</v>
      </c>
      <c r="L1552">
        <f>IF(Table1[[#This Row],[NPS]]=-100,1,0)</f>
        <v>0</v>
      </c>
      <c r="M1552" t="str">
        <f>TEXT(Table1[[#This Row],[Call Date]],"mmmm")</f>
        <v>November</v>
      </c>
      <c r="N1552" s="1">
        <f>Table1[[#This Row],[Call Date]]</f>
        <v>45250</v>
      </c>
    </row>
    <row r="1553" spans="2:14" x14ac:dyDescent="0.25">
      <c r="B1553" s="1">
        <v>45250</v>
      </c>
      <c r="C1553" t="s">
        <v>10</v>
      </c>
      <c r="D1553" t="s">
        <v>61</v>
      </c>
      <c r="E1553">
        <v>10</v>
      </c>
      <c r="F1553">
        <v>10</v>
      </c>
      <c r="G1553">
        <v>10</v>
      </c>
      <c r="H1553" s="3">
        <f>(Table1[[#This Row],[Q1]]*0.2+Table1[[#This Row],[Q2]]*0.4+Table1[[#This Row],[Q3]]*0.4)/10</f>
        <v>1</v>
      </c>
      <c r="I1553" cm="1">
        <f t="array" ref="I1553">_xlfn.IFS(Table1[[#This Row],[Q1]]&gt;8,100,Table1[[#This Row],[Q1]]&gt;6,0,Table1[[#This Row],[Q1]]&lt;7,-100)</f>
        <v>100</v>
      </c>
      <c r="J1553">
        <f>IF(Table1[[#This Row],[NPS]]=100,1,0)</f>
        <v>1</v>
      </c>
      <c r="K1553">
        <f>IF(Table1[[#This Row],[NPS]]=0,1,0)</f>
        <v>0</v>
      </c>
      <c r="L1553">
        <f>IF(Table1[[#This Row],[NPS]]=-100,1,0)</f>
        <v>0</v>
      </c>
      <c r="M1553" t="str">
        <f>TEXT(Table1[[#This Row],[Call Date]],"mmmm")</f>
        <v>November</v>
      </c>
      <c r="N1553" s="1">
        <f>Table1[[#This Row],[Call Date]]</f>
        <v>45250</v>
      </c>
    </row>
    <row r="1554" spans="2:14" x14ac:dyDescent="0.25">
      <c r="B1554" s="1">
        <v>45250</v>
      </c>
      <c r="C1554" t="s">
        <v>7</v>
      </c>
      <c r="D1554" t="s">
        <v>63</v>
      </c>
      <c r="E1554">
        <v>10</v>
      </c>
      <c r="F1554">
        <v>10</v>
      </c>
      <c r="G1554">
        <v>10</v>
      </c>
      <c r="H1554" s="3">
        <f>(Table1[[#This Row],[Q1]]*0.2+Table1[[#This Row],[Q2]]*0.4+Table1[[#This Row],[Q3]]*0.4)/10</f>
        <v>1</v>
      </c>
      <c r="I1554" cm="1">
        <f t="array" ref="I1554">_xlfn.IFS(Table1[[#This Row],[Q1]]&gt;8,100,Table1[[#This Row],[Q1]]&gt;6,0,Table1[[#This Row],[Q1]]&lt;7,-100)</f>
        <v>100</v>
      </c>
      <c r="J1554">
        <f>IF(Table1[[#This Row],[NPS]]=100,1,0)</f>
        <v>1</v>
      </c>
      <c r="K1554">
        <f>IF(Table1[[#This Row],[NPS]]=0,1,0)</f>
        <v>0</v>
      </c>
      <c r="L1554">
        <f>IF(Table1[[#This Row],[NPS]]=-100,1,0)</f>
        <v>0</v>
      </c>
      <c r="M1554" t="str">
        <f>TEXT(Table1[[#This Row],[Call Date]],"mmmm")</f>
        <v>November</v>
      </c>
      <c r="N1554" s="1">
        <f>Table1[[#This Row],[Call Date]]</f>
        <v>45250</v>
      </c>
    </row>
    <row r="1555" spans="2:14" x14ac:dyDescent="0.25">
      <c r="B1555" s="1">
        <v>45250</v>
      </c>
      <c r="C1555" t="s">
        <v>8</v>
      </c>
      <c r="D1555" t="s">
        <v>129</v>
      </c>
      <c r="E1555">
        <v>10</v>
      </c>
      <c r="F1555">
        <v>10</v>
      </c>
      <c r="G1555">
        <v>10</v>
      </c>
      <c r="H1555" s="3">
        <f>(Table1[[#This Row],[Q1]]*0.2+Table1[[#This Row],[Q2]]*0.4+Table1[[#This Row],[Q3]]*0.4)/10</f>
        <v>1</v>
      </c>
      <c r="I1555" cm="1">
        <f t="array" ref="I1555">_xlfn.IFS(Table1[[#This Row],[Q1]]&gt;8,100,Table1[[#This Row],[Q1]]&gt;6,0,Table1[[#This Row],[Q1]]&lt;7,-100)</f>
        <v>100</v>
      </c>
      <c r="J1555">
        <f>IF(Table1[[#This Row],[NPS]]=100,1,0)</f>
        <v>1</v>
      </c>
      <c r="K1555">
        <f>IF(Table1[[#This Row],[NPS]]=0,1,0)</f>
        <v>0</v>
      </c>
      <c r="L1555">
        <f>IF(Table1[[#This Row],[NPS]]=-100,1,0)</f>
        <v>0</v>
      </c>
      <c r="M1555" t="str">
        <f>TEXT(Table1[[#This Row],[Call Date]],"mmmm")</f>
        <v>November</v>
      </c>
      <c r="N1555" s="1">
        <f>Table1[[#This Row],[Call Date]]</f>
        <v>45250</v>
      </c>
    </row>
    <row r="1556" spans="2:14" x14ac:dyDescent="0.25">
      <c r="B1556" s="1">
        <v>45250</v>
      </c>
      <c r="C1556" t="s">
        <v>8</v>
      </c>
      <c r="D1556" t="s">
        <v>128</v>
      </c>
      <c r="E1556">
        <v>10</v>
      </c>
      <c r="F1556">
        <v>10</v>
      </c>
      <c r="G1556">
        <v>10</v>
      </c>
      <c r="H1556" s="3">
        <f>(Table1[[#This Row],[Q1]]*0.2+Table1[[#This Row],[Q2]]*0.4+Table1[[#This Row],[Q3]]*0.4)/10</f>
        <v>1</v>
      </c>
      <c r="I1556" cm="1">
        <f t="array" ref="I1556">_xlfn.IFS(Table1[[#This Row],[Q1]]&gt;8,100,Table1[[#This Row],[Q1]]&gt;6,0,Table1[[#This Row],[Q1]]&lt;7,-100)</f>
        <v>100</v>
      </c>
      <c r="J1556">
        <f>IF(Table1[[#This Row],[NPS]]=100,1,0)</f>
        <v>1</v>
      </c>
      <c r="K1556">
        <f>IF(Table1[[#This Row],[NPS]]=0,1,0)</f>
        <v>0</v>
      </c>
      <c r="L1556">
        <f>IF(Table1[[#This Row],[NPS]]=-100,1,0)</f>
        <v>0</v>
      </c>
      <c r="M1556" t="str">
        <f>TEXT(Table1[[#This Row],[Call Date]],"mmmm")</f>
        <v>November</v>
      </c>
      <c r="N1556" s="1">
        <f>Table1[[#This Row],[Call Date]]</f>
        <v>45250</v>
      </c>
    </row>
    <row r="1557" spans="2:14" x14ac:dyDescent="0.25">
      <c r="B1557" s="1">
        <v>45250</v>
      </c>
      <c r="C1557" t="s">
        <v>8</v>
      </c>
      <c r="D1557" t="s">
        <v>45</v>
      </c>
      <c r="E1557">
        <v>10</v>
      </c>
      <c r="F1557">
        <v>10</v>
      </c>
      <c r="G1557">
        <v>9</v>
      </c>
      <c r="H1557" s="3">
        <f>(Table1[[#This Row],[Q1]]*0.2+Table1[[#This Row],[Q2]]*0.4+Table1[[#This Row],[Q3]]*0.4)/10</f>
        <v>0.96</v>
      </c>
      <c r="I1557" cm="1">
        <f t="array" ref="I1557">_xlfn.IFS(Table1[[#This Row],[Q1]]&gt;8,100,Table1[[#This Row],[Q1]]&gt;6,0,Table1[[#This Row],[Q1]]&lt;7,-100)</f>
        <v>100</v>
      </c>
      <c r="J1557">
        <f>IF(Table1[[#This Row],[NPS]]=100,1,0)</f>
        <v>1</v>
      </c>
      <c r="K1557">
        <f>IF(Table1[[#This Row],[NPS]]=0,1,0)</f>
        <v>0</v>
      </c>
      <c r="L1557">
        <f>IF(Table1[[#This Row],[NPS]]=-100,1,0)</f>
        <v>0</v>
      </c>
      <c r="M1557" t="str">
        <f>TEXT(Table1[[#This Row],[Call Date]],"mmmm")</f>
        <v>November</v>
      </c>
      <c r="N1557" s="1">
        <f>Table1[[#This Row],[Call Date]]</f>
        <v>45250</v>
      </c>
    </row>
    <row r="1558" spans="2:14" x14ac:dyDescent="0.25">
      <c r="B1558" s="1">
        <v>45250</v>
      </c>
      <c r="C1558" t="s">
        <v>7</v>
      </c>
      <c r="D1558" t="s">
        <v>78</v>
      </c>
      <c r="E1558">
        <v>10</v>
      </c>
      <c r="F1558">
        <v>10</v>
      </c>
      <c r="G1558">
        <v>10</v>
      </c>
      <c r="H1558" s="3">
        <f>(Table1[[#This Row],[Q1]]*0.2+Table1[[#This Row],[Q2]]*0.4+Table1[[#This Row],[Q3]]*0.4)/10</f>
        <v>1</v>
      </c>
      <c r="I1558" cm="1">
        <f t="array" ref="I1558">_xlfn.IFS(Table1[[#This Row],[Q1]]&gt;8,100,Table1[[#This Row],[Q1]]&gt;6,0,Table1[[#This Row],[Q1]]&lt;7,-100)</f>
        <v>100</v>
      </c>
      <c r="J1558">
        <f>IF(Table1[[#This Row],[NPS]]=100,1,0)</f>
        <v>1</v>
      </c>
      <c r="K1558">
        <f>IF(Table1[[#This Row],[NPS]]=0,1,0)</f>
        <v>0</v>
      </c>
      <c r="L1558">
        <f>IF(Table1[[#This Row],[NPS]]=-100,1,0)</f>
        <v>0</v>
      </c>
      <c r="M1558" t="str">
        <f>TEXT(Table1[[#This Row],[Call Date]],"mmmm")</f>
        <v>November</v>
      </c>
      <c r="N1558" s="1">
        <f>Table1[[#This Row],[Call Date]]</f>
        <v>45250</v>
      </c>
    </row>
    <row r="1559" spans="2:14" x14ac:dyDescent="0.25">
      <c r="B1559" s="1">
        <v>45250</v>
      </c>
      <c r="C1559" t="s">
        <v>10</v>
      </c>
      <c r="D1559" t="s">
        <v>87</v>
      </c>
      <c r="E1559">
        <v>10</v>
      </c>
      <c r="F1559">
        <v>10</v>
      </c>
      <c r="G1559">
        <v>10</v>
      </c>
      <c r="H1559" s="3">
        <f>(Table1[[#This Row],[Q1]]*0.2+Table1[[#This Row],[Q2]]*0.4+Table1[[#This Row],[Q3]]*0.4)/10</f>
        <v>1</v>
      </c>
      <c r="I1559" cm="1">
        <f t="array" ref="I1559">_xlfn.IFS(Table1[[#This Row],[Q1]]&gt;8,100,Table1[[#This Row],[Q1]]&gt;6,0,Table1[[#This Row],[Q1]]&lt;7,-100)</f>
        <v>100</v>
      </c>
      <c r="J1559">
        <f>IF(Table1[[#This Row],[NPS]]=100,1,0)</f>
        <v>1</v>
      </c>
      <c r="K1559">
        <f>IF(Table1[[#This Row],[NPS]]=0,1,0)</f>
        <v>0</v>
      </c>
      <c r="L1559">
        <f>IF(Table1[[#This Row],[NPS]]=-100,1,0)</f>
        <v>0</v>
      </c>
      <c r="M1559" t="str">
        <f>TEXT(Table1[[#This Row],[Call Date]],"mmmm")</f>
        <v>November</v>
      </c>
      <c r="N1559" s="1">
        <f>Table1[[#This Row],[Call Date]]</f>
        <v>45250</v>
      </c>
    </row>
    <row r="1560" spans="2:14" x14ac:dyDescent="0.25">
      <c r="B1560" s="1">
        <v>45250</v>
      </c>
      <c r="C1560" t="s">
        <v>7</v>
      </c>
      <c r="D1560" t="s">
        <v>130</v>
      </c>
      <c r="E1560">
        <v>10</v>
      </c>
      <c r="F1560">
        <v>10</v>
      </c>
      <c r="G1560">
        <v>10</v>
      </c>
      <c r="H1560" s="3">
        <f>(Table1[[#This Row],[Q1]]*0.2+Table1[[#This Row],[Q2]]*0.4+Table1[[#This Row],[Q3]]*0.4)/10</f>
        <v>1</v>
      </c>
      <c r="I1560" cm="1">
        <f t="array" ref="I1560">_xlfn.IFS(Table1[[#This Row],[Q1]]&gt;8,100,Table1[[#This Row],[Q1]]&gt;6,0,Table1[[#This Row],[Q1]]&lt;7,-100)</f>
        <v>100</v>
      </c>
      <c r="J1560">
        <f>IF(Table1[[#This Row],[NPS]]=100,1,0)</f>
        <v>1</v>
      </c>
      <c r="K1560">
        <f>IF(Table1[[#This Row],[NPS]]=0,1,0)</f>
        <v>0</v>
      </c>
      <c r="L1560">
        <f>IF(Table1[[#This Row],[NPS]]=-100,1,0)</f>
        <v>0</v>
      </c>
      <c r="M1560" t="str">
        <f>TEXT(Table1[[#This Row],[Call Date]],"mmmm")</f>
        <v>November</v>
      </c>
      <c r="N1560" s="1">
        <f>Table1[[#This Row],[Call Date]]</f>
        <v>45250</v>
      </c>
    </row>
    <row r="1561" spans="2:14" x14ac:dyDescent="0.25">
      <c r="B1561" s="1">
        <v>45250</v>
      </c>
      <c r="C1561" t="s">
        <v>8</v>
      </c>
      <c r="D1561" t="s">
        <v>98</v>
      </c>
      <c r="E1561">
        <v>9</v>
      </c>
      <c r="F1561">
        <v>9</v>
      </c>
      <c r="G1561">
        <v>9</v>
      </c>
      <c r="H1561" s="3">
        <f>(Table1[[#This Row],[Q1]]*0.2+Table1[[#This Row],[Q2]]*0.4+Table1[[#This Row],[Q3]]*0.4)/10</f>
        <v>0.9</v>
      </c>
      <c r="I1561" cm="1">
        <f t="array" ref="I1561">_xlfn.IFS(Table1[[#This Row],[Q1]]&gt;8,100,Table1[[#This Row],[Q1]]&gt;6,0,Table1[[#This Row],[Q1]]&lt;7,-100)</f>
        <v>100</v>
      </c>
      <c r="J1561">
        <f>IF(Table1[[#This Row],[NPS]]=100,1,0)</f>
        <v>1</v>
      </c>
      <c r="K1561">
        <f>IF(Table1[[#This Row],[NPS]]=0,1,0)</f>
        <v>0</v>
      </c>
      <c r="L1561">
        <f>IF(Table1[[#This Row],[NPS]]=-100,1,0)</f>
        <v>0</v>
      </c>
      <c r="M1561" t="str">
        <f>TEXT(Table1[[#This Row],[Call Date]],"mmmm")</f>
        <v>November</v>
      </c>
      <c r="N1561" s="1">
        <f>Table1[[#This Row],[Call Date]]</f>
        <v>45250</v>
      </c>
    </row>
    <row r="1562" spans="2:14" x14ac:dyDescent="0.25">
      <c r="B1562" s="1">
        <v>45250</v>
      </c>
      <c r="C1562" t="s">
        <v>8</v>
      </c>
      <c r="D1562" t="s">
        <v>42</v>
      </c>
      <c r="E1562">
        <v>10</v>
      </c>
      <c r="F1562">
        <v>10</v>
      </c>
      <c r="G1562">
        <v>10</v>
      </c>
      <c r="H1562" s="3">
        <f>(Table1[[#This Row],[Q1]]*0.2+Table1[[#This Row],[Q2]]*0.4+Table1[[#This Row],[Q3]]*0.4)/10</f>
        <v>1</v>
      </c>
      <c r="I1562" cm="1">
        <f t="array" ref="I1562">_xlfn.IFS(Table1[[#This Row],[Q1]]&gt;8,100,Table1[[#This Row],[Q1]]&gt;6,0,Table1[[#This Row],[Q1]]&lt;7,-100)</f>
        <v>100</v>
      </c>
      <c r="J1562">
        <f>IF(Table1[[#This Row],[NPS]]=100,1,0)</f>
        <v>1</v>
      </c>
      <c r="K1562">
        <f>IF(Table1[[#This Row],[NPS]]=0,1,0)</f>
        <v>0</v>
      </c>
      <c r="L1562">
        <f>IF(Table1[[#This Row],[NPS]]=-100,1,0)</f>
        <v>0</v>
      </c>
      <c r="M1562" t="str">
        <f>TEXT(Table1[[#This Row],[Call Date]],"mmmm")</f>
        <v>November</v>
      </c>
      <c r="N1562" s="1">
        <f>Table1[[#This Row],[Call Date]]</f>
        <v>45250</v>
      </c>
    </row>
    <row r="1563" spans="2:14" x14ac:dyDescent="0.25">
      <c r="B1563" s="1">
        <v>45250</v>
      </c>
      <c r="C1563" t="s">
        <v>10</v>
      </c>
      <c r="D1563" t="s">
        <v>87</v>
      </c>
      <c r="E1563">
        <v>10</v>
      </c>
      <c r="F1563">
        <v>10</v>
      </c>
      <c r="G1563">
        <v>10</v>
      </c>
      <c r="H1563" s="3">
        <f>(Table1[[#This Row],[Q1]]*0.2+Table1[[#This Row],[Q2]]*0.4+Table1[[#This Row],[Q3]]*0.4)/10</f>
        <v>1</v>
      </c>
      <c r="I1563" cm="1">
        <f t="array" ref="I1563">_xlfn.IFS(Table1[[#This Row],[Q1]]&gt;8,100,Table1[[#This Row],[Q1]]&gt;6,0,Table1[[#This Row],[Q1]]&lt;7,-100)</f>
        <v>100</v>
      </c>
      <c r="J1563">
        <f>IF(Table1[[#This Row],[NPS]]=100,1,0)</f>
        <v>1</v>
      </c>
      <c r="K1563">
        <f>IF(Table1[[#This Row],[NPS]]=0,1,0)</f>
        <v>0</v>
      </c>
      <c r="L1563">
        <f>IF(Table1[[#This Row],[NPS]]=-100,1,0)</f>
        <v>0</v>
      </c>
      <c r="M1563" t="str">
        <f>TEXT(Table1[[#This Row],[Call Date]],"mmmm")</f>
        <v>November</v>
      </c>
      <c r="N1563" s="1">
        <f>Table1[[#This Row],[Call Date]]</f>
        <v>45250</v>
      </c>
    </row>
    <row r="1564" spans="2:14" x14ac:dyDescent="0.25">
      <c r="B1564" s="1">
        <v>45250</v>
      </c>
      <c r="C1564" t="s">
        <v>7</v>
      </c>
      <c r="D1564" t="s">
        <v>49</v>
      </c>
      <c r="E1564">
        <v>10</v>
      </c>
      <c r="F1564">
        <v>10</v>
      </c>
      <c r="G1564">
        <v>10</v>
      </c>
      <c r="H1564" s="3">
        <f>(Table1[[#This Row],[Q1]]*0.2+Table1[[#This Row],[Q2]]*0.4+Table1[[#This Row],[Q3]]*0.4)/10</f>
        <v>1</v>
      </c>
      <c r="I1564" cm="1">
        <f t="array" ref="I1564">_xlfn.IFS(Table1[[#This Row],[Q1]]&gt;8,100,Table1[[#This Row],[Q1]]&gt;6,0,Table1[[#This Row],[Q1]]&lt;7,-100)</f>
        <v>100</v>
      </c>
      <c r="J1564">
        <f>IF(Table1[[#This Row],[NPS]]=100,1,0)</f>
        <v>1</v>
      </c>
      <c r="K1564">
        <f>IF(Table1[[#This Row],[NPS]]=0,1,0)</f>
        <v>0</v>
      </c>
      <c r="L1564">
        <f>IF(Table1[[#This Row],[NPS]]=-100,1,0)</f>
        <v>0</v>
      </c>
      <c r="M1564" t="str">
        <f>TEXT(Table1[[#This Row],[Call Date]],"mmmm")</f>
        <v>November</v>
      </c>
      <c r="N1564" s="1">
        <f>Table1[[#This Row],[Call Date]]</f>
        <v>45250</v>
      </c>
    </row>
    <row r="1565" spans="2:14" x14ac:dyDescent="0.25">
      <c r="B1565" s="1">
        <v>45250</v>
      </c>
      <c r="C1565" t="s">
        <v>8</v>
      </c>
      <c r="D1565" t="s">
        <v>119</v>
      </c>
      <c r="E1565">
        <v>10</v>
      </c>
      <c r="F1565">
        <v>10</v>
      </c>
      <c r="G1565">
        <v>10</v>
      </c>
      <c r="H1565" s="3">
        <f>(Table1[[#This Row],[Q1]]*0.2+Table1[[#This Row],[Q2]]*0.4+Table1[[#This Row],[Q3]]*0.4)/10</f>
        <v>1</v>
      </c>
      <c r="I1565" cm="1">
        <f t="array" ref="I1565">_xlfn.IFS(Table1[[#This Row],[Q1]]&gt;8,100,Table1[[#This Row],[Q1]]&gt;6,0,Table1[[#This Row],[Q1]]&lt;7,-100)</f>
        <v>100</v>
      </c>
      <c r="J1565">
        <f>IF(Table1[[#This Row],[NPS]]=100,1,0)</f>
        <v>1</v>
      </c>
      <c r="K1565">
        <f>IF(Table1[[#This Row],[NPS]]=0,1,0)</f>
        <v>0</v>
      </c>
      <c r="L1565">
        <f>IF(Table1[[#This Row],[NPS]]=-100,1,0)</f>
        <v>0</v>
      </c>
      <c r="M1565" t="str">
        <f>TEXT(Table1[[#This Row],[Call Date]],"mmmm")</f>
        <v>November</v>
      </c>
      <c r="N1565" s="1">
        <f>Table1[[#This Row],[Call Date]]</f>
        <v>45250</v>
      </c>
    </row>
    <row r="1566" spans="2:14" x14ac:dyDescent="0.25">
      <c r="B1566" s="1">
        <v>45250</v>
      </c>
      <c r="C1566" t="s">
        <v>11</v>
      </c>
      <c r="D1566" t="s">
        <v>120</v>
      </c>
      <c r="E1566">
        <v>10</v>
      </c>
      <c r="F1566">
        <v>10</v>
      </c>
      <c r="G1566">
        <v>10</v>
      </c>
      <c r="H1566" s="3">
        <f>(Table1[[#This Row],[Q1]]*0.2+Table1[[#This Row],[Q2]]*0.4+Table1[[#This Row],[Q3]]*0.4)/10</f>
        <v>1</v>
      </c>
      <c r="I1566" cm="1">
        <f t="array" ref="I1566">_xlfn.IFS(Table1[[#This Row],[Q1]]&gt;8,100,Table1[[#This Row],[Q1]]&gt;6,0,Table1[[#This Row],[Q1]]&lt;7,-100)</f>
        <v>100</v>
      </c>
      <c r="J1566">
        <f>IF(Table1[[#This Row],[NPS]]=100,1,0)</f>
        <v>1</v>
      </c>
      <c r="K1566">
        <f>IF(Table1[[#This Row],[NPS]]=0,1,0)</f>
        <v>0</v>
      </c>
      <c r="L1566">
        <f>IF(Table1[[#This Row],[NPS]]=-100,1,0)</f>
        <v>0</v>
      </c>
      <c r="M1566" t="str">
        <f>TEXT(Table1[[#This Row],[Call Date]],"mmmm")</f>
        <v>November</v>
      </c>
      <c r="N1566" s="1">
        <f>Table1[[#This Row],[Call Date]]</f>
        <v>45250</v>
      </c>
    </row>
    <row r="1567" spans="2:14" x14ac:dyDescent="0.25">
      <c r="B1567" s="1">
        <v>45250</v>
      </c>
      <c r="C1567" t="s">
        <v>7</v>
      </c>
      <c r="D1567" t="s">
        <v>103</v>
      </c>
      <c r="E1567">
        <v>10</v>
      </c>
      <c r="F1567">
        <v>10</v>
      </c>
      <c r="G1567">
        <v>5</v>
      </c>
      <c r="H1567" s="3">
        <f>(Table1[[#This Row],[Q1]]*0.2+Table1[[#This Row],[Q2]]*0.4+Table1[[#This Row],[Q3]]*0.4)/10</f>
        <v>0.8</v>
      </c>
      <c r="I1567" cm="1">
        <f t="array" ref="I1567">_xlfn.IFS(Table1[[#This Row],[Q1]]&gt;8,100,Table1[[#This Row],[Q1]]&gt;6,0,Table1[[#This Row],[Q1]]&lt;7,-100)</f>
        <v>100</v>
      </c>
      <c r="J1567">
        <f>IF(Table1[[#This Row],[NPS]]=100,1,0)</f>
        <v>1</v>
      </c>
      <c r="K1567">
        <f>IF(Table1[[#This Row],[NPS]]=0,1,0)</f>
        <v>0</v>
      </c>
      <c r="L1567">
        <f>IF(Table1[[#This Row],[NPS]]=-100,1,0)</f>
        <v>0</v>
      </c>
      <c r="M1567" t="str">
        <f>TEXT(Table1[[#This Row],[Call Date]],"mmmm")</f>
        <v>November</v>
      </c>
      <c r="N1567" s="1">
        <f>Table1[[#This Row],[Call Date]]</f>
        <v>45250</v>
      </c>
    </row>
    <row r="1568" spans="2:14" x14ac:dyDescent="0.25">
      <c r="B1568" s="1">
        <v>45250</v>
      </c>
      <c r="C1568" t="s">
        <v>7</v>
      </c>
      <c r="D1568" t="s">
        <v>90</v>
      </c>
      <c r="E1568">
        <v>8</v>
      </c>
      <c r="H1568" s="3">
        <f>(Table1[[#This Row],[Q1]]*0.2+Table1[[#This Row],[Q2]]*0.4+Table1[[#This Row],[Q3]]*0.4)/10</f>
        <v>0.16</v>
      </c>
      <c r="I1568" cm="1">
        <f t="array" ref="I1568">_xlfn.IFS(Table1[[#This Row],[Q1]]&gt;8,100,Table1[[#This Row],[Q1]]&gt;6,0,Table1[[#This Row],[Q1]]&lt;7,-100)</f>
        <v>0</v>
      </c>
      <c r="J1568">
        <f>IF(Table1[[#This Row],[NPS]]=100,1,0)</f>
        <v>0</v>
      </c>
      <c r="K1568">
        <f>IF(Table1[[#This Row],[NPS]]=0,1,0)</f>
        <v>1</v>
      </c>
      <c r="L1568">
        <f>IF(Table1[[#This Row],[NPS]]=-100,1,0)</f>
        <v>0</v>
      </c>
      <c r="M1568" t="str">
        <f>TEXT(Table1[[#This Row],[Call Date]],"mmmm")</f>
        <v>November</v>
      </c>
      <c r="N1568" s="1">
        <f>Table1[[#This Row],[Call Date]]</f>
        <v>45250</v>
      </c>
    </row>
    <row r="1569" spans="2:14" x14ac:dyDescent="0.25">
      <c r="B1569" s="1">
        <v>45250</v>
      </c>
      <c r="C1569" t="s">
        <v>7</v>
      </c>
      <c r="D1569" t="s">
        <v>130</v>
      </c>
      <c r="E1569">
        <v>9</v>
      </c>
      <c r="F1569">
        <v>10</v>
      </c>
      <c r="G1569">
        <v>10</v>
      </c>
      <c r="H1569" s="3">
        <f>(Table1[[#This Row],[Q1]]*0.2+Table1[[#This Row],[Q2]]*0.4+Table1[[#This Row],[Q3]]*0.4)/10</f>
        <v>0.98000000000000009</v>
      </c>
      <c r="I1569" cm="1">
        <f t="array" ref="I1569">_xlfn.IFS(Table1[[#This Row],[Q1]]&gt;8,100,Table1[[#This Row],[Q1]]&gt;6,0,Table1[[#This Row],[Q1]]&lt;7,-100)</f>
        <v>100</v>
      </c>
      <c r="J1569">
        <f>IF(Table1[[#This Row],[NPS]]=100,1,0)</f>
        <v>1</v>
      </c>
      <c r="K1569">
        <f>IF(Table1[[#This Row],[NPS]]=0,1,0)</f>
        <v>0</v>
      </c>
      <c r="L1569">
        <f>IF(Table1[[#This Row],[NPS]]=-100,1,0)</f>
        <v>0</v>
      </c>
      <c r="M1569" t="str">
        <f>TEXT(Table1[[#This Row],[Call Date]],"mmmm")</f>
        <v>November</v>
      </c>
      <c r="N1569" s="1">
        <f>Table1[[#This Row],[Call Date]]</f>
        <v>45250</v>
      </c>
    </row>
    <row r="1570" spans="2:14" x14ac:dyDescent="0.25">
      <c r="B1570" s="1">
        <v>45250</v>
      </c>
      <c r="C1570" t="s">
        <v>8</v>
      </c>
      <c r="D1570" t="s">
        <v>42</v>
      </c>
      <c r="E1570">
        <v>1</v>
      </c>
      <c r="F1570">
        <v>1</v>
      </c>
      <c r="G1570">
        <v>10</v>
      </c>
      <c r="H1570" s="3">
        <f>(Table1[[#This Row],[Q1]]*0.2+Table1[[#This Row],[Q2]]*0.4+Table1[[#This Row],[Q3]]*0.4)/10</f>
        <v>0.45999999999999996</v>
      </c>
      <c r="I1570" cm="1">
        <f t="array" ref="I1570">_xlfn.IFS(Table1[[#This Row],[Q1]]&gt;8,100,Table1[[#This Row],[Q1]]&gt;6,0,Table1[[#This Row],[Q1]]&lt;7,-100)</f>
        <v>-100</v>
      </c>
      <c r="J1570">
        <f>IF(Table1[[#This Row],[NPS]]=100,1,0)</f>
        <v>0</v>
      </c>
      <c r="K1570">
        <f>IF(Table1[[#This Row],[NPS]]=0,1,0)</f>
        <v>0</v>
      </c>
      <c r="L1570">
        <f>IF(Table1[[#This Row],[NPS]]=-100,1,0)</f>
        <v>1</v>
      </c>
      <c r="M1570" t="str">
        <f>TEXT(Table1[[#This Row],[Call Date]],"mmmm")</f>
        <v>November</v>
      </c>
      <c r="N1570" s="1">
        <f>Table1[[#This Row],[Call Date]]</f>
        <v>45250</v>
      </c>
    </row>
    <row r="1571" spans="2:14" x14ac:dyDescent="0.25">
      <c r="B1571" s="1">
        <v>45250</v>
      </c>
      <c r="C1571" t="s">
        <v>11</v>
      </c>
      <c r="D1571" t="s">
        <v>118</v>
      </c>
      <c r="E1571">
        <v>10</v>
      </c>
      <c r="F1571">
        <v>10</v>
      </c>
      <c r="G1571">
        <v>10</v>
      </c>
      <c r="H1571" s="3">
        <f>(Table1[[#This Row],[Q1]]*0.2+Table1[[#This Row],[Q2]]*0.4+Table1[[#This Row],[Q3]]*0.4)/10</f>
        <v>1</v>
      </c>
      <c r="I1571" cm="1">
        <f t="array" ref="I1571">_xlfn.IFS(Table1[[#This Row],[Q1]]&gt;8,100,Table1[[#This Row],[Q1]]&gt;6,0,Table1[[#This Row],[Q1]]&lt;7,-100)</f>
        <v>100</v>
      </c>
      <c r="J1571">
        <f>IF(Table1[[#This Row],[NPS]]=100,1,0)</f>
        <v>1</v>
      </c>
      <c r="K1571">
        <f>IF(Table1[[#This Row],[NPS]]=0,1,0)</f>
        <v>0</v>
      </c>
      <c r="L1571">
        <f>IF(Table1[[#This Row],[NPS]]=-100,1,0)</f>
        <v>0</v>
      </c>
      <c r="M1571" t="str">
        <f>TEXT(Table1[[#This Row],[Call Date]],"mmmm")</f>
        <v>November</v>
      </c>
      <c r="N1571" s="1">
        <f>Table1[[#This Row],[Call Date]]</f>
        <v>45250</v>
      </c>
    </row>
    <row r="1572" spans="2:14" x14ac:dyDescent="0.25">
      <c r="B1572" s="1">
        <v>45250</v>
      </c>
      <c r="C1572" t="s">
        <v>8</v>
      </c>
      <c r="D1572" t="s">
        <v>96</v>
      </c>
      <c r="E1572">
        <v>10</v>
      </c>
      <c r="F1572">
        <v>10</v>
      </c>
      <c r="G1572">
        <v>10</v>
      </c>
      <c r="H1572" s="3">
        <f>(Table1[[#This Row],[Q1]]*0.2+Table1[[#This Row],[Q2]]*0.4+Table1[[#This Row],[Q3]]*0.4)/10</f>
        <v>1</v>
      </c>
      <c r="I1572" cm="1">
        <f t="array" ref="I1572">_xlfn.IFS(Table1[[#This Row],[Q1]]&gt;8,100,Table1[[#This Row],[Q1]]&gt;6,0,Table1[[#This Row],[Q1]]&lt;7,-100)</f>
        <v>100</v>
      </c>
      <c r="J1572">
        <f>IF(Table1[[#This Row],[NPS]]=100,1,0)</f>
        <v>1</v>
      </c>
      <c r="K1572">
        <f>IF(Table1[[#This Row],[NPS]]=0,1,0)</f>
        <v>0</v>
      </c>
      <c r="L1572">
        <f>IF(Table1[[#This Row],[NPS]]=-100,1,0)</f>
        <v>0</v>
      </c>
      <c r="M1572" t="str">
        <f>TEXT(Table1[[#This Row],[Call Date]],"mmmm")</f>
        <v>November</v>
      </c>
      <c r="N1572" s="1">
        <f>Table1[[#This Row],[Call Date]]</f>
        <v>45250</v>
      </c>
    </row>
    <row r="1573" spans="2:14" x14ac:dyDescent="0.25">
      <c r="B1573" s="1">
        <v>45250</v>
      </c>
      <c r="C1573" t="s">
        <v>10</v>
      </c>
      <c r="D1573" t="s">
        <v>41</v>
      </c>
      <c r="E1573">
        <v>10</v>
      </c>
      <c r="F1573">
        <v>9</v>
      </c>
      <c r="G1573">
        <v>9</v>
      </c>
      <c r="H1573" s="3">
        <f>(Table1[[#This Row],[Q1]]*0.2+Table1[[#This Row],[Q2]]*0.4+Table1[[#This Row],[Q3]]*0.4)/10</f>
        <v>0.91999999999999993</v>
      </c>
      <c r="I1573" cm="1">
        <f t="array" ref="I1573">_xlfn.IFS(Table1[[#This Row],[Q1]]&gt;8,100,Table1[[#This Row],[Q1]]&gt;6,0,Table1[[#This Row],[Q1]]&lt;7,-100)</f>
        <v>100</v>
      </c>
      <c r="J1573">
        <f>IF(Table1[[#This Row],[NPS]]=100,1,0)</f>
        <v>1</v>
      </c>
      <c r="K1573">
        <f>IF(Table1[[#This Row],[NPS]]=0,1,0)</f>
        <v>0</v>
      </c>
      <c r="L1573">
        <f>IF(Table1[[#This Row],[NPS]]=-100,1,0)</f>
        <v>0</v>
      </c>
      <c r="M1573" t="str">
        <f>TEXT(Table1[[#This Row],[Call Date]],"mmmm")</f>
        <v>November</v>
      </c>
      <c r="N1573" s="1">
        <f>Table1[[#This Row],[Call Date]]</f>
        <v>45250</v>
      </c>
    </row>
    <row r="1574" spans="2:14" x14ac:dyDescent="0.25">
      <c r="B1574" s="1">
        <v>45250</v>
      </c>
      <c r="C1574" t="s">
        <v>8</v>
      </c>
      <c r="D1574" t="s">
        <v>88</v>
      </c>
      <c r="E1574">
        <v>10</v>
      </c>
      <c r="F1574">
        <v>5</v>
      </c>
      <c r="G1574">
        <v>10</v>
      </c>
      <c r="H1574" s="3">
        <f>(Table1[[#This Row],[Q1]]*0.2+Table1[[#This Row],[Q2]]*0.4+Table1[[#This Row],[Q3]]*0.4)/10</f>
        <v>0.8</v>
      </c>
      <c r="I1574" cm="1">
        <f t="array" ref="I1574">_xlfn.IFS(Table1[[#This Row],[Q1]]&gt;8,100,Table1[[#This Row],[Q1]]&gt;6,0,Table1[[#This Row],[Q1]]&lt;7,-100)</f>
        <v>100</v>
      </c>
      <c r="J1574">
        <f>IF(Table1[[#This Row],[NPS]]=100,1,0)</f>
        <v>1</v>
      </c>
      <c r="K1574">
        <f>IF(Table1[[#This Row],[NPS]]=0,1,0)</f>
        <v>0</v>
      </c>
      <c r="L1574">
        <f>IF(Table1[[#This Row],[NPS]]=-100,1,0)</f>
        <v>0</v>
      </c>
      <c r="M1574" t="str">
        <f>TEXT(Table1[[#This Row],[Call Date]],"mmmm")</f>
        <v>November</v>
      </c>
      <c r="N1574" s="1">
        <f>Table1[[#This Row],[Call Date]]</f>
        <v>45250</v>
      </c>
    </row>
    <row r="1575" spans="2:14" x14ac:dyDescent="0.25">
      <c r="B1575" s="1">
        <v>45250</v>
      </c>
      <c r="C1575" t="s">
        <v>8</v>
      </c>
      <c r="D1575" t="s">
        <v>132</v>
      </c>
      <c r="E1575">
        <v>6</v>
      </c>
      <c r="F1575">
        <v>9</v>
      </c>
      <c r="G1575">
        <v>9</v>
      </c>
      <c r="H1575" s="3">
        <f>(Table1[[#This Row],[Q1]]*0.2+Table1[[#This Row],[Q2]]*0.4+Table1[[#This Row],[Q3]]*0.4)/10</f>
        <v>0.84000000000000008</v>
      </c>
      <c r="I1575" cm="1">
        <f t="array" ref="I1575">_xlfn.IFS(Table1[[#This Row],[Q1]]&gt;8,100,Table1[[#This Row],[Q1]]&gt;6,0,Table1[[#This Row],[Q1]]&lt;7,-100)</f>
        <v>-100</v>
      </c>
      <c r="J1575">
        <f>IF(Table1[[#This Row],[NPS]]=100,1,0)</f>
        <v>0</v>
      </c>
      <c r="K1575">
        <f>IF(Table1[[#This Row],[NPS]]=0,1,0)</f>
        <v>0</v>
      </c>
      <c r="L1575">
        <f>IF(Table1[[#This Row],[NPS]]=-100,1,0)</f>
        <v>1</v>
      </c>
      <c r="M1575" t="str">
        <f>TEXT(Table1[[#This Row],[Call Date]],"mmmm")</f>
        <v>November</v>
      </c>
      <c r="N1575" s="1">
        <f>Table1[[#This Row],[Call Date]]</f>
        <v>45250</v>
      </c>
    </row>
    <row r="1576" spans="2:14" x14ac:dyDescent="0.25">
      <c r="B1576" s="1">
        <v>45250</v>
      </c>
      <c r="C1576" t="s">
        <v>10</v>
      </c>
      <c r="D1576" t="s">
        <v>66</v>
      </c>
      <c r="E1576">
        <v>10</v>
      </c>
      <c r="F1576">
        <v>10</v>
      </c>
      <c r="G1576">
        <v>10</v>
      </c>
      <c r="H1576" s="3">
        <f>(Table1[[#This Row],[Q1]]*0.2+Table1[[#This Row],[Q2]]*0.4+Table1[[#This Row],[Q3]]*0.4)/10</f>
        <v>1</v>
      </c>
      <c r="I1576" cm="1">
        <f t="array" ref="I1576">_xlfn.IFS(Table1[[#This Row],[Q1]]&gt;8,100,Table1[[#This Row],[Q1]]&gt;6,0,Table1[[#This Row],[Q1]]&lt;7,-100)</f>
        <v>100</v>
      </c>
      <c r="J1576">
        <f>IF(Table1[[#This Row],[NPS]]=100,1,0)</f>
        <v>1</v>
      </c>
      <c r="K1576">
        <f>IF(Table1[[#This Row],[NPS]]=0,1,0)</f>
        <v>0</v>
      </c>
      <c r="L1576">
        <f>IF(Table1[[#This Row],[NPS]]=-100,1,0)</f>
        <v>0</v>
      </c>
      <c r="M1576" t="str">
        <f>TEXT(Table1[[#This Row],[Call Date]],"mmmm")</f>
        <v>November</v>
      </c>
      <c r="N1576" s="1">
        <f>Table1[[#This Row],[Call Date]]</f>
        <v>45250</v>
      </c>
    </row>
    <row r="1577" spans="2:14" x14ac:dyDescent="0.25">
      <c r="B1577" s="1">
        <v>45250</v>
      </c>
      <c r="C1577" t="s">
        <v>10</v>
      </c>
      <c r="D1577" t="s">
        <v>116</v>
      </c>
      <c r="E1577">
        <v>10</v>
      </c>
      <c r="F1577">
        <v>10</v>
      </c>
      <c r="G1577">
        <v>10</v>
      </c>
      <c r="H1577" s="3">
        <f>(Table1[[#This Row],[Q1]]*0.2+Table1[[#This Row],[Q2]]*0.4+Table1[[#This Row],[Q3]]*0.4)/10</f>
        <v>1</v>
      </c>
      <c r="I1577" cm="1">
        <f t="array" ref="I1577">_xlfn.IFS(Table1[[#This Row],[Q1]]&gt;8,100,Table1[[#This Row],[Q1]]&gt;6,0,Table1[[#This Row],[Q1]]&lt;7,-100)</f>
        <v>100</v>
      </c>
      <c r="J1577">
        <f>IF(Table1[[#This Row],[NPS]]=100,1,0)</f>
        <v>1</v>
      </c>
      <c r="K1577">
        <f>IF(Table1[[#This Row],[NPS]]=0,1,0)</f>
        <v>0</v>
      </c>
      <c r="L1577">
        <f>IF(Table1[[#This Row],[NPS]]=-100,1,0)</f>
        <v>0</v>
      </c>
      <c r="M1577" t="str">
        <f>TEXT(Table1[[#This Row],[Call Date]],"mmmm")</f>
        <v>November</v>
      </c>
      <c r="N1577" s="1">
        <f>Table1[[#This Row],[Call Date]]</f>
        <v>45250</v>
      </c>
    </row>
    <row r="1578" spans="2:14" x14ac:dyDescent="0.25">
      <c r="B1578" s="1">
        <v>45250</v>
      </c>
      <c r="C1578" t="s">
        <v>8</v>
      </c>
      <c r="D1578" t="s">
        <v>45</v>
      </c>
      <c r="E1578">
        <v>10</v>
      </c>
      <c r="F1578">
        <v>0</v>
      </c>
      <c r="G1578">
        <v>10</v>
      </c>
      <c r="H1578" s="3">
        <f>(Table1[[#This Row],[Q1]]*0.2+Table1[[#This Row],[Q2]]*0.4+Table1[[#This Row],[Q3]]*0.4)/10</f>
        <v>0.6</v>
      </c>
      <c r="I1578" cm="1">
        <f t="array" ref="I1578">_xlfn.IFS(Table1[[#This Row],[Q1]]&gt;8,100,Table1[[#This Row],[Q1]]&gt;6,0,Table1[[#This Row],[Q1]]&lt;7,-100)</f>
        <v>100</v>
      </c>
      <c r="J1578">
        <f>IF(Table1[[#This Row],[NPS]]=100,1,0)</f>
        <v>1</v>
      </c>
      <c r="K1578">
        <f>IF(Table1[[#This Row],[NPS]]=0,1,0)</f>
        <v>0</v>
      </c>
      <c r="L1578">
        <f>IF(Table1[[#This Row],[NPS]]=-100,1,0)</f>
        <v>0</v>
      </c>
      <c r="M1578" t="str">
        <f>TEXT(Table1[[#This Row],[Call Date]],"mmmm")</f>
        <v>November</v>
      </c>
      <c r="N1578" s="1">
        <f>Table1[[#This Row],[Call Date]]</f>
        <v>45250</v>
      </c>
    </row>
    <row r="1579" spans="2:14" x14ac:dyDescent="0.25">
      <c r="B1579" s="1">
        <v>45250</v>
      </c>
      <c r="C1579" t="s">
        <v>11</v>
      </c>
      <c r="D1579" t="s">
        <v>106</v>
      </c>
      <c r="E1579">
        <v>9</v>
      </c>
      <c r="F1579">
        <v>10</v>
      </c>
      <c r="G1579">
        <v>10</v>
      </c>
      <c r="H1579" s="3">
        <f>(Table1[[#This Row],[Q1]]*0.2+Table1[[#This Row],[Q2]]*0.4+Table1[[#This Row],[Q3]]*0.4)/10</f>
        <v>0.98000000000000009</v>
      </c>
      <c r="I1579" cm="1">
        <f t="array" ref="I1579">_xlfn.IFS(Table1[[#This Row],[Q1]]&gt;8,100,Table1[[#This Row],[Q1]]&gt;6,0,Table1[[#This Row],[Q1]]&lt;7,-100)</f>
        <v>100</v>
      </c>
      <c r="J1579">
        <f>IF(Table1[[#This Row],[NPS]]=100,1,0)</f>
        <v>1</v>
      </c>
      <c r="K1579">
        <f>IF(Table1[[#This Row],[NPS]]=0,1,0)</f>
        <v>0</v>
      </c>
      <c r="L1579">
        <f>IF(Table1[[#This Row],[NPS]]=-100,1,0)</f>
        <v>0</v>
      </c>
      <c r="M1579" t="str">
        <f>TEXT(Table1[[#This Row],[Call Date]],"mmmm")</f>
        <v>November</v>
      </c>
      <c r="N1579" s="1">
        <f>Table1[[#This Row],[Call Date]]</f>
        <v>45250</v>
      </c>
    </row>
    <row r="1580" spans="2:14" x14ac:dyDescent="0.25">
      <c r="B1580" s="1">
        <v>45251</v>
      </c>
      <c r="C1580" t="s">
        <v>7</v>
      </c>
      <c r="D1580" t="s">
        <v>90</v>
      </c>
      <c r="E1580">
        <v>5</v>
      </c>
      <c r="F1580">
        <v>5</v>
      </c>
      <c r="G1580">
        <v>10</v>
      </c>
      <c r="H1580" s="3">
        <f>(Table1[[#This Row],[Q1]]*0.2+Table1[[#This Row],[Q2]]*0.4+Table1[[#This Row],[Q3]]*0.4)/10</f>
        <v>0.7</v>
      </c>
      <c r="I1580" cm="1">
        <f t="array" ref="I1580">_xlfn.IFS(Table1[[#This Row],[Q1]]&gt;8,100,Table1[[#This Row],[Q1]]&gt;6,0,Table1[[#This Row],[Q1]]&lt;7,-100)</f>
        <v>-100</v>
      </c>
      <c r="J1580">
        <f>IF(Table1[[#This Row],[NPS]]=100,1,0)</f>
        <v>0</v>
      </c>
      <c r="K1580">
        <f>IF(Table1[[#This Row],[NPS]]=0,1,0)</f>
        <v>0</v>
      </c>
      <c r="L1580">
        <f>IF(Table1[[#This Row],[NPS]]=-100,1,0)</f>
        <v>1</v>
      </c>
      <c r="M1580" t="str">
        <f>TEXT(Table1[[#This Row],[Call Date]],"mmmm")</f>
        <v>November</v>
      </c>
      <c r="N1580" s="1">
        <f>Table1[[#This Row],[Call Date]]</f>
        <v>45251</v>
      </c>
    </row>
    <row r="1581" spans="2:14" x14ac:dyDescent="0.25">
      <c r="B1581" s="1">
        <v>45251</v>
      </c>
      <c r="C1581" t="s">
        <v>7</v>
      </c>
      <c r="D1581" t="s">
        <v>75</v>
      </c>
      <c r="E1581">
        <v>10</v>
      </c>
      <c r="F1581">
        <v>10</v>
      </c>
      <c r="G1581">
        <v>10</v>
      </c>
      <c r="H1581" s="3">
        <f>(Table1[[#This Row],[Q1]]*0.2+Table1[[#This Row],[Q2]]*0.4+Table1[[#This Row],[Q3]]*0.4)/10</f>
        <v>1</v>
      </c>
      <c r="I1581" cm="1">
        <f t="array" ref="I1581">_xlfn.IFS(Table1[[#This Row],[Q1]]&gt;8,100,Table1[[#This Row],[Q1]]&gt;6,0,Table1[[#This Row],[Q1]]&lt;7,-100)</f>
        <v>100</v>
      </c>
      <c r="J1581">
        <f>IF(Table1[[#This Row],[NPS]]=100,1,0)</f>
        <v>1</v>
      </c>
      <c r="K1581">
        <f>IF(Table1[[#This Row],[NPS]]=0,1,0)</f>
        <v>0</v>
      </c>
      <c r="L1581">
        <f>IF(Table1[[#This Row],[NPS]]=-100,1,0)</f>
        <v>0</v>
      </c>
      <c r="M1581" t="str">
        <f>TEXT(Table1[[#This Row],[Call Date]],"mmmm")</f>
        <v>November</v>
      </c>
      <c r="N1581" s="1">
        <f>Table1[[#This Row],[Call Date]]</f>
        <v>45251</v>
      </c>
    </row>
    <row r="1582" spans="2:14" x14ac:dyDescent="0.25">
      <c r="B1582" s="1">
        <v>45251</v>
      </c>
      <c r="C1582" t="s">
        <v>8</v>
      </c>
      <c r="D1582" t="s">
        <v>98</v>
      </c>
      <c r="E1582">
        <v>9</v>
      </c>
      <c r="F1582">
        <v>10</v>
      </c>
      <c r="G1582">
        <v>10</v>
      </c>
      <c r="H1582" s="3">
        <f>(Table1[[#This Row],[Q1]]*0.2+Table1[[#This Row],[Q2]]*0.4+Table1[[#This Row],[Q3]]*0.4)/10</f>
        <v>0.98000000000000009</v>
      </c>
      <c r="I1582" cm="1">
        <f t="array" ref="I1582">_xlfn.IFS(Table1[[#This Row],[Q1]]&gt;8,100,Table1[[#This Row],[Q1]]&gt;6,0,Table1[[#This Row],[Q1]]&lt;7,-100)</f>
        <v>100</v>
      </c>
      <c r="J1582">
        <f>IF(Table1[[#This Row],[NPS]]=100,1,0)</f>
        <v>1</v>
      </c>
      <c r="K1582">
        <f>IF(Table1[[#This Row],[NPS]]=0,1,0)</f>
        <v>0</v>
      </c>
      <c r="L1582">
        <f>IF(Table1[[#This Row],[NPS]]=-100,1,0)</f>
        <v>0</v>
      </c>
      <c r="M1582" t="str">
        <f>TEXT(Table1[[#This Row],[Call Date]],"mmmm")</f>
        <v>November</v>
      </c>
      <c r="N1582" s="1">
        <f>Table1[[#This Row],[Call Date]]</f>
        <v>45251</v>
      </c>
    </row>
    <row r="1583" spans="2:14" x14ac:dyDescent="0.25">
      <c r="B1583" s="1">
        <v>45251</v>
      </c>
      <c r="C1583" t="s">
        <v>7</v>
      </c>
      <c r="D1583" t="s">
        <v>78</v>
      </c>
      <c r="E1583">
        <v>8</v>
      </c>
      <c r="F1583">
        <v>10</v>
      </c>
      <c r="G1583">
        <v>10</v>
      </c>
      <c r="H1583" s="3">
        <f>(Table1[[#This Row],[Q1]]*0.2+Table1[[#This Row],[Q2]]*0.4+Table1[[#This Row],[Q3]]*0.4)/10</f>
        <v>0.96</v>
      </c>
      <c r="I1583" cm="1">
        <f t="array" ref="I1583">_xlfn.IFS(Table1[[#This Row],[Q1]]&gt;8,100,Table1[[#This Row],[Q1]]&gt;6,0,Table1[[#This Row],[Q1]]&lt;7,-100)</f>
        <v>0</v>
      </c>
      <c r="J1583">
        <f>IF(Table1[[#This Row],[NPS]]=100,1,0)</f>
        <v>0</v>
      </c>
      <c r="K1583">
        <f>IF(Table1[[#This Row],[NPS]]=0,1,0)</f>
        <v>1</v>
      </c>
      <c r="L1583">
        <f>IF(Table1[[#This Row],[NPS]]=-100,1,0)</f>
        <v>0</v>
      </c>
      <c r="M1583" t="str">
        <f>TEXT(Table1[[#This Row],[Call Date]],"mmmm")</f>
        <v>November</v>
      </c>
      <c r="N1583" s="1">
        <f>Table1[[#This Row],[Call Date]]</f>
        <v>45251</v>
      </c>
    </row>
    <row r="1584" spans="2:14" x14ac:dyDescent="0.25">
      <c r="B1584" s="1">
        <v>45251</v>
      </c>
      <c r="C1584" t="s">
        <v>8</v>
      </c>
      <c r="D1584" t="s">
        <v>64</v>
      </c>
      <c r="E1584">
        <v>10</v>
      </c>
      <c r="F1584">
        <v>10</v>
      </c>
      <c r="G1584">
        <v>9</v>
      </c>
      <c r="H1584" s="3">
        <f>(Table1[[#This Row],[Q1]]*0.2+Table1[[#This Row],[Q2]]*0.4+Table1[[#This Row],[Q3]]*0.4)/10</f>
        <v>0.96</v>
      </c>
      <c r="I1584" cm="1">
        <f t="array" ref="I1584">_xlfn.IFS(Table1[[#This Row],[Q1]]&gt;8,100,Table1[[#This Row],[Q1]]&gt;6,0,Table1[[#This Row],[Q1]]&lt;7,-100)</f>
        <v>100</v>
      </c>
      <c r="J1584">
        <f>IF(Table1[[#This Row],[NPS]]=100,1,0)</f>
        <v>1</v>
      </c>
      <c r="K1584">
        <f>IF(Table1[[#This Row],[NPS]]=0,1,0)</f>
        <v>0</v>
      </c>
      <c r="L1584">
        <f>IF(Table1[[#This Row],[NPS]]=-100,1,0)</f>
        <v>0</v>
      </c>
      <c r="M1584" t="str">
        <f>TEXT(Table1[[#This Row],[Call Date]],"mmmm")</f>
        <v>November</v>
      </c>
      <c r="N1584" s="1">
        <f>Table1[[#This Row],[Call Date]]</f>
        <v>45251</v>
      </c>
    </row>
    <row r="1585" spans="2:14" x14ac:dyDescent="0.25">
      <c r="B1585" s="1">
        <v>45251</v>
      </c>
      <c r="C1585" t="s">
        <v>8</v>
      </c>
      <c r="D1585" t="s">
        <v>98</v>
      </c>
      <c r="E1585">
        <v>7</v>
      </c>
      <c r="F1585">
        <v>6</v>
      </c>
      <c r="G1585">
        <v>7</v>
      </c>
      <c r="H1585" s="3">
        <f>(Table1[[#This Row],[Q1]]*0.2+Table1[[#This Row],[Q2]]*0.4+Table1[[#This Row],[Q3]]*0.4)/10</f>
        <v>0.66000000000000014</v>
      </c>
      <c r="I1585" cm="1">
        <f t="array" ref="I1585">_xlfn.IFS(Table1[[#This Row],[Q1]]&gt;8,100,Table1[[#This Row],[Q1]]&gt;6,0,Table1[[#This Row],[Q1]]&lt;7,-100)</f>
        <v>0</v>
      </c>
      <c r="J1585">
        <f>IF(Table1[[#This Row],[NPS]]=100,1,0)</f>
        <v>0</v>
      </c>
      <c r="K1585">
        <f>IF(Table1[[#This Row],[NPS]]=0,1,0)</f>
        <v>1</v>
      </c>
      <c r="L1585">
        <f>IF(Table1[[#This Row],[NPS]]=-100,1,0)</f>
        <v>0</v>
      </c>
      <c r="M1585" t="str">
        <f>TEXT(Table1[[#This Row],[Call Date]],"mmmm")</f>
        <v>November</v>
      </c>
      <c r="N1585" s="1">
        <f>Table1[[#This Row],[Call Date]]</f>
        <v>45251</v>
      </c>
    </row>
    <row r="1586" spans="2:14" x14ac:dyDescent="0.25">
      <c r="B1586" s="1">
        <v>45251</v>
      </c>
      <c r="C1586" t="s">
        <v>7</v>
      </c>
      <c r="D1586" t="s">
        <v>49</v>
      </c>
      <c r="E1586">
        <v>10</v>
      </c>
      <c r="F1586">
        <v>10</v>
      </c>
      <c r="G1586">
        <v>10</v>
      </c>
      <c r="H1586" s="3">
        <f>(Table1[[#This Row],[Q1]]*0.2+Table1[[#This Row],[Q2]]*0.4+Table1[[#This Row],[Q3]]*0.4)/10</f>
        <v>1</v>
      </c>
      <c r="I1586" cm="1">
        <f t="array" ref="I1586">_xlfn.IFS(Table1[[#This Row],[Q1]]&gt;8,100,Table1[[#This Row],[Q1]]&gt;6,0,Table1[[#This Row],[Q1]]&lt;7,-100)</f>
        <v>100</v>
      </c>
      <c r="J1586">
        <f>IF(Table1[[#This Row],[NPS]]=100,1,0)</f>
        <v>1</v>
      </c>
      <c r="K1586">
        <f>IF(Table1[[#This Row],[NPS]]=0,1,0)</f>
        <v>0</v>
      </c>
      <c r="L1586">
        <f>IF(Table1[[#This Row],[NPS]]=-100,1,0)</f>
        <v>0</v>
      </c>
      <c r="M1586" t="str">
        <f>TEXT(Table1[[#This Row],[Call Date]],"mmmm")</f>
        <v>November</v>
      </c>
      <c r="N1586" s="1">
        <f>Table1[[#This Row],[Call Date]]</f>
        <v>45251</v>
      </c>
    </row>
    <row r="1587" spans="2:14" x14ac:dyDescent="0.25">
      <c r="B1587" s="1">
        <v>45251</v>
      </c>
      <c r="C1587" t="s">
        <v>8</v>
      </c>
      <c r="D1587" t="s">
        <v>119</v>
      </c>
      <c r="E1587">
        <v>10</v>
      </c>
      <c r="F1587">
        <v>10</v>
      </c>
      <c r="G1587">
        <v>10</v>
      </c>
      <c r="H1587" s="3">
        <f>(Table1[[#This Row],[Q1]]*0.2+Table1[[#This Row],[Q2]]*0.4+Table1[[#This Row],[Q3]]*0.4)/10</f>
        <v>1</v>
      </c>
      <c r="I1587" cm="1">
        <f t="array" ref="I1587">_xlfn.IFS(Table1[[#This Row],[Q1]]&gt;8,100,Table1[[#This Row],[Q1]]&gt;6,0,Table1[[#This Row],[Q1]]&lt;7,-100)</f>
        <v>100</v>
      </c>
      <c r="J1587">
        <f>IF(Table1[[#This Row],[NPS]]=100,1,0)</f>
        <v>1</v>
      </c>
      <c r="K1587">
        <f>IF(Table1[[#This Row],[NPS]]=0,1,0)</f>
        <v>0</v>
      </c>
      <c r="L1587">
        <f>IF(Table1[[#This Row],[NPS]]=-100,1,0)</f>
        <v>0</v>
      </c>
      <c r="M1587" t="str">
        <f>TEXT(Table1[[#This Row],[Call Date]],"mmmm")</f>
        <v>November</v>
      </c>
      <c r="N1587" s="1">
        <f>Table1[[#This Row],[Call Date]]</f>
        <v>45251</v>
      </c>
    </row>
    <row r="1588" spans="2:14" x14ac:dyDescent="0.25">
      <c r="B1588" s="1">
        <v>45251</v>
      </c>
      <c r="C1588" t="s">
        <v>7</v>
      </c>
      <c r="D1588" t="s">
        <v>49</v>
      </c>
      <c r="E1588">
        <v>10</v>
      </c>
      <c r="F1588">
        <v>10</v>
      </c>
      <c r="G1588">
        <v>10</v>
      </c>
      <c r="H1588" s="3">
        <f>(Table1[[#This Row],[Q1]]*0.2+Table1[[#This Row],[Q2]]*0.4+Table1[[#This Row],[Q3]]*0.4)/10</f>
        <v>1</v>
      </c>
      <c r="I1588" cm="1">
        <f t="array" ref="I1588">_xlfn.IFS(Table1[[#This Row],[Q1]]&gt;8,100,Table1[[#This Row],[Q1]]&gt;6,0,Table1[[#This Row],[Q1]]&lt;7,-100)</f>
        <v>100</v>
      </c>
      <c r="J1588">
        <f>IF(Table1[[#This Row],[NPS]]=100,1,0)</f>
        <v>1</v>
      </c>
      <c r="K1588">
        <f>IF(Table1[[#This Row],[NPS]]=0,1,0)</f>
        <v>0</v>
      </c>
      <c r="L1588">
        <f>IF(Table1[[#This Row],[NPS]]=-100,1,0)</f>
        <v>0</v>
      </c>
      <c r="M1588" t="str">
        <f>TEXT(Table1[[#This Row],[Call Date]],"mmmm")</f>
        <v>November</v>
      </c>
      <c r="N1588" s="1">
        <f>Table1[[#This Row],[Call Date]]</f>
        <v>45251</v>
      </c>
    </row>
    <row r="1589" spans="2:14" x14ac:dyDescent="0.25">
      <c r="B1589" s="1">
        <v>45251</v>
      </c>
      <c r="C1589" t="s">
        <v>7</v>
      </c>
      <c r="D1589" t="s">
        <v>130</v>
      </c>
      <c r="E1589">
        <v>10</v>
      </c>
      <c r="F1589">
        <v>10</v>
      </c>
      <c r="G1589">
        <v>10</v>
      </c>
      <c r="H1589" s="3">
        <f>(Table1[[#This Row],[Q1]]*0.2+Table1[[#This Row],[Q2]]*0.4+Table1[[#This Row],[Q3]]*0.4)/10</f>
        <v>1</v>
      </c>
      <c r="I1589" cm="1">
        <f t="array" ref="I1589">_xlfn.IFS(Table1[[#This Row],[Q1]]&gt;8,100,Table1[[#This Row],[Q1]]&gt;6,0,Table1[[#This Row],[Q1]]&lt;7,-100)</f>
        <v>100</v>
      </c>
      <c r="J1589">
        <f>IF(Table1[[#This Row],[NPS]]=100,1,0)</f>
        <v>1</v>
      </c>
      <c r="K1589">
        <f>IF(Table1[[#This Row],[NPS]]=0,1,0)</f>
        <v>0</v>
      </c>
      <c r="L1589">
        <f>IF(Table1[[#This Row],[NPS]]=-100,1,0)</f>
        <v>0</v>
      </c>
      <c r="M1589" t="str">
        <f>TEXT(Table1[[#This Row],[Call Date]],"mmmm")</f>
        <v>November</v>
      </c>
      <c r="N1589" s="1">
        <f>Table1[[#This Row],[Call Date]]</f>
        <v>45251</v>
      </c>
    </row>
    <row r="1590" spans="2:14" x14ac:dyDescent="0.25">
      <c r="B1590" s="1">
        <v>45251</v>
      </c>
      <c r="C1590" t="s">
        <v>8</v>
      </c>
      <c r="D1590" t="s">
        <v>128</v>
      </c>
      <c r="E1590">
        <v>10</v>
      </c>
      <c r="F1590">
        <v>10</v>
      </c>
      <c r="G1590">
        <v>10</v>
      </c>
      <c r="H1590" s="3">
        <f>(Table1[[#This Row],[Q1]]*0.2+Table1[[#This Row],[Q2]]*0.4+Table1[[#This Row],[Q3]]*0.4)/10</f>
        <v>1</v>
      </c>
      <c r="I1590" cm="1">
        <f t="array" ref="I1590">_xlfn.IFS(Table1[[#This Row],[Q1]]&gt;8,100,Table1[[#This Row],[Q1]]&gt;6,0,Table1[[#This Row],[Q1]]&lt;7,-100)</f>
        <v>100</v>
      </c>
      <c r="J1590">
        <f>IF(Table1[[#This Row],[NPS]]=100,1,0)</f>
        <v>1</v>
      </c>
      <c r="K1590">
        <f>IF(Table1[[#This Row],[NPS]]=0,1,0)</f>
        <v>0</v>
      </c>
      <c r="L1590">
        <f>IF(Table1[[#This Row],[NPS]]=-100,1,0)</f>
        <v>0</v>
      </c>
      <c r="M1590" t="str">
        <f>TEXT(Table1[[#This Row],[Call Date]],"mmmm")</f>
        <v>November</v>
      </c>
      <c r="N1590" s="1">
        <f>Table1[[#This Row],[Call Date]]</f>
        <v>45251</v>
      </c>
    </row>
    <row r="1591" spans="2:14" x14ac:dyDescent="0.25">
      <c r="B1591" s="1">
        <v>45251</v>
      </c>
      <c r="C1591" t="s">
        <v>8</v>
      </c>
      <c r="D1591" t="s">
        <v>99</v>
      </c>
      <c r="E1591">
        <v>9</v>
      </c>
      <c r="F1591">
        <v>10</v>
      </c>
      <c r="G1591">
        <v>9</v>
      </c>
      <c r="H1591" s="3">
        <f>(Table1[[#This Row],[Q1]]*0.2+Table1[[#This Row],[Q2]]*0.4+Table1[[#This Row],[Q3]]*0.4)/10</f>
        <v>0.94000000000000006</v>
      </c>
      <c r="I1591" cm="1">
        <f t="array" ref="I1591">_xlfn.IFS(Table1[[#This Row],[Q1]]&gt;8,100,Table1[[#This Row],[Q1]]&gt;6,0,Table1[[#This Row],[Q1]]&lt;7,-100)</f>
        <v>100</v>
      </c>
      <c r="J1591">
        <f>IF(Table1[[#This Row],[NPS]]=100,1,0)</f>
        <v>1</v>
      </c>
      <c r="K1591">
        <f>IF(Table1[[#This Row],[NPS]]=0,1,0)</f>
        <v>0</v>
      </c>
      <c r="L1591">
        <f>IF(Table1[[#This Row],[NPS]]=-100,1,0)</f>
        <v>0</v>
      </c>
      <c r="M1591" t="str">
        <f>TEXT(Table1[[#This Row],[Call Date]],"mmmm")</f>
        <v>November</v>
      </c>
      <c r="N1591" s="1">
        <f>Table1[[#This Row],[Call Date]]</f>
        <v>45251</v>
      </c>
    </row>
    <row r="1592" spans="2:14" x14ac:dyDescent="0.25">
      <c r="B1592" s="1">
        <v>45251</v>
      </c>
      <c r="C1592" t="s">
        <v>11</v>
      </c>
      <c r="D1592" t="s">
        <v>106</v>
      </c>
      <c r="E1592">
        <v>10</v>
      </c>
      <c r="F1592">
        <v>10</v>
      </c>
      <c r="G1592">
        <v>10</v>
      </c>
      <c r="H1592" s="3">
        <f>(Table1[[#This Row],[Q1]]*0.2+Table1[[#This Row],[Q2]]*0.4+Table1[[#This Row],[Q3]]*0.4)/10</f>
        <v>1</v>
      </c>
      <c r="I1592" cm="1">
        <f t="array" ref="I1592">_xlfn.IFS(Table1[[#This Row],[Q1]]&gt;8,100,Table1[[#This Row],[Q1]]&gt;6,0,Table1[[#This Row],[Q1]]&lt;7,-100)</f>
        <v>100</v>
      </c>
      <c r="J1592">
        <f>IF(Table1[[#This Row],[NPS]]=100,1,0)</f>
        <v>1</v>
      </c>
      <c r="K1592">
        <f>IF(Table1[[#This Row],[NPS]]=0,1,0)</f>
        <v>0</v>
      </c>
      <c r="L1592">
        <f>IF(Table1[[#This Row],[NPS]]=-100,1,0)</f>
        <v>0</v>
      </c>
      <c r="M1592" t="str">
        <f>TEXT(Table1[[#This Row],[Call Date]],"mmmm")</f>
        <v>November</v>
      </c>
      <c r="N1592" s="1">
        <f>Table1[[#This Row],[Call Date]]</f>
        <v>45251</v>
      </c>
    </row>
    <row r="1593" spans="2:14" x14ac:dyDescent="0.25">
      <c r="B1593" s="1">
        <v>45251</v>
      </c>
      <c r="C1593" t="s">
        <v>10</v>
      </c>
      <c r="D1593" t="s">
        <v>114</v>
      </c>
      <c r="E1593">
        <v>10</v>
      </c>
      <c r="F1593">
        <v>10</v>
      </c>
      <c r="G1593">
        <v>10</v>
      </c>
      <c r="H1593" s="3">
        <f>(Table1[[#This Row],[Q1]]*0.2+Table1[[#This Row],[Q2]]*0.4+Table1[[#This Row],[Q3]]*0.4)/10</f>
        <v>1</v>
      </c>
      <c r="I1593" cm="1">
        <f t="array" ref="I1593">_xlfn.IFS(Table1[[#This Row],[Q1]]&gt;8,100,Table1[[#This Row],[Q1]]&gt;6,0,Table1[[#This Row],[Q1]]&lt;7,-100)</f>
        <v>100</v>
      </c>
      <c r="J1593">
        <f>IF(Table1[[#This Row],[NPS]]=100,1,0)</f>
        <v>1</v>
      </c>
      <c r="K1593">
        <f>IF(Table1[[#This Row],[NPS]]=0,1,0)</f>
        <v>0</v>
      </c>
      <c r="L1593">
        <f>IF(Table1[[#This Row],[NPS]]=-100,1,0)</f>
        <v>0</v>
      </c>
      <c r="M1593" t="str">
        <f>TEXT(Table1[[#This Row],[Call Date]],"mmmm")</f>
        <v>November</v>
      </c>
      <c r="N1593" s="1">
        <f>Table1[[#This Row],[Call Date]]</f>
        <v>45251</v>
      </c>
    </row>
    <row r="1594" spans="2:14" x14ac:dyDescent="0.25">
      <c r="B1594" s="1">
        <v>45251</v>
      </c>
      <c r="C1594" t="s">
        <v>11</v>
      </c>
      <c r="D1594" t="s">
        <v>58</v>
      </c>
      <c r="E1594">
        <v>10</v>
      </c>
      <c r="F1594">
        <v>10</v>
      </c>
      <c r="G1594">
        <v>8</v>
      </c>
      <c r="H1594" s="3">
        <f>(Table1[[#This Row],[Q1]]*0.2+Table1[[#This Row],[Q2]]*0.4+Table1[[#This Row],[Q3]]*0.4)/10</f>
        <v>0.91999999999999993</v>
      </c>
      <c r="I1594" cm="1">
        <f t="array" ref="I1594">_xlfn.IFS(Table1[[#This Row],[Q1]]&gt;8,100,Table1[[#This Row],[Q1]]&gt;6,0,Table1[[#This Row],[Q1]]&lt;7,-100)</f>
        <v>100</v>
      </c>
      <c r="J1594">
        <f>IF(Table1[[#This Row],[NPS]]=100,1,0)</f>
        <v>1</v>
      </c>
      <c r="K1594">
        <f>IF(Table1[[#This Row],[NPS]]=0,1,0)</f>
        <v>0</v>
      </c>
      <c r="L1594">
        <f>IF(Table1[[#This Row],[NPS]]=-100,1,0)</f>
        <v>0</v>
      </c>
      <c r="M1594" t="str">
        <f>TEXT(Table1[[#This Row],[Call Date]],"mmmm")</f>
        <v>November</v>
      </c>
      <c r="N1594" s="1">
        <f>Table1[[#This Row],[Call Date]]</f>
        <v>45251</v>
      </c>
    </row>
    <row r="1595" spans="2:14" x14ac:dyDescent="0.25">
      <c r="B1595" s="1">
        <v>45251</v>
      </c>
      <c r="C1595" t="s">
        <v>7</v>
      </c>
      <c r="D1595" t="s">
        <v>90</v>
      </c>
      <c r="E1595">
        <v>10</v>
      </c>
      <c r="F1595">
        <v>10</v>
      </c>
      <c r="G1595">
        <v>10</v>
      </c>
      <c r="H1595" s="3">
        <f>(Table1[[#This Row],[Q1]]*0.2+Table1[[#This Row],[Q2]]*0.4+Table1[[#This Row],[Q3]]*0.4)/10</f>
        <v>1</v>
      </c>
      <c r="I1595" cm="1">
        <f t="array" ref="I1595">_xlfn.IFS(Table1[[#This Row],[Q1]]&gt;8,100,Table1[[#This Row],[Q1]]&gt;6,0,Table1[[#This Row],[Q1]]&lt;7,-100)</f>
        <v>100</v>
      </c>
      <c r="J1595">
        <f>IF(Table1[[#This Row],[NPS]]=100,1,0)</f>
        <v>1</v>
      </c>
      <c r="K1595">
        <f>IF(Table1[[#This Row],[NPS]]=0,1,0)</f>
        <v>0</v>
      </c>
      <c r="L1595">
        <f>IF(Table1[[#This Row],[NPS]]=-100,1,0)</f>
        <v>0</v>
      </c>
      <c r="M1595" t="str">
        <f>TEXT(Table1[[#This Row],[Call Date]],"mmmm")</f>
        <v>November</v>
      </c>
      <c r="N1595" s="1">
        <f>Table1[[#This Row],[Call Date]]</f>
        <v>45251</v>
      </c>
    </row>
    <row r="1596" spans="2:14" x14ac:dyDescent="0.25">
      <c r="B1596" s="1">
        <v>45251</v>
      </c>
      <c r="C1596" t="s">
        <v>7</v>
      </c>
      <c r="D1596" t="s">
        <v>63</v>
      </c>
      <c r="E1596">
        <v>10</v>
      </c>
      <c r="F1596">
        <v>10</v>
      </c>
      <c r="G1596">
        <v>10</v>
      </c>
      <c r="H1596" s="3">
        <f>(Table1[[#This Row],[Q1]]*0.2+Table1[[#This Row],[Q2]]*0.4+Table1[[#This Row],[Q3]]*0.4)/10</f>
        <v>1</v>
      </c>
      <c r="I1596" cm="1">
        <f t="array" ref="I1596">_xlfn.IFS(Table1[[#This Row],[Q1]]&gt;8,100,Table1[[#This Row],[Q1]]&gt;6,0,Table1[[#This Row],[Q1]]&lt;7,-100)</f>
        <v>100</v>
      </c>
      <c r="J1596">
        <f>IF(Table1[[#This Row],[NPS]]=100,1,0)</f>
        <v>1</v>
      </c>
      <c r="K1596">
        <f>IF(Table1[[#This Row],[NPS]]=0,1,0)</f>
        <v>0</v>
      </c>
      <c r="L1596">
        <f>IF(Table1[[#This Row],[NPS]]=-100,1,0)</f>
        <v>0</v>
      </c>
      <c r="M1596" t="str">
        <f>TEXT(Table1[[#This Row],[Call Date]],"mmmm")</f>
        <v>November</v>
      </c>
      <c r="N1596" s="1">
        <f>Table1[[#This Row],[Call Date]]</f>
        <v>45251</v>
      </c>
    </row>
    <row r="1597" spans="2:14" x14ac:dyDescent="0.25">
      <c r="B1597" s="1">
        <v>45251</v>
      </c>
      <c r="C1597" t="s">
        <v>8</v>
      </c>
      <c r="D1597" t="s">
        <v>98</v>
      </c>
      <c r="E1597">
        <v>10</v>
      </c>
      <c r="F1597">
        <v>9</v>
      </c>
      <c r="G1597">
        <v>9</v>
      </c>
      <c r="H1597" s="3">
        <f>(Table1[[#This Row],[Q1]]*0.2+Table1[[#This Row],[Q2]]*0.4+Table1[[#This Row],[Q3]]*0.4)/10</f>
        <v>0.91999999999999993</v>
      </c>
      <c r="I1597" cm="1">
        <f t="array" ref="I1597">_xlfn.IFS(Table1[[#This Row],[Q1]]&gt;8,100,Table1[[#This Row],[Q1]]&gt;6,0,Table1[[#This Row],[Q1]]&lt;7,-100)</f>
        <v>100</v>
      </c>
      <c r="J1597">
        <f>IF(Table1[[#This Row],[NPS]]=100,1,0)</f>
        <v>1</v>
      </c>
      <c r="K1597">
        <f>IF(Table1[[#This Row],[NPS]]=0,1,0)</f>
        <v>0</v>
      </c>
      <c r="L1597">
        <f>IF(Table1[[#This Row],[NPS]]=-100,1,0)</f>
        <v>0</v>
      </c>
      <c r="M1597" t="str">
        <f>TEXT(Table1[[#This Row],[Call Date]],"mmmm")</f>
        <v>November</v>
      </c>
      <c r="N1597" s="1">
        <f>Table1[[#This Row],[Call Date]]</f>
        <v>45251</v>
      </c>
    </row>
    <row r="1598" spans="2:14" x14ac:dyDescent="0.25">
      <c r="B1598" s="1">
        <v>45251</v>
      </c>
      <c r="C1598" t="s">
        <v>10</v>
      </c>
      <c r="D1598" t="s">
        <v>41</v>
      </c>
      <c r="E1598">
        <v>10</v>
      </c>
      <c r="F1598">
        <v>10</v>
      </c>
      <c r="G1598">
        <v>10</v>
      </c>
      <c r="H1598" s="3">
        <f>(Table1[[#This Row],[Q1]]*0.2+Table1[[#This Row],[Q2]]*0.4+Table1[[#This Row],[Q3]]*0.4)/10</f>
        <v>1</v>
      </c>
      <c r="I1598" cm="1">
        <f t="array" ref="I1598">_xlfn.IFS(Table1[[#This Row],[Q1]]&gt;8,100,Table1[[#This Row],[Q1]]&gt;6,0,Table1[[#This Row],[Q1]]&lt;7,-100)</f>
        <v>100</v>
      </c>
      <c r="J1598">
        <f>IF(Table1[[#This Row],[NPS]]=100,1,0)</f>
        <v>1</v>
      </c>
      <c r="K1598">
        <f>IF(Table1[[#This Row],[NPS]]=0,1,0)</f>
        <v>0</v>
      </c>
      <c r="L1598">
        <f>IF(Table1[[#This Row],[NPS]]=-100,1,0)</f>
        <v>0</v>
      </c>
      <c r="M1598" t="str">
        <f>TEXT(Table1[[#This Row],[Call Date]],"mmmm")</f>
        <v>November</v>
      </c>
      <c r="N1598" s="1">
        <f>Table1[[#This Row],[Call Date]]</f>
        <v>45251</v>
      </c>
    </row>
    <row r="1599" spans="2:14" x14ac:dyDescent="0.25">
      <c r="B1599" s="1">
        <v>45251</v>
      </c>
      <c r="C1599" t="s">
        <v>11</v>
      </c>
      <c r="D1599" t="s">
        <v>118</v>
      </c>
      <c r="E1599">
        <v>10</v>
      </c>
      <c r="F1599">
        <v>10</v>
      </c>
      <c r="G1599">
        <v>0</v>
      </c>
      <c r="H1599" s="3">
        <f>(Table1[[#This Row],[Q1]]*0.2+Table1[[#This Row],[Q2]]*0.4+Table1[[#This Row],[Q3]]*0.4)/10</f>
        <v>0.6</v>
      </c>
      <c r="I1599" cm="1">
        <f t="array" ref="I1599">_xlfn.IFS(Table1[[#This Row],[Q1]]&gt;8,100,Table1[[#This Row],[Q1]]&gt;6,0,Table1[[#This Row],[Q1]]&lt;7,-100)</f>
        <v>100</v>
      </c>
      <c r="J1599">
        <f>IF(Table1[[#This Row],[NPS]]=100,1,0)</f>
        <v>1</v>
      </c>
      <c r="K1599">
        <f>IF(Table1[[#This Row],[NPS]]=0,1,0)</f>
        <v>0</v>
      </c>
      <c r="L1599">
        <f>IF(Table1[[#This Row],[NPS]]=-100,1,0)</f>
        <v>0</v>
      </c>
      <c r="M1599" t="str">
        <f>TEXT(Table1[[#This Row],[Call Date]],"mmmm")</f>
        <v>November</v>
      </c>
      <c r="N1599" s="1">
        <f>Table1[[#This Row],[Call Date]]</f>
        <v>45251</v>
      </c>
    </row>
    <row r="1600" spans="2:14" x14ac:dyDescent="0.25">
      <c r="B1600" s="1">
        <v>45251</v>
      </c>
      <c r="C1600" t="s">
        <v>10</v>
      </c>
      <c r="D1600" t="s">
        <v>97</v>
      </c>
      <c r="E1600">
        <v>10</v>
      </c>
      <c r="F1600">
        <v>10</v>
      </c>
      <c r="G1600">
        <v>10</v>
      </c>
      <c r="H1600" s="3">
        <f>(Table1[[#This Row],[Q1]]*0.2+Table1[[#This Row],[Q2]]*0.4+Table1[[#This Row],[Q3]]*0.4)/10</f>
        <v>1</v>
      </c>
      <c r="I1600" cm="1">
        <f t="array" ref="I1600">_xlfn.IFS(Table1[[#This Row],[Q1]]&gt;8,100,Table1[[#This Row],[Q1]]&gt;6,0,Table1[[#This Row],[Q1]]&lt;7,-100)</f>
        <v>100</v>
      </c>
      <c r="J1600">
        <f>IF(Table1[[#This Row],[NPS]]=100,1,0)</f>
        <v>1</v>
      </c>
      <c r="K1600">
        <f>IF(Table1[[#This Row],[NPS]]=0,1,0)</f>
        <v>0</v>
      </c>
      <c r="L1600">
        <f>IF(Table1[[#This Row],[NPS]]=-100,1,0)</f>
        <v>0</v>
      </c>
      <c r="M1600" t="str">
        <f>TEXT(Table1[[#This Row],[Call Date]],"mmmm")</f>
        <v>November</v>
      </c>
      <c r="N1600" s="1">
        <f>Table1[[#This Row],[Call Date]]</f>
        <v>45251</v>
      </c>
    </row>
    <row r="1601" spans="2:14" x14ac:dyDescent="0.25">
      <c r="B1601" s="1">
        <v>45251</v>
      </c>
      <c r="C1601" t="s">
        <v>10</v>
      </c>
      <c r="D1601" t="s">
        <v>97</v>
      </c>
      <c r="E1601">
        <v>9</v>
      </c>
      <c r="F1601">
        <v>4</v>
      </c>
      <c r="G1601">
        <v>2</v>
      </c>
      <c r="H1601" s="3">
        <f>(Table1[[#This Row],[Q1]]*0.2+Table1[[#This Row],[Q2]]*0.4+Table1[[#This Row],[Q3]]*0.4)/10</f>
        <v>0.42000000000000004</v>
      </c>
      <c r="I1601" cm="1">
        <f t="array" ref="I1601">_xlfn.IFS(Table1[[#This Row],[Q1]]&gt;8,100,Table1[[#This Row],[Q1]]&gt;6,0,Table1[[#This Row],[Q1]]&lt;7,-100)</f>
        <v>100</v>
      </c>
      <c r="J1601">
        <f>IF(Table1[[#This Row],[NPS]]=100,1,0)</f>
        <v>1</v>
      </c>
      <c r="K1601">
        <f>IF(Table1[[#This Row],[NPS]]=0,1,0)</f>
        <v>0</v>
      </c>
      <c r="L1601">
        <f>IF(Table1[[#This Row],[NPS]]=-100,1,0)</f>
        <v>0</v>
      </c>
      <c r="M1601" t="str">
        <f>TEXT(Table1[[#This Row],[Call Date]],"mmmm")</f>
        <v>November</v>
      </c>
      <c r="N1601" s="1">
        <f>Table1[[#This Row],[Call Date]]</f>
        <v>45251</v>
      </c>
    </row>
    <row r="1602" spans="2:14" x14ac:dyDescent="0.25">
      <c r="B1602" s="1">
        <v>45251</v>
      </c>
      <c r="C1602" t="s">
        <v>10</v>
      </c>
      <c r="D1602" t="s">
        <v>116</v>
      </c>
      <c r="E1602">
        <v>10</v>
      </c>
      <c r="F1602">
        <v>10</v>
      </c>
      <c r="G1602">
        <v>10</v>
      </c>
      <c r="H1602" s="3">
        <f>(Table1[[#This Row],[Q1]]*0.2+Table1[[#This Row],[Q2]]*0.4+Table1[[#This Row],[Q3]]*0.4)/10</f>
        <v>1</v>
      </c>
      <c r="I1602" cm="1">
        <f t="array" ref="I1602">_xlfn.IFS(Table1[[#This Row],[Q1]]&gt;8,100,Table1[[#This Row],[Q1]]&gt;6,0,Table1[[#This Row],[Q1]]&lt;7,-100)</f>
        <v>100</v>
      </c>
      <c r="J1602">
        <f>IF(Table1[[#This Row],[NPS]]=100,1,0)</f>
        <v>1</v>
      </c>
      <c r="K1602">
        <f>IF(Table1[[#This Row],[NPS]]=0,1,0)</f>
        <v>0</v>
      </c>
      <c r="L1602">
        <f>IF(Table1[[#This Row],[NPS]]=-100,1,0)</f>
        <v>0</v>
      </c>
      <c r="M1602" t="str">
        <f>TEXT(Table1[[#This Row],[Call Date]],"mmmm")</f>
        <v>November</v>
      </c>
      <c r="N1602" s="1">
        <f>Table1[[#This Row],[Call Date]]</f>
        <v>45251</v>
      </c>
    </row>
    <row r="1603" spans="2:14" x14ac:dyDescent="0.25">
      <c r="B1603" s="1">
        <v>45251</v>
      </c>
      <c r="C1603" t="s">
        <v>10</v>
      </c>
      <c r="D1603" t="s">
        <v>126</v>
      </c>
      <c r="E1603">
        <v>10</v>
      </c>
      <c r="F1603">
        <v>10</v>
      </c>
      <c r="G1603">
        <v>10</v>
      </c>
      <c r="H1603" s="3">
        <f>(Table1[[#This Row],[Q1]]*0.2+Table1[[#This Row],[Q2]]*0.4+Table1[[#This Row],[Q3]]*0.4)/10</f>
        <v>1</v>
      </c>
      <c r="I1603" cm="1">
        <f t="array" ref="I1603">_xlfn.IFS(Table1[[#This Row],[Q1]]&gt;8,100,Table1[[#This Row],[Q1]]&gt;6,0,Table1[[#This Row],[Q1]]&lt;7,-100)</f>
        <v>100</v>
      </c>
      <c r="J1603">
        <f>IF(Table1[[#This Row],[NPS]]=100,1,0)</f>
        <v>1</v>
      </c>
      <c r="K1603">
        <f>IF(Table1[[#This Row],[NPS]]=0,1,0)</f>
        <v>0</v>
      </c>
      <c r="L1603">
        <f>IF(Table1[[#This Row],[NPS]]=-100,1,0)</f>
        <v>0</v>
      </c>
      <c r="M1603" t="str">
        <f>TEXT(Table1[[#This Row],[Call Date]],"mmmm")</f>
        <v>November</v>
      </c>
      <c r="N1603" s="1">
        <f>Table1[[#This Row],[Call Date]]</f>
        <v>45251</v>
      </c>
    </row>
    <row r="1604" spans="2:14" x14ac:dyDescent="0.25">
      <c r="B1604" s="1">
        <v>45251</v>
      </c>
      <c r="C1604" t="s">
        <v>10</v>
      </c>
      <c r="D1604" t="s">
        <v>124</v>
      </c>
      <c r="E1604">
        <v>10</v>
      </c>
      <c r="F1604">
        <v>10</v>
      </c>
      <c r="G1604">
        <v>10</v>
      </c>
      <c r="H1604" s="3">
        <f>(Table1[[#This Row],[Q1]]*0.2+Table1[[#This Row],[Q2]]*0.4+Table1[[#This Row],[Q3]]*0.4)/10</f>
        <v>1</v>
      </c>
      <c r="I1604" cm="1">
        <f t="array" ref="I1604">_xlfn.IFS(Table1[[#This Row],[Q1]]&gt;8,100,Table1[[#This Row],[Q1]]&gt;6,0,Table1[[#This Row],[Q1]]&lt;7,-100)</f>
        <v>100</v>
      </c>
      <c r="J1604">
        <f>IF(Table1[[#This Row],[NPS]]=100,1,0)</f>
        <v>1</v>
      </c>
      <c r="K1604">
        <f>IF(Table1[[#This Row],[NPS]]=0,1,0)</f>
        <v>0</v>
      </c>
      <c r="L1604">
        <f>IF(Table1[[#This Row],[NPS]]=-100,1,0)</f>
        <v>0</v>
      </c>
      <c r="M1604" t="str">
        <f>TEXT(Table1[[#This Row],[Call Date]],"mmmm")</f>
        <v>November</v>
      </c>
      <c r="N1604" s="1">
        <f>Table1[[#This Row],[Call Date]]</f>
        <v>45251</v>
      </c>
    </row>
    <row r="1605" spans="2:14" x14ac:dyDescent="0.25">
      <c r="B1605" s="1">
        <v>45251</v>
      </c>
      <c r="C1605" t="s">
        <v>10</v>
      </c>
      <c r="D1605" t="s">
        <v>66</v>
      </c>
      <c r="E1605">
        <v>9</v>
      </c>
      <c r="F1605">
        <v>10</v>
      </c>
      <c r="G1605">
        <v>10</v>
      </c>
      <c r="H1605" s="3">
        <f>(Table1[[#This Row],[Q1]]*0.2+Table1[[#This Row],[Q2]]*0.4+Table1[[#This Row],[Q3]]*0.4)/10</f>
        <v>0.98000000000000009</v>
      </c>
      <c r="I1605" cm="1">
        <f t="array" ref="I1605">_xlfn.IFS(Table1[[#This Row],[Q1]]&gt;8,100,Table1[[#This Row],[Q1]]&gt;6,0,Table1[[#This Row],[Q1]]&lt;7,-100)</f>
        <v>100</v>
      </c>
      <c r="J1605">
        <f>IF(Table1[[#This Row],[NPS]]=100,1,0)</f>
        <v>1</v>
      </c>
      <c r="K1605">
        <f>IF(Table1[[#This Row],[NPS]]=0,1,0)</f>
        <v>0</v>
      </c>
      <c r="L1605">
        <f>IF(Table1[[#This Row],[NPS]]=-100,1,0)</f>
        <v>0</v>
      </c>
      <c r="M1605" t="str">
        <f>TEXT(Table1[[#This Row],[Call Date]],"mmmm")</f>
        <v>November</v>
      </c>
      <c r="N1605" s="1">
        <f>Table1[[#This Row],[Call Date]]</f>
        <v>45251</v>
      </c>
    </row>
    <row r="1606" spans="2:14" x14ac:dyDescent="0.25">
      <c r="B1606" s="1">
        <v>45251</v>
      </c>
      <c r="C1606" t="s">
        <v>11</v>
      </c>
      <c r="D1606" t="s">
        <v>118</v>
      </c>
      <c r="E1606">
        <v>9</v>
      </c>
      <c r="F1606">
        <v>9</v>
      </c>
      <c r="G1606">
        <v>10</v>
      </c>
      <c r="H1606" s="3">
        <f>(Table1[[#This Row],[Q1]]*0.2+Table1[[#This Row],[Q2]]*0.4+Table1[[#This Row],[Q3]]*0.4)/10</f>
        <v>0.94000000000000006</v>
      </c>
      <c r="I1606" cm="1">
        <f t="array" ref="I1606">_xlfn.IFS(Table1[[#This Row],[Q1]]&gt;8,100,Table1[[#This Row],[Q1]]&gt;6,0,Table1[[#This Row],[Q1]]&lt;7,-100)</f>
        <v>100</v>
      </c>
      <c r="J1606">
        <f>IF(Table1[[#This Row],[NPS]]=100,1,0)</f>
        <v>1</v>
      </c>
      <c r="K1606">
        <f>IF(Table1[[#This Row],[NPS]]=0,1,0)</f>
        <v>0</v>
      </c>
      <c r="L1606">
        <f>IF(Table1[[#This Row],[NPS]]=-100,1,0)</f>
        <v>0</v>
      </c>
      <c r="M1606" t="str">
        <f>TEXT(Table1[[#This Row],[Call Date]],"mmmm")</f>
        <v>November</v>
      </c>
      <c r="N1606" s="1">
        <f>Table1[[#This Row],[Call Date]]</f>
        <v>45251</v>
      </c>
    </row>
    <row r="1607" spans="2:14" x14ac:dyDescent="0.25">
      <c r="B1607" s="1">
        <v>45251</v>
      </c>
      <c r="C1607" t="s">
        <v>10</v>
      </c>
      <c r="D1607" t="s">
        <v>41</v>
      </c>
      <c r="E1607">
        <v>10</v>
      </c>
      <c r="F1607">
        <v>10</v>
      </c>
      <c r="G1607">
        <v>10</v>
      </c>
      <c r="H1607" s="3">
        <f>(Table1[[#This Row],[Q1]]*0.2+Table1[[#This Row],[Q2]]*0.4+Table1[[#This Row],[Q3]]*0.4)/10</f>
        <v>1</v>
      </c>
      <c r="I1607" cm="1">
        <f t="array" ref="I1607">_xlfn.IFS(Table1[[#This Row],[Q1]]&gt;8,100,Table1[[#This Row],[Q1]]&gt;6,0,Table1[[#This Row],[Q1]]&lt;7,-100)</f>
        <v>100</v>
      </c>
      <c r="J1607">
        <f>IF(Table1[[#This Row],[NPS]]=100,1,0)</f>
        <v>1</v>
      </c>
      <c r="K1607">
        <f>IF(Table1[[#This Row],[NPS]]=0,1,0)</f>
        <v>0</v>
      </c>
      <c r="L1607">
        <f>IF(Table1[[#This Row],[NPS]]=-100,1,0)</f>
        <v>0</v>
      </c>
      <c r="M1607" t="str">
        <f>TEXT(Table1[[#This Row],[Call Date]],"mmmm")</f>
        <v>November</v>
      </c>
      <c r="N1607" s="1">
        <f>Table1[[#This Row],[Call Date]]</f>
        <v>45251</v>
      </c>
    </row>
    <row r="1608" spans="2:14" x14ac:dyDescent="0.25">
      <c r="B1608" s="1">
        <v>45251</v>
      </c>
      <c r="C1608" t="s">
        <v>11</v>
      </c>
      <c r="D1608" t="s">
        <v>120</v>
      </c>
      <c r="E1608">
        <v>10</v>
      </c>
      <c r="F1608">
        <v>10</v>
      </c>
      <c r="G1608">
        <v>10</v>
      </c>
      <c r="H1608" s="3">
        <f>(Table1[[#This Row],[Q1]]*0.2+Table1[[#This Row],[Q2]]*0.4+Table1[[#This Row],[Q3]]*0.4)/10</f>
        <v>1</v>
      </c>
      <c r="I1608" cm="1">
        <f t="array" ref="I1608">_xlfn.IFS(Table1[[#This Row],[Q1]]&gt;8,100,Table1[[#This Row],[Q1]]&gt;6,0,Table1[[#This Row],[Q1]]&lt;7,-100)</f>
        <v>100</v>
      </c>
      <c r="J1608">
        <f>IF(Table1[[#This Row],[NPS]]=100,1,0)</f>
        <v>1</v>
      </c>
      <c r="K1608">
        <f>IF(Table1[[#This Row],[NPS]]=0,1,0)</f>
        <v>0</v>
      </c>
      <c r="L1608">
        <f>IF(Table1[[#This Row],[NPS]]=-100,1,0)</f>
        <v>0</v>
      </c>
      <c r="M1608" t="str">
        <f>TEXT(Table1[[#This Row],[Call Date]],"mmmm")</f>
        <v>November</v>
      </c>
      <c r="N1608" s="1">
        <f>Table1[[#This Row],[Call Date]]</f>
        <v>45251</v>
      </c>
    </row>
    <row r="1609" spans="2:14" x14ac:dyDescent="0.25">
      <c r="B1609" s="1">
        <v>45251</v>
      </c>
      <c r="C1609" t="s">
        <v>8</v>
      </c>
      <c r="D1609" t="s">
        <v>45</v>
      </c>
      <c r="E1609">
        <v>9</v>
      </c>
      <c r="F1609">
        <v>8</v>
      </c>
      <c r="G1609">
        <v>5</v>
      </c>
      <c r="H1609" s="3">
        <f>(Table1[[#This Row],[Q1]]*0.2+Table1[[#This Row],[Q2]]*0.4+Table1[[#This Row],[Q3]]*0.4)/10</f>
        <v>0.7</v>
      </c>
      <c r="I1609" cm="1">
        <f t="array" ref="I1609">_xlfn.IFS(Table1[[#This Row],[Q1]]&gt;8,100,Table1[[#This Row],[Q1]]&gt;6,0,Table1[[#This Row],[Q1]]&lt;7,-100)</f>
        <v>100</v>
      </c>
      <c r="J1609">
        <f>IF(Table1[[#This Row],[NPS]]=100,1,0)</f>
        <v>1</v>
      </c>
      <c r="K1609">
        <f>IF(Table1[[#This Row],[NPS]]=0,1,0)</f>
        <v>0</v>
      </c>
      <c r="L1609">
        <f>IF(Table1[[#This Row],[NPS]]=-100,1,0)</f>
        <v>0</v>
      </c>
      <c r="M1609" t="str">
        <f>TEXT(Table1[[#This Row],[Call Date]],"mmmm")</f>
        <v>November</v>
      </c>
      <c r="N1609" s="1">
        <f>Table1[[#This Row],[Call Date]]</f>
        <v>45251</v>
      </c>
    </row>
    <row r="1610" spans="2:14" x14ac:dyDescent="0.25">
      <c r="B1610" s="1">
        <v>45251</v>
      </c>
      <c r="C1610" t="s">
        <v>10</v>
      </c>
      <c r="D1610" t="s">
        <v>116</v>
      </c>
      <c r="E1610">
        <v>10</v>
      </c>
      <c r="F1610">
        <v>10</v>
      </c>
      <c r="G1610">
        <v>10</v>
      </c>
      <c r="H1610" s="3">
        <f>(Table1[[#This Row],[Q1]]*0.2+Table1[[#This Row],[Q2]]*0.4+Table1[[#This Row],[Q3]]*0.4)/10</f>
        <v>1</v>
      </c>
      <c r="I1610" cm="1">
        <f t="array" ref="I1610">_xlfn.IFS(Table1[[#This Row],[Q1]]&gt;8,100,Table1[[#This Row],[Q1]]&gt;6,0,Table1[[#This Row],[Q1]]&lt;7,-100)</f>
        <v>100</v>
      </c>
      <c r="J1610">
        <f>IF(Table1[[#This Row],[NPS]]=100,1,0)</f>
        <v>1</v>
      </c>
      <c r="K1610">
        <f>IF(Table1[[#This Row],[NPS]]=0,1,0)</f>
        <v>0</v>
      </c>
      <c r="L1610">
        <f>IF(Table1[[#This Row],[NPS]]=-100,1,0)</f>
        <v>0</v>
      </c>
      <c r="M1610" t="str">
        <f>TEXT(Table1[[#This Row],[Call Date]],"mmmm")</f>
        <v>November</v>
      </c>
      <c r="N1610" s="1">
        <f>Table1[[#This Row],[Call Date]]</f>
        <v>45251</v>
      </c>
    </row>
    <row r="1611" spans="2:14" x14ac:dyDescent="0.25">
      <c r="B1611" s="1">
        <v>45251</v>
      </c>
      <c r="C1611" t="s">
        <v>10</v>
      </c>
      <c r="D1611" t="s">
        <v>41</v>
      </c>
      <c r="E1611">
        <v>9</v>
      </c>
      <c r="F1611">
        <v>9</v>
      </c>
      <c r="G1611">
        <v>9</v>
      </c>
      <c r="H1611" s="3">
        <f>(Table1[[#This Row],[Q1]]*0.2+Table1[[#This Row],[Q2]]*0.4+Table1[[#This Row],[Q3]]*0.4)/10</f>
        <v>0.9</v>
      </c>
      <c r="I1611" cm="1">
        <f t="array" ref="I1611">_xlfn.IFS(Table1[[#This Row],[Q1]]&gt;8,100,Table1[[#This Row],[Q1]]&gt;6,0,Table1[[#This Row],[Q1]]&lt;7,-100)</f>
        <v>100</v>
      </c>
      <c r="J1611">
        <f>IF(Table1[[#This Row],[NPS]]=100,1,0)</f>
        <v>1</v>
      </c>
      <c r="K1611">
        <f>IF(Table1[[#This Row],[NPS]]=0,1,0)</f>
        <v>0</v>
      </c>
      <c r="L1611">
        <f>IF(Table1[[#This Row],[NPS]]=-100,1,0)</f>
        <v>0</v>
      </c>
      <c r="M1611" t="str">
        <f>TEXT(Table1[[#This Row],[Call Date]],"mmmm")</f>
        <v>November</v>
      </c>
      <c r="N1611" s="1">
        <f>Table1[[#This Row],[Call Date]]</f>
        <v>45251</v>
      </c>
    </row>
    <row r="1612" spans="2:14" x14ac:dyDescent="0.25">
      <c r="B1612" s="1">
        <v>45251</v>
      </c>
      <c r="C1612" t="s">
        <v>10</v>
      </c>
      <c r="D1612" t="s">
        <v>83</v>
      </c>
      <c r="E1612">
        <v>8</v>
      </c>
      <c r="F1612">
        <v>5</v>
      </c>
      <c r="G1612">
        <v>8</v>
      </c>
      <c r="H1612" s="3">
        <f>(Table1[[#This Row],[Q1]]*0.2+Table1[[#This Row],[Q2]]*0.4+Table1[[#This Row],[Q3]]*0.4)/10</f>
        <v>0.68</v>
      </c>
      <c r="I1612" cm="1">
        <f t="array" ref="I1612">_xlfn.IFS(Table1[[#This Row],[Q1]]&gt;8,100,Table1[[#This Row],[Q1]]&gt;6,0,Table1[[#This Row],[Q1]]&lt;7,-100)</f>
        <v>0</v>
      </c>
      <c r="J1612">
        <f>IF(Table1[[#This Row],[NPS]]=100,1,0)</f>
        <v>0</v>
      </c>
      <c r="K1612">
        <f>IF(Table1[[#This Row],[NPS]]=0,1,0)</f>
        <v>1</v>
      </c>
      <c r="L1612">
        <f>IF(Table1[[#This Row],[NPS]]=-100,1,0)</f>
        <v>0</v>
      </c>
      <c r="M1612" t="str">
        <f>TEXT(Table1[[#This Row],[Call Date]],"mmmm")</f>
        <v>November</v>
      </c>
      <c r="N1612" s="1">
        <f>Table1[[#This Row],[Call Date]]</f>
        <v>45251</v>
      </c>
    </row>
    <row r="1613" spans="2:14" x14ac:dyDescent="0.25">
      <c r="B1613" s="1">
        <v>45252</v>
      </c>
      <c r="C1613" t="s">
        <v>7</v>
      </c>
      <c r="D1613" t="s">
        <v>91</v>
      </c>
      <c r="E1613">
        <v>10</v>
      </c>
      <c r="F1613">
        <v>10</v>
      </c>
      <c r="G1613">
        <v>10</v>
      </c>
      <c r="H1613" s="3">
        <f>(Table1[[#This Row],[Q1]]*0.2+Table1[[#This Row],[Q2]]*0.4+Table1[[#This Row],[Q3]]*0.4)/10</f>
        <v>1</v>
      </c>
      <c r="I1613" cm="1">
        <f t="array" ref="I1613">_xlfn.IFS(Table1[[#This Row],[Q1]]&gt;8,100,Table1[[#This Row],[Q1]]&gt;6,0,Table1[[#This Row],[Q1]]&lt;7,-100)</f>
        <v>100</v>
      </c>
      <c r="J1613">
        <f>IF(Table1[[#This Row],[NPS]]=100,1,0)</f>
        <v>1</v>
      </c>
      <c r="K1613">
        <f>IF(Table1[[#This Row],[NPS]]=0,1,0)</f>
        <v>0</v>
      </c>
      <c r="L1613">
        <f>IF(Table1[[#This Row],[NPS]]=-100,1,0)</f>
        <v>0</v>
      </c>
      <c r="M1613" t="str">
        <f>TEXT(Table1[[#This Row],[Call Date]],"mmmm")</f>
        <v>November</v>
      </c>
      <c r="N1613" s="1">
        <f>Table1[[#This Row],[Call Date]]</f>
        <v>45252</v>
      </c>
    </row>
    <row r="1614" spans="2:14" x14ac:dyDescent="0.25">
      <c r="B1614" s="1">
        <v>45252</v>
      </c>
      <c r="C1614" t="s">
        <v>7</v>
      </c>
      <c r="D1614" t="s">
        <v>49</v>
      </c>
      <c r="E1614">
        <v>10</v>
      </c>
      <c r="F1614">
        <v>9</v>
      </c>
      <c r="G1614">
        <v>9</v>
      </c>
      <c r="H1614" s="3">
        <f>(Table1[[#This Row],[Q1]]*0.2+Table1[[#This Row],[Q2]]*0.4+Table1[[#This Row],[Q3]]*0.4)/10</f>
        <v>0.91999999999999993</v>
      </c>
      <c r="I1614" cm="1">
        <f t="array" ref="I1614">_xlfn.IFS(Table1[[#This Row],[Q1]]&gt;8,100,Table1[[#This Row],[Q1]]&gt;6,0,Table1[[#This Row],[Q1]]&lt;7,-100)</f>
        <v>100</v>
      </c>
      <c r="J1614">
        <f>IF(Table1[[#This Row],[NPS]]=100,1,0)</f>
        <v>1</v>
      </c>
      <c r="K1614">
        <f>IF(Table1[[#This Row],[NPS]]=0,1,0)</f>
        <v>0</v>
      </c>
      <c r="L1614">
        <f>IF(Table1[[#This Row],[NPS]]=-100,1,0)</f>
        <v>0</v>
      </c>
      <c r="M1614" t="str">
        <f>TEXT(Table1[[#This Row],[Call Date]],"mmmm")</f>
        <v>November</v>
      </c>
      <c r="N1614" s="1">
        <f>Table1[[#This Row],[Call Date]]</f>
        <v>45252</v>
      </c>
    </row>
    <row r="1615" spans="2:14" x14ac:dyDescent="0.25">
      <c r="B1615" s="1">
        <v>45252</v>
      </c>
      <c r="C1615" t="s">
        <v>7</v>
      </c>
      <c r="D1615" t="s">
        <v>91</v>
      </c>
      <c r="E1615">
        <v>10</v>
      </c>
      <c r="F1615">
        <v>10</v>
      </c>
      <c r="G1615">
        <v>10</v>
      </c>
      <c r="H1615" s="3">
        <f>(Table1[[#This Row],[Q1]]*0.2+Table1[[#This Row],[Q2]]*0.4+Table1[[#This Row],[Q3]]*0.4)/10</f>
        <v>1</v>
      </c>
      <c r="I1615" cm="1">
        <f t="array" ref="I1615">_xlfn.IFS(Table1[[#This Row],[Q1]]&gt;8,100,Table1[[#This Row],[Q1]]&gt;6,0,Table1[[#This Row],[Q1]]&lt;7,-100)</f>
        <v>100</v>
      </c>
      <c r="J1615">
        <f>IF(Table1[[#This Row],[NPS]]=100,1,0)</f>
        <v>1</v>
      </c>
      <c r="K1615">
        <f>IF(Table1[[#This Row],[NPS]]=0,1,0)</f>
        <v>0</v>
      </c>
      <c r="L1615">
        <f>IF(Table1[[#This Row],[NPS]]=-100,1,0)</f>
        <v>0</v>
      </c>
      <c r="M1615" t="str">
        <f>TEXT(Table1[[#This Row],[Call Date]],"mmmm")</f>
        <v>November</v>
      </c>
      <c r="N1615" s="1">
        <f>Table1[[#This Row],[Call Date]]</f>
        <v>45252</v>
      </c>
    </row>
    <row r="1616" spans="2:14" x14ac:dyDescent="0.25">
      <c r="B1616" s="1">
        <v>45252</v>
      </c>
      <c r="C1616" t="s">
        <v>7</v>
      </c>
      <c r="D1616" t="s">
        <v>91</v>
      </c>
      <c r="E1616">
        <v>10</v>
      </c>
      <c r="F1616">
        <v>2</v>
      </c>
      <c r="G1616">
        <v>10</v>
      </c>
      <c r="H1616" s="3">
        <f>(Table1[[#This Row],[Q1]]*0.2+Table1[[#This Row],[Q2]]*0.4+Table1[[#This Row],[Q3]]*0.4)/10</f>
        <v>0.67999999999999994</v>
      </c>
      <c r="I1616" cm="1">
        <f t="array" ref="I1616">_xlfn.IFS(Table1[[#This Row],[Q1]]&gt;8,100,Table1[[#This Row],[Q1]]&gt;6,0,Table1[[#This Row],[Q1]]&lt;7,-100)</f>
        <v>100</v>
      </c>
      <c r="J1616">
        <f>IF(Table1[[#This Row],[NPS]]=100,1,0)</f>
        <v>1</v>
      </c>
      <c r="K1616">
        <f>IF(Table1[[#This Row],[NPS]]=0,1,0)</f>
        <v>0</v>
      </c>
      <c r="L1616">
        <f>IF(Table1[[#This Row],[NPS]]=-100,1,0)</f>
        <v>0</v>
      </c>
      <c r="M1616" t="str">
        <f>TEXT(Table1[[#This Row],[Call Date]],"mmmm")</f>
        <v>November</v>
      </c>
      <c r="N1616" s="1">
        <f>Table1[[#This Row],[Call Date]]</f>
        <v>45252</v>
      </c>
    </row>
    <row r="1617" spans="2:14" x14ac:dyDescent="0.25">
      <c r="B1617" s="1">
        <v>45252</v>
      </c>
      <c r="C1617" t="s">
        <v>7</v>
      </c>
      <c r="D1617" t="s">
        <v>49</v>
      </c>
      <c r="E1617">
        <v>8</v>
      </c>
      <c r="F1617">
        <v>10</v>
      </c>
      <c r="G1617">
        <v>10</v>
      </c>
      <c r="H1617" s="3">
        <f>(Table1[[#This Row],[Q1]]*0.2+Table1[[#This Row],[Q2]]*0.4+Table1[[#This Row],[Q3]]*0.4)/10</f>
        <v>0.96</v>
      </c>
      <c r="I1617" cm="1">
        <f t="array" ref="I1617">_xlfn.IFS(Table1[[#This Row],[Q1]]&gt;8,100,Table1[[#This Row],[Q1]]&gt;6,0,Table1[[#This Row],[Q1]]&lt;7,-100)</f>
        <v>0</v>
      </c>
      <c r="J1617">
        <f>IF(Table1[[#This Row],[NPS]]=100,1,0)</f>
        <v>0</v>
      </c>
      <c r="K1617">
        <f>IF(Table1[[#This Row],[NPS]]=0,1,0)</f>
        <v>1</v>
      </c>
      <c r="L1617">
        <f>IF(Table1[[#This Row],[NPS]]=-100,1,0)</f>
        <v>0</v>
      </c>
      <c r="M1617" t="str">
        <f>TEXT(Table1[[#This Row],[Call Date]],"mmmm")</f>
        <v>November</v>
      </c>
      <c r="N1617" s="1">
        <f>Table1[[#This Row],[Call Date]]</f>
        <v>45252</v>
      </c>
    </row>
    <row r="1618" spans="2:14" x14ac:dyDescent="0.25">
      <c r="B1618" s="1">
        <v>45252</v>
      </c>
      <c r="C1618" t="s">
        <v>7</v>
      </c>
      <c r="D1618" t="s">
        <v>78</v>
      </c>
      <c r="E1618">
        <v>10</v>
      </c>
      <c r="F1618">
        <v>10</v>
      </c>
      <c r="G1618">
        <v>10</v>
      </c>
      <c r="H1618" s="3">
        <f>(Table1[[#This Row],[Q1]]*0.2+Table1[[#This Row],[Q2]]*0.4+Table1[[#This Row],[Q3]]*0.4)/10</f>
        <v>1</v>
      </c>
      <c r="I1618" cm="1">
        <f t="array" ref="I1618">_xlfn.IFS(Table1[[#This Row],[Q1]]&gt;8,100,Table1[[#This Row],[Q1]]&gt;6,0,Table1[[#This Row],[Q1]]&lt;7,-100)</f>
        <v>100</v>
      </c>
      <c r="J1618">
        <f>IF(Table1[[#This Row],[NPS]]=100,1,0)</f>
        <v>1</v>
      </c>
      <c r="K1618">
        <f>IF(Table1[[#This Row],[NPS]]=0,1,0)</f>
        <v>0</v>
      </c>
      <c r="L1618">
        <f>IF(Table1[[#This Row],[NPS]]=-100,1,0)</f>
        <v>0</v>
      </c>
      <c r="M1618" t="str">
        <f>TEXT(Table1[[#This Row],[Call Date]],"mmmm")</f>
        <v>November</v>
      </c>
      <c r="N1618" s="1">
        <f>Table1[[#This Row],[Call Date]]</f>
        <v>45252</v>
      </c>
    </row>
    <row r="1619" spans="2:14" x14ac:dyDescent="0.25">
      <c r="B1619" s="1">
        <v>45252</v>
      </c>
      <c r="C1619" t="s">
        <v>10</v>
      </c>
      <c r="D1619" t="s">
        <v>77</v>
      </c>
      <c r="E1619">
        <v>10</v>
      </c>
      <c r="F1619">
        <v>10</v>
      </c>
      <c r="G1619">
        <v>10</v>
      </c>
      <c r="H1619" s="3">
        <f>(Table1[[#This Row],[Q1]]*0.2+Table1[[#This Row],[Q2]]*0.4+Table1[[#This Row],[Q3]]*0.4)/10</f>
        <v>1</v>
      </c>
      <c r="I1619" cm="1">
        <f t="array" ref="I1619">_xlfn.IFS(Table1[[#This Row],[Q1]]&gt;8,100,Table1[[#This Row],[Q1]]&gt;6,0,Table1[[#This Row],[Q1]]&lt;7,-100)</f>
        <v>100</v>
      </c>
      <c r="J1619">
        <f>IF(Table1[[#This Row],[NPS]]=100,1,0)</f>
        <v>1</v>
      </c>
      <c r="K1619">
        <f>IF(Table1[[#This Row],[NPS]]=0,1,0)</f>
        <v>0</v>
      </c>
      <c r="L1619">
        <f>IF(Table1[[#This Row],[NPS]]=-100,1,0)</f>
        <v>0</v>
      </c>
      <c r="M1619" t="str">
        <f>TEXT(Table1[[#This Row],[Call Date]],"mmmm")</f>
        <v>November</v>
      </c>
      <c r="N1619" s="1">
        <f>Table1[[#This Row],[Call Date]]</f>
        <v>45252</v>
      </c>
    </row>
    <row r="1620" spans="2:14" x14ac:dyDescent="0.25">
      <c r="B1620" s="1">
        <v>45252</v>
      </c>
      <c r="C1620" t="s">
        <v>10</v>
      </c>
      <c r="D1620" t="s">
        <v>76</v>
      </c>
      <c r="E1620">
        <v>10</v>
      </c>
      <c r="F1620">
        <v>5</v>
      </c>
      <c r="G1620">
        <v>5</v>
      </c>
      <c r="H1620" s="3">
        <f>(Table1[[#This Row],[Q1]]*0.2+Table1[[#This Row],[Q2]]*0.4+Table1[[#This Row],[Q3]]*0.4)/10</f>
        <v>0.6</v>
      </c>
      <c r="I1620" cm="1">
        <f t="array" ref="I1620">_xlfn.IFS(Table1[[#This Row],[Q1]]&gt;8,100,Table1[[#This Row],[Q1]]&gt;6,0,Table1[[#This Row],[Q1]]&lt;7,-100)</f>
        <v>100</v>
      </c>
      <c r="J1620">
        <f>IF(Table1[[#This Row],[NPS]]=100,1,0)</f>
        <v>1</v>
      </c>
      <c r="K1620">
        <f>IF(Table1[[#This Row],[NPS]]=0,1,0)</f>
        <v>0</v>
      </c>
      <c r="L1620">
        <f>IF(Table1[[#This Row],[NPS]]=-100,1,0)</f>
        <v>0</v>
      </c>
      <c r="M1620" t="str">
        <f>TEXT(Table1[[#This Row],[Call Date]],"mmmm")</f>
        <v>November</v>
      </c>
      <c r="N1620" s="1">
        <f>Table1[[#This Row],[Call Date]]</f>
        <v>45252</v>
      </c>
    </row>
    <row r="1621" spans="2:14" x14ac:dyDescent="0.25">
      <c r="B1621" s="1">
        <v>45252</v>
      </c>
      <c r="C1621" t="s">
        <v>10</v>
      </c>
      <c r="D1621" t="s">
        <v>41</v>
      </c>
      <c r="E1621">
        <v>9</v>
      </c>
      <c r="F1621">
        <v>10</v>
      </c>
      <c r="G1621">
        <v>10</v>
      </c>
      <c r="H1621" s="3">
        <f>(Table1[[#This Row],[Q1]]*0.2+Table1[[#This Row],[Q2]]*0.4+Table1[[#This Row],[Q3]]*0.4)/10</f>
        <v>0.98000000000000009</v>
      </c>
      <c r="I1621" cm="1">
        <f t="array" ref="I1621">_xlfn.IFS(Table1[[#This Row],[Q1]]&gt;8,100,Table1[[#This Row],[Q1]]&gt;6,0,Table1[[#This Row],[Q1]]&lt;7,-100)</f>
        <v>100</v>
      </c>
      <c r="J1621">
        <f>IF(Table1[[#This Row],[NPS]]=100,1,0)</f>
        <v>1</v>
      </c>
      <c r="K1621">
        <f>IF(Table1[[#This Row],[NPS]]=0,1,0)</f>
        <v>0</v>
      </c>
      <c r="L1621">
        <f>IF(Table1[[#This Row],[NPS]]=-100,1,0)</f>
        <v>0</v>
      </c>
      <c r="M1621" t="str">
        <f>TEXT(Table1[[#This Row],[Call Date]],"mmmm")</f>
        <v>November</v>
      </c>
      <c r="N1621" s="1">
        <f>Table1[[#This Row],[Call Date]]</f>
        <v>45252</v>
      </c>
    </row>
    <row r="1622" spans="2:14" x14ac:dyDescent="0.25">
      <c r="B1622" s="1">
        <v>45252</v>
      </c>
      <c r="C1622" t="s">
        <v>10</v>
      </c>
      <c r="D1622" t="s">
        <v>100</v>
      </c>
      <c r="E1622">
        <v>10</v>
      </c>
      <c r="F1622">
        <v>10</v>
      </c>
      <c r="G1622">
        <v>10</v>
      </c>
      <c r="H1622" s="3">
        <f>(Table1[[#This Row],[Q1]]*0.2+Table1[[#This Row],[Q2]]*0.4+Table1[[#This Row],[Q3]]*0.4)/10</f>
        <v>1</v>
      </c>
      <c r="I1622" cm="1">
        <f t="array" ref="I1622">_xlfn.IFS(Table1[[#This Row],[Q1]]&gt;8,100,Table1[[#This Row],[Q1]]&gt;6,0,Table1[[#This Row],[Q1]]&lt;7,-100)</f>
        <v>100</v>
      </c>
      <c r="J1622">
        <f>IF(Table1[[#This Row],[NPS]]=100,1,0)</f>
        <v>1</v>
      </c>
      <c r="K1622">
        <f>IF(Table1[[#This Row],[NPS]]=0,1,0)</f>
        <v>0</v>
      </c>
      <c r="L1622">
        <f>IF(Table1[[#This Row],[NPS]]=-100,1,0)</f>
        <v>0</v>
      </c>
      <c r="M1622" t="str">
        <f>TEXT(Table1[[#This Row],[Call Date]],"mmmm")</f>
        <v>November</v>
      </c>
      <c r="N1622" s="1">
        <f>Table1[[#This Row],[Call Date]]</f>
        <v>45252</v>
      </c>
    </row>
    <row r="1623" spans="2:14" x14ac:dyDescent="0.25">
      <c r="B1623" s="1">
        <v>45252</v>
      </c>
      <c r="C1623" t="s">
        <v>10</v>
      </c>
      <c r="D1623" t="s">
        <v>124</v>
      </c>
      <c r="E1623">
        <v>10</v>
      </c>
      <c r="F1623">
        <v>8</v>
      </c>
      <c r="G1623">
        <v>3</v>
      </c>
      <c r="H1623" s="3">
        <f>(Table1[[#This Row],[Q1]]*0.2+Table1[[#This Row],[Q2]]*0.4+Table1[[#This Row],[Q3]]*0.4)/10</f>
        <v>0.64</v>
      </c>
      <c r="I1623" cm="1">
        <f t="array" ref="I1623">_xlfn.IFS(Table1[[#This Row],[Q1]]&gt;8,100,Table1[[#This Row],[Q1]]&gt;6,0,Table1[[#This Row],[Q1]]&lt;7,-100)</f>
        <v>100</v>
      </c>
      <c r="J1623">
        <f>IF(Table1[[#This Row],[NPS]]=100,1,0)</f>
        <v>1</v>
      </c>
      <c r="K1623">
        <f>IF(Table1[[#This Row],[NPS]]=0,1,0)</f>
        <v>0</v>
      </c>
      <c r="L1623">
        <f>IF(Table1[[#This Row],[NPS]]=-100,1,0)</f>
        <v>0</v>
      </c>
      <c r="M1623" t="str">
        <f>TEXT(Table1[[#This Row],[Call Date]],"mmmm")</f>
        <v>November</v>
      </c>
      <c r="N1623" s="1">
        <f>Table1[[#This Row],[Call Date]]</f>
        <v>45252</v>
      </c>
    </row>
    <row r="1624" spans="2:14" x14ac:dyDescent="0.25">
      <c r="B1624" s="1">
        <v>45254</v>
      </c>
      <c r="C1624" t="s">
        <v>7</v>
      </c>
      <c r="D1624" t="s">
        <v>117</v>
      </c>
      <c r="E1624">
        <v>10</v>
      </c>
      <c r="F1624">
        <v>10</v>
      </c>
      <c r="G1624">
        <v>10</v>
      </c>
      <c r="H1624" s="3">
        <f>(Table1[[#This Row],[Q1]]*0.2+Table1[[#This Row],[Q2]]*0.4+Table1[[#This Row],[Q3]]*0.4)/10</f>
        <v>1</v>
      </c>
      <c r="I1624" cm="1">
        <f t="array" ref="I1624">_xlfn.IFS(Table1[[#This Row],[Q1]]&gt;8,100,Table1[[#This Row],[Q1]]&gt;6,0,Table1[[#This Row],[Q1]]&lt;7,-100)</f>
        <v>100</v>
      </c>
      <c r="J1624">
        <f>IF(Table1[[#This Row],[NPS]]=100,1,0)</f>
        <v>1</v>
      </c>
      <c r="K1624">
        <f>IF(Table1[[#This Row],[NPS]]=0,1,0)</f>
        <v>0</v>
      </c>
      <c r="L1624">
        <f>IF(Table1[[#This Row],[NPS]]=-100,1,0)</f>
        <v>0</v>
      </c>
      <c r="M1624" t="str">
        <f>TEXT(Table1[[#This Row],[Call Date]],"mmmm")</f>
        <v>November</v>
      </c>
      <c r="N1624" s="1">
        <f>Table1[[#This Row],[Call Date]]</f>
        <v>45254</v>
      </c>
    </row>
    <row r="1625" spans="2:14" x14ac:dyDescent="0.25">
      <c r="B1625" s="1">
        <v>45254</v>
      </c>
      <c r="C1625" t="s">
        <v>8</v>
      </c>
      <c r="D1625" t="s">
        <v>98</v>
      </c>
      <c r="E1625">
        <v>9</v>
      </c>
      <c r="F1625">
        <v>9</v>
      </c>
      <c r="G1625">
        <v>9</v>
      </c>
      <c r="H1625" s="3">
        <f>(Table1[[#This Row],[Q1]]*0.2+Table1[[#This Row],[Q2]]*0.4+Table1[[#This Row],[Q3]]*0.4)/10</f>
        <v>0.9</v>
      </c>
      <c r="I1625" cm="1">
        <f t="array" ref="I1625">_xlfn.IFS(Table1[[#This Row],[Q1]]&gt;8,100,Table1[[#This Row],[Q1]]&gt;6,0,Table1[[#This Row],[Q1]]&lt;7,-100)</f>
        <v>100</v>
      </c>
      <c r="J1625">
        <f>IF(Table1[[#This Row],[NPS]]=100,1,0)</f>
        <v>1</v>
      </c>
      <c r="K1625">
        <f>IF(Table1[[#This Row],[NPS]]=0,1,0)</f>
        <v>0</v>
      </c>
      <c r="L1625">
        <f>IF(Table1[[#This Row],[NPS]]=-100,1,0)</f>
        <v>0</v>
      </c>
      <c r="M1625" t="str">
        <f>TEXT(Table1[[#This Row],[Call Date]],"mmmm")</f>
        <v>November</v>
      </c>
      <c r="N1625" s="1">
        <f>Table1[[#This Row],[Call Date]]</f>
        <v>45254</v>
      </c>
    </row>
    <row r="1626" spans="2:14" x14ac:dyDescent="0.25">
      <c r="B1626" s="1">
        <v>45254</v>
      </c>
      <c r="C1626" t="s">
        <v>8</v>
      </c>
      <c r="D1626" t="s">
        <v>119</v>
      </c>
      <c r="E1626">
        <v>10</v>
      </c>
      <c r="F1626">
        <v>10</v>
      </c>
      <c r="G1626">
        <v>10</v>
      </c>
      <c r="H1626" s="3">
        <f>(Table1[[#This Row],[Q1]]*0.2+Table1[[#This Row],[Q2]]*0.4+Table1[[#This Row],[Q3]]*0.4)/10</f>
        <v>1</v>
      </c>
      <c r="I1626" cm="1">
        <f t="array" ref="I1626">_xlfn.IFS(Table1[[#This Row],[Q1]]&gt;8,100,Table1[[#This Row],[Q1]]&gt;6,0,Table1[[#This Row],[Q1]]&lt;7,-100)</f>
        <v>100</v>
      </c>
      <c r="J1626">
        <f>IF(Table1[[#This Row],[NPS]]=100,1,0)</f>
        <v>1</v>
      </c>
      <c r="K1626">
        <f>IF(Table1[[#This Row],[NPS]]=0,1,0)</f>
        <v>0</v>
      </c>
      <c r="L1626">
        <f>IF(Table1[[#This Row],[NPS]]=-100,1,0)</f>
        <v>0</v>
      </c>
      <c r="M1626" t="str">
        <f>TEXT(Table1[[#This Row],[Call Date]],"mmmm")</f>
        <v>November</v>
      </c>
      <c r="N1626" s="1">
        <f>Table1[[#This Row],[Call Date]]</f>
        <v>45254</v>
      </c>
    </row>
    <row r="1627" spans="2:14" x14ac:dyDescent="0.25">
      <c r="B1627" s="1">
        <v>45254</v>
      </c>
      <c r="C1627" t="s">
        <v>7</v>
      </c>
      <c r="D1627" t="s">
        <v>49</v>
      </c>
      <c r="E1627">
        <v>10</v>
      </c>
      <c r="F1627">
        <v>10</v>
      </c>
      <c r="G1627">
        <v>10</v>
      </c>
      <c r="H1627" s="3">
        <f>(Table1[[#This Row],[Q1]]*0.2+Table1[[#This Row],[Q2]]*0.4+Table1[[#This Row],[Q3]]*0.4)/10</f>
        <v>1</v>
      </c>
      <c r="I1627" cm="1">
        <f t="array" ref="I1627">_xlfn.IFS(Table1[[#This Row],[Q1]]&gt;8,100,Table1[[#This Row],[Q1]]&gt;6,0,Table1[[#This Row],[Q1]]&lt;7,-100)</f>
        <v>100</v>
      </c>
      <c r="J1627">
        <f>IF(Table1[[#This Row],[NPS]]=100,1,0)</f>
        <v>1</v>
      </c>
      <c r="K1627">
        <f>IF(Table1[[#This Row],[NPS]]=0,1,0)</f>
        <v>0</v>
      </c>
      <c r="L1627">
        <f>IF(Table1[[#This Row],[NPS]]=-100,1,0)</f>
        <v>0</v>
      </c>
      <c r="M1627" t="str">
        <f>TEXT(Table1[[#This Row],[Call Date]],"mmmm")</f>
        <v>November</v>
      </c>
      <c r="N1627" s="1">
        <f>Table1[[#This Row],[Call Date]]</f>
        <v>45254</v>
      </c>
    </row>
    <row r="1628" spans="2:14" x14ac:dyDescent="0.25">
      <c r="B1628" s="1">
        <v>45254</v>
      </c>
      <c r="C1628" t="s">
        <v>8</v>
      </c>
      <c r="D1628" t="s">
        <v>71</v>
      </c>
      <c r="E1628">
        <v>10</v>
      </c>
      <c r="F1628">
        <v>10</v>
      </c>
      <c r="G1628">
        <v>10</v>
      </c>
      <c r="H1628" s="3">
        <f>(Table1[[#This Row],[Q1]]*0.2+Table1[[#This Row],[Q2]]*0.4+Table1[[#This Row],[Q3]]*0.4)/10</f>
        <v>1</v>
      </c>
      <c r="I1628" cm="1">
        <f t="array" ref="I1628">_xlfn.IFS(Table1[[#This Row],[Q1]]&gt;8,100,Table1[[#This Row],[Q1]]&gt;6,0,Table1[[#This Row],[Q1]]&lt;7,-100)</f>
        <v>100</v>
      </c>
      <c r="J1628">
        <f>IF(Table1[[#This Row],[NPS]]=100,1,0)</f>
        <v>1</v>
      </c>
      <c r="K1628">
        <f>IF(Table1[[#This Row],[NPS]]=0,1,0)</f>
        <v>0</v>
      </c>
      <c r="L1628">
        <f>IF(Table1[[#This Row],[NPS]]=-100,1,0)</f>
        <v>0</v>
      </c>
      <c r="M1628" t="str">
        <f>TEXT(Table1[[#This Row],[Call Date]],"mmmm")</f>
        <v>November</v>
      </c>
      <c r="N1628" s="1">
        <f>Table1[[#This Row],[Call Date]]</f>
        <v>45254</v>
      </c>
    </row>
    <row r="1629" spans="2:14" x14ac:dyDescent="0.25">
      <c r="B1629" s="1">
        <v>45254</v>
      </c>
      <c r="C1629" t="s">
        <v>8</v>
      </c>
      <c r="D1629" t="s">
        <v>64</v>
      </c>
      <c r="E1629">
        <v>10</v>
      </c>
      <c r="F1629">
        <v>10</v>
      </c>
      <c r="G1629">
        <v>10</v>
      </c>
      <c r="H1629" s="3">
        <f>(Table1[[#This Row],[Q1]]*0.2+Table1[[#This Row],[Q2]]*0.4+Table1[[#This Row],[Q3]]*0.4)/10</f>
        <v>1</v>
      </c>
      <c r="I1629" cm="1">
        <f t="array" ref="I1629">_xlfn.IFS(Table1[[#This Row],[Q1]]&gt;8,100,Table1[[#This Row],[Q1]]&gt;6,0,Table1[[#This Row],[Q1]]&lt;7,-100)</f>
        <v>100</v>
      </c>
      <c r="J1629">
        <f>IF(Table1[[#This Row],[NPS]]=100,1,0)</f>
        <v>1</v>
      </c>
      <c r="K1629">
        <f>IF(Table1[[#This Row],[NPS]]=0,1,0)</f>
        <v>0</v>
      </c>
      <c r="L1629">
        <f>IF(Table1[[#This Row],[NPS]]=-100,1,0)</f>
        <v>0</v>
      </c>
      <c r="M1629" t="str">
        <f>TEXT(Table1[[#This Row],[Call Date]],"mmmm")</f>
        <v>November</v>
      </c>
      <c r="N1629" s="1">
        <f>Table1[[#This Row],[Call Date]]</f>
        <v>45254</v>
      </c>
    </row>
    <row r="1630" spans="2:14" x14ac:dyDescent="0.25">
      <c r="B1630" s="1">
        <v>45254</v>
      </c>
      <c r="C1630" t="s">
        <v>8</v>
      </c>
      <c r="D1630" t="s">
        <v>42</v>
      </c>
      <c r="E1630">
        <v>10</v>
      </c>
      <c r="F1630">
        <v>10</v>
      </c>
      <c r="G1630">
        <v>10</v>
      </c>
      <c r="H1630" s="3">
        <f>(Table1[[#This Row],[Q1]]*0.2+Table1[[#This Row],[Q2]]*0.4+Table1[[#This Row],[Q3]]*0.4)/10</f>
        <v>1</v>
      </c>
      <c r="I1630" cm="1">
        <f t="array" ref="I1630">_xlfn.IFS(Table1[[#This Row],[Q1]]&gt;8,100,Table1[[#This Row],[Q1]]&gt;6,0,Table1[[#This Row],[Q1]]&lt;7,-100)</f>
        <v>100</v>
      </c>
      <c r="J1630">
        <f>IF(Table1[[#This Row],[NPS]]=100,1,0)</f>
        <v>1</v>
      </c>
      <c r="K1630">
        <f>IF(Table1[[#This Row],[NPS]]=0,1,0)</f>
        <v>0</v>
      </c>
      <c r="L1630">
        <f>IF(Table1[[#This Row],[NPS]]=-100,1,0)</f>
        <v>0</v>
      </c>
      <c r="M1630" t="str">
        <f>TEXT(Table1[[#This Row],[Call Date]],"mmmm")</f>
        <v>November</v>
      </c>
      <c r="N1630" s="1">
        <f>Table1[[#This Row],[Call Date]]</f>
        <v>45254</v>
      </c>
    </row>
    <row r="1631" spans="2:14" x14ac:dyDescent="0.25">
      <c r="B1631" s="1">
        <v>45254</v>
      </c>
      <c r="C1631" t="s">
        <v>8</v>
      </c>
      <c r="D1631" t="s">
        <v>129</v>
      </c>
      <c r="E1631">
        <v>10</v>
      </c>
      <c r="F1631">
        <v>10</v>
      </c>
      <c r="G1631">
        <v>10</v>
      </c>
      <c r="H1631" s="3">
        <f>(Table1[[#This Row],[Q1]]*0.2+Table1[[#This Row],[Q2]]*0.4+Table1[[#This Row],[Q3]]*0.4)/10</f>
        <v>1</v>
      </c>
      <c r="I1631" cm="1">
        <f t="array" ref="I1631">_xlfn.IFS(Table1[[#This Row],[Q1]]&gt;8,100,Table1[[#This Row],[Q1]]&gt;6,0,Table1[[#This Row],[Q1]]&lt;7,-100)</f>
        <v>100</v>
      </c>
      <c r="J1631">
        <f>IF(Table1[[#This Row],[NPS]]=100,1,0)</f>
        <v>1</v>
      </c>
      <c r="K1631">
        <f>IF(Table1[[#This Row],[NPS]]=0,1,0)</f>
        <v>0</v>
      </c>
      <c r="L1631">
        <f>IF(Table1[[#This Row],[NPS]]=-100,1,0)</f>
        <v>0</v>
      </c>
      <c r="M1631" t="str">
        <f>TEXT(Table1[[#This Row],[Call Date]],"mmmm")</f>
        <v>November</v>
      </c>
      <c r="N1631" s="1">
        <f>Table1[[#This Row],[Call Date]]</f>
        <v>45254</v>
      </c>
    </row>
    <row r="1632" spans="2:14" x14ac:dyDescent="0.25">
      <c r="B1632" s="1">
        <v>45254</v>
      </c>
      <c r="C1632" t="s">
        <v>7</v>
      </c>
      <c r="D1632" t="s">
        <v>117</v>
      </c>
      <c r="E1632">
        <v>9</v>
      </c>
      <c r="F1632">
        <v>9</v>
      </c>
      <c r="G1632">
        <v>9</v>
      </c>
      <c r="H1632" s="3">
        <f>(Table1[[#This Row],[Q1]]*0.2+Table1[[#This Row],[Q2]]*0.4+Table1[[#This Row],[Q3]]*0.4)/10</f>
        <v>0.9</v>
      </c>
      <c r="I1632" cm="1">
        <f t="array" ref="I1632">_xlfn.IFS(Table1[[#This Row],[Q1]]&gt;8,100,Table1[[#This Row],[Q1]]&gt;6,0,Table1[[#This Row],[Q1]]&lt;7,-100)</f>
        <v>100</v>
      </c>
      <c r="J1632">
        <f>IF(Table1[[#This Row],[NPS]]=100,1,0)</f>
        <v>1</v>
      </c>
      <c r="K1632">
        <f>IF(Table1[[#This Row],[NPS]]=0,1,0)</f>
        <v>0</v>
      </c>
      <c r="L1632">
        <f>IF(Table1[[#This Row],[NPS]]=-100,1,0)</f>
        <v>0</v>
      </c>
      <c r="M1632" t="str">
        <f>TEXT(Table1[[#This Row],[Call Date]],"mmmm")</f>
        <v>November</v>
      </c>
      <c r="N1632" s="1">
        <f>Table1[[#This Row],[Call Date]]</f>
        <v>45254</v>
      </c>
    </row>
    <row r="1633" spans="2:14" x14ac:dyDescent="0.25">
      <c r="B1633" s="1">
        <v>45254</v>
      </c>
      <c r="C1633" t="s">
        <v>8</v>
      </c>
      <c r="D1633" t="s">
        <v>132</v>
      </c>
      <c r="E1633">
        <v>10</v>
      </c>
      <c r="F1633">
        <v>10</v>
      </c>
      <c r="G1633">
        <v>9</v>
      </c>
      <c r="H1633" s="3">
        <f>(Table1[[#This Row],[Q1]]*0.2+Table1[[#This Row],[Q2]]*0.4+Table1[[#This Row],[Q3]]*0.4)/10</f>
        <v>0.96</v>
      </c>
      <c r="I1633" cm="1">
        <f t="array" ref="I1633">_xlfn.IFS(Table1[[#This Row],[Q1]]&gt;8,100,Table1[[#This Row],[Q1]]&gt;6,0,Table1[[#This Row],[Q1]]&lt;7,-100)</f>
        <v>100</v>
      </c>
      <c r="J1633">
        <f>IF(Table1[[#This Row],[NPS]]=100,1,0)</f>
        <v>1</v>
      </c>
      <c r="K1633">
        <f>IF(Table1[[#This Row],[NPS]]=0,1,0)</f>
        <v>0</v>
      </c>
      <c r="L1633">
        <f>IF(Table1[[#This Row],[NPS]]=-100,1,0)</f>
        <v>0</v>
      </c>
      <c r="M1633" t="str">
        <f>TEXT(Table1[[#This Row],[Call Date]],"mmmm")</f>
        <v>November</v>
      </c>
      <c r="N1633" s="1">
        <f>Table1[[#This Row],[Call Date]]</f>
        <v>45254</v>
      </c>
    </row>
    <row r="1634" spans="2:14" x14ac:dyDescent="0.25">
      <c r="B1634" s="1">
        <v>45254</v>
      </c>
      <c r="C1634" t="s">
        <v>7</v>
      </c>
      <c r="D1634" t="s">
        <v>130</v>
      </c>
      <c r="E1634">
        <v>10</v>
      </c>
      <c r="F1634">
        <v>10</v>
      </c>
      <c r="G1634">
        <v>10</v>
      </c>
      <c r="H1634" s="3">
        <f>(Table1[[#This Row],[Q1]]*0.2+Table1[[#This Row],[Q2]]*0.4+Table1[[#This Row],[Q3]]*0.4)/10</f>
        <v>1</v>
      </c>
      <c r="I1634" cm="1">
        <f t="array" ref="I1634">_xlfn.IFS(Table1[[#This Row],[Q1]]&gt;8,100,Table1[[#This Row],[Q1]]&gt;6,0,Table1[[#This Row],[Q1]]&lt;7,-100)</f>
        <v>100</v>
      </c>
      <c r="J1634">
        <f>IF(Table1[[#This Row],[NPS]]=100,1,0)</f>
        <v>1</v>
      </c>
      <c r="K1634">
        <f>IF(Table1[[#This Row],[NPS]]=0,1,0)</f>
        <v>0</v>
      </c>
      <c r="L1634">
        <f>IF(Table1[[#This Row],[NPS]]=-100,1,0)</f>
        <v>0</v>
      </c>
      <c r="M1634" t="str">
        <f>TEXT(Table1[[#This Row],[Call Date]],"mmmm")</f>
        <v>November</v>
      </c>
      <c r="N1634" s="1">
        <f>Table1[[#This Row],[Call Date]]</f>
        <v>45254</v>
      </c>
    </row>
    <row r="1635" spans="2:14" x14ac:dyDescent="0.25">
      <c r="B1635" s="1">
        <v>45254</v>
      </c>
      <c r="C1635" t="s">
        <v>7</v>
      </c>
      <c r="D1635" t="s">
        <v>49</v>
      </c>
      <c r="E1635">
        <v>10</v>
      </c>
      <c r="F1635">
        <v>10</v>
      </c>
      <c r="G1635">
        <v>10</v>
      </c>
      <c r="H1635" s="3">
        <f>(Table1[[#This Row],[Q1]]*0.2+Table1[[#This Row],[Q2]]*0.4+Table1[[#This Row],[Q3]]*0.4)/10</f>
        <v>1</v>
      </c>
      <c r="I1635" cm="1">
        <f t="array" ref="I1635">_xlfn.IFS(Table1[[#This Row],[Q1]]&gt;8,100,Table1[[#This Row],[Q1]]&gt;6,0,Table1[[#This Row],[Q1]]&lt;7,-100)</f>
        <v>100</v>
      </c>
      <c r="J1635">
        <f>IF(Table1[[#This Row],[NPS]]=100,1,0)</f>
        <v>1</v>
      </c>
      <c r="K1635">
        <f>IF(Table1[[#This Row],[NPS]]=0,1,0)</f>
        <v>0</v>
      </c>
      <c r="L1635">
        <f>IF(Table1[[#This Row],[NPS]]=-100,1,0)</f>
        <v>0</v>
      </c>
      <c r="M1635" t="str">
        <f>TEXT(Table1[[#This Row],[Call Date]],"mmmm")</f>
        <v>November</v>
      </c>
      <c r="N1635" s="1">
        <f>Table1[[#This Row],[Call Date]]</f>
        <v>45254</v>
      </c>
    </row>
    <row r="1636" spans="2:14" x14ac:dyDescent="0.25">
      <c r="B1636" s="1">
        <v>45254</v>
      </c>
      <c r="C1636" t="s">
        <v>11</v>
      </c>
      <c r="D1636" t="s">
        <v>120</v>
      </c>
      <c r="E1636">
        <v>10</v>
      </c>
      <c r="F1636">
        <v>10</v>
      </c>
      <c r="G1636">
        <v>10</v>
      </c>
      <c r="H1636" s="3">
        <f>(Table1[[#This Row],[Q1]]*0.2+Table1[[#This Row],[Q2]]*0.4+Table1[[#This Row],[Q3]]*0.4)/10</f>
        <v>1</v>
      </c>
      <c r="I1636" cm="1">
        <f t="array" ref="I1636">_xlfn.IFS(Table1[[#This Row],[Q1]]&gt;8,100,Table1[[#This Row],[Q1]]&gt;6,0,Table1[[#This Row],[Q1]]&lt;7,-100)</f>
        <v>100</v>
      </c>
      <c r="J1636">
        <f>IF(Table1[[#This Row],[NPS]]=100,1,0)</f>
        <v>1</v>
      </c>
      <c r="K1636">
        <f>IF(Table1[[#This Row],[NPS]]=0,1,0)</f>
        <v>0</v>
      </c>
      <c r="L1636">
        <f>IF(Table1[[#This Row],[NPS]]=-100,1,0)</f>
        <v>0</v>
      </c>
      <c r="M1636" t="str">
        <f>TEXT(Table1[[#This Row],[Call Date]],"mmmm")</f>
        <v>November</v>
      </c>
      <c r="N1636" s="1">
        <f>Table1[[#This Row],[Call Date]]</f>
        <v>45254</v>
      </c>
    </row>
    <row r="1637" spans="2:14" x14ac:dyDescent="0.25">
      <c r="B1637" s="1">
        <v>45254</v>
      </c>
      <c r="C1637" t="s">
        <v>11</v>
      </c>
      <c r="D1637" t="s">
        <v>120</v>
      </c>
      <c r="E1637">
        <v>10</v>
      </c>
      <c r="F1637">
        <v>10</v>
      </c>
      <c r="G1637">
        <v>10</v>
      </c>
      <c r="H1637" s="3">
        <f>(Table1[[#This Row],[Q1]]*0.2+Table1[[#This Row],[Q2]]*0.4+Table1[[#This Row],[Q3]]*0.4)/10</f>
        <v>1</v>
      </c>
      <c r="I1637" cm="1">
        <f t="array" ref="I1637">_xlfn.IFS(Table1[[#This Row],[Q1]]&gt;8,100,Table1[[#This Row],[Q1]]&gt;6,0,Table1[[#This Row],[Q1]]&lt;7,-100)</f>
        <v>100</v>
      </c>
      <c r="J1637">
        <f>IF(Table1[[#This Row],[NPS]]=100,1,0)</f>
        <v>1</v>
      </c>
      <c r="K1637">
        <f>IF(Table1[[#This Row],[NPS]]=0,1,0)</f>
        <v>0</v>
      </c>
      <c r="L1637">
        <f>IF(Table1[[#This Row],[NPS]]=-100,1,0)</f>
        <v>0</v>
      </c>
      <c r="M1637" t="str">
        <f>TEXT(Table1[[#This Row],[Call Date]],"mmmm")</f>
        <v>November</v>
      </c>
      <c r="N1637" s="1">
        <f>Table1[[#This Row],[Call Date]]</f>
        <v>45254</v>
      </c>
    </row>
    <row r="1638" spans="2:14" x14ac:dyDescent="0.25">
      <c r="B1638" s="1">
        <v>45254</v>
      </c>
      <c r="C1638" t="s">
        <v>8</v>
      </c>
      <c r="D1638" t="s">
        <v>45</v>
      </c>
      <c r="E1638">
        <v>0</v>
      </c>
      <c r="F1638">
        <v>10</v>
      </c>
      <c r="G1638">
        <v>10</v>
      </c>
      <c r="H1638" s="3">
        <f>(Table1[[#This Row],[Q1]]*0.2+Table1[[#This Row],[Q2]]*0.4+Table1[[#This Row],[Q3]]*0.4)/10</f>
        <v>0.8</v>
      </c>
      <c r="I1638" cm="1">
        <f t="array" ref="I1638">_xlfn.IFS(Table1[[#This Row],[Q1]]&gt;8,100,Table1[[#This Row],[Q1]]&gt;6,0,Table1[[#This Row],[Q1]]&lt;7,-100)</f>
        <v>-100</v>
      </c>
      <c r="J1638">
        <f>IF(Table1[[#This Row],[NPS]]=100,1,0)</f>
        <v>0</v>
      </c>
      <c r="K1638">
        <f>IF(Table1[[#This Row],[NPS]]=0,1,0)</f>
        <v>0</v>
      </c>
      <c r="L1638">
        <f>IF(Table1[[#This Row],[NPS]]=-100,1,0)</f>
        <v>1</v>
      </c>
      <c r="M1638" t="str">
        <f>TEXT(Table1[[#This Row],[Call Date]],"mmmm")</f>
        <v>November</v>
      </c>
      <c r="N1638" s="1">
        <f>Table1[[#This Row],[Call Date]]</f>
        <v>45254</v>
      </c>
    </row>
    <row r="1639" spans="2:14" x14ac:dyDescent="0.25">
      <c r="B1639" s="1">
        <v>45254</v>
      </c>
      <c r="C1639" t="s">
        <v>8</v>
      </c>
      <c r="D1639" t="s">
        <v>98</v>
      </c>
      <c r="E1639">
        <v>10</v>
      </c>
      <c r="F1639">
        <v>10</v>
      </c>
      <c r="G1639">
        <v>10</v>
      </c>
      <c r="H1639" s="3">
        <f>(Table1[[#This Row],[Q1]]*0.2+Table1[[#This Row],[Q2]]*0.4+Table1[[#This Row],[Q3]]*0.4)/10</f>
        <v>1</v>
      </c>
      <c r="I1639" cm="1">
        <f t="array" ref="I1639">_xlfn.IFS(Table1[[#This Row],[Q1]]&gt;8,100,Table1[[#This Row],[Q1]]&gt;6,0,Table1[[#This Row],[Q1]]&lt;7,-100)</f>
        <v>100</v>
      </c>
      <c r="J1639">
        <f>IF(Table1[[#This Row],[NPS]]=100,1,0)</f>
        <v>1</v>
      </c>
      <c r="K1639">
        <f>IF(Table1[[#This Row],[NPS]]=0,1,0)</f>
        <v>0</v>
      </c>
      <c r="L1639">
        <f>IF(Table1[[#This Row],[NPS]]=-100,1,0)</f>
        <v>0</v>
      </c>
      <c r="M1639" t="str">
        <f>TEXT(Table1[[#This Row],[Call Date]],"mmmm")</f>
        <v>November</v>
      </c>
      <c r="N1639" s="1">
        <f>Table1[[#This Row],[Call Date]]</f>
        <v>45254</v>
      </c>
    </row>
    <row r="1640" spans="2:14" x14ac:dyDescent="0.25">
      <c r="B1640" s="1">
        <v>45254</v>
      </c>
      <c r="C1640" t="s">
        <v>8</v>
      </c>
      <c r="D1640" t="s">
        <v>119</v>
      </c>
      <c r="E1640">
        <v>10</v>
      </c>
      <c r="F1640">
        <v>10</v>
      </c>
      <c r="G1640">
        <v>10</v>
      </c>
      <c r="H1640" s="3">
        <f>(Table1[[#This Row],[Q1]]*0.2+Table1[[#This Row],[Q2]]*0.4+Table1[[#This Row],[Q3]]*0.4)/10</f>
        <v>1</v>
      </c>
      <c r="I1640" cm="1">
        <f t="array" ref="I1640">_xlfn.IFS(Table1[[#This Row],[Q1]]&gt;8,100,Table1[[#This Row],[Q1]]&gt;6,0,Table1[[#This Row],[Q1]]&lt;7,-100)</f>
        <v>100</v>
      </c>
      <c r="J1640">
        <f>IF(Table1[[#This Row],[NPS]]=100,1,0)</f>
        <v>1</v>
      </c>
      <c r="K1640">
        <f>IF(Table1[[#This Row],[NPS]]=0,1,0)</f>
        <v>0</v>
      </c>
      <c r="L1640">
        <f>IF(Table1[[#This Row],[NPS]]=-100,1,0)</f>
        <v>0</v>
      </c>
      <c r="M1640" t="str">
        <f>TEXT(Table1[[#This Row],[Call Date]],"mmmm")</f>
        <v>November</v>
      </c>
      <c r="N1640" s="1">
        <f>Table1[[#This Row],[Call Date]]</f>
        <v>45254</v>
      </c>
    </row>
    <row r="1641" spans="2:14" x14ac:dyDescent="0.25">
      <c r="B1641" s="1">
        <v>45254</v>
      </c>
      <c r="C1641" t="s">
        <v>8</v>
      </c>
      <c r="D1641" t="s">
        <v>98</v>
      </c>
      <c r="E1641">
        <v>10</v>
      </c>
      <c r="F1641">
        <v>10</v>
      </c>
      <c r="G1641">
        <v>10</v>
      </c>
      <c r="H1641" s="3">
        <f>(Table1[[#This Row],[Q1]]*0.2+Table1[[#This Row],[Q2]]*0.4+Table1[[#This Row],[Q3]]*0.4)/10</f>
        <v>1</v>
      </c>
      <c r="I1641" cm="1">
        <f t="array" ref="I1641">_xlfn.IFS(Table1[[#This Row],[Q1]]&gt;8,100,Table1[[#This Row],[Q1]]&gt;6,0,Table1[[#This Row],[Q1]]&lt;7,-100)</f>
        <v>100</v>
      </c>
      <c r="J1641">
        <f>IF(Table1[[#This Row],[NPS]]=100,1,0)</f>
        <v>1</v>
      </c>
      <c r="K1641">
        <f>IF(Table1[[#This Row],[NPS]]=0,1,0)</f>
        <v>0</v>
      </c>
      <c r="L1641">
        <f>IF(Table1[[#This Row],[NPS]]=-100,1,0)</f>
        <v>0</v>
      </c>
      <c r="M1641" t="str">
        <f>TEXT(Table1[[#This Row],[Call Date]],"mmmm")</f>
        <v>November</v>
      </c>
      <c r="N1641" s="1">
        <f>Table1[[#This Row],[Call Date]]</f>
        <v>45254</v>
      </c>
    </row>
    <row r="1642" spans="2:14" x14ac:dyDescent="0.25">
      <c r="B1642" s="1">
        <v>45254</v>
      </c>
      <c r="C1642" t="s">
        <v>8</v>
      </c>
      <c r="D1642" t="s">
        <v>42</v>
      </c>
      <c r="E1642">
        <v>10</v>
      </c>
      <c r="F1642">
        <v>10</v>
      </c>
      <c r="G1642">
        <v>10</v>
      </c>
      <c r="H1642" s="3">
        <f>(Table1[[#This Row],[Q1]]*0.2+Table1[[#This Row],[Q2]]*0.4+Table1[[#This Row],[Q3]]*0.4)/10</f>
        <v>1</v>
      </c>
      <c r="I1642" cm="1">
        <f t="array" ref="I1642">_xlfn.IFS(Table1[[#This Row],[Q1]]&gt;8,100,Table1[[#This Row],[Q1]]&gt;6,0,Table1[[#This Row],[Q1]]&lt;7,-100)</f>
        <v>100</v>
      </c>
      <c r="J1642">
        <f>IF(Table1[[#This Row],[NPS]]=100,1,0)</f>
        <v>1</v>
      </c>
      <c r="K1642">
        <f>IF(Table1[[#This Row],[NPS]]=0,1,0)</f>
        <v>0</v>
      </c>
      <c r="L1642">
        <f>IF(Table1[[#This Row],[NPS]]=-100,1,0)</f>
        <v>0</v>
      </c>
      <c r="M1642" t="str">
        <f>TEXT(Table1[[#This Row],[Call Date]],"mmmm")</f>
        <v>November</v>
      </c>
      <c r="N1642" s="1">
        <f>Table1[[#This Row],[Call Date]]</f>
        <v>45254</v>
      </c>
    </row>
    <row r="1643" spans="2:14" x14ac:dyDescent="0.25">
      <c r="B1643" s="1">
        <v>45254</v>
      </c>
      <c r="C1643" t="s">
        <v>8</v>
      </c>
      <c r="D1643" t="s">
        <v>71</v>
      </c>
      <c r="E1643">
        <v>10</v>
      </c>
      <c r="F1643">
        <v>10</v>
      </c>
      <c r="G1643">
        <v>10</v>
      </c>
      <c r="H1643" s="3">
        <f>(Table1[[#This Row],[Q1]]*0.2+Table1[[#This Row],[Q2]]*0.4+Table1[[#This Row],[Q3]]*0.4)/10</f>
        <v>1</v>
      </c>
      <c r="I1643" cm="1">
        <f t="array" ref="I1643">_xlfn.IFS(Table1[[#This Row],[Q1]]&gt;8,100,Table1[[#This Row],[Q1]]&gt;6,0,Table1[[#This Row],[Q1]]&lt;7,-100)</f>
        <v>100</v>
      </c>
      <c r="J1643">
        <f>IF(Table1[[#This Row],[NPS]]=100,1,0)</f>
        <v>1</v>
      </c>
      <c r="K1643">
        <f>IF(Table1[[#This Row],[NPS]]=0,1,0)</f>
        <v>0</v>
      </c>
      <c r="L1643">
        <f>IF(Table1[[#This Row],[NPS]]=-100,1,0)</f>
        <v>0</v>
      </c>
      <c r="M1643" t="str">
        <f>TEXT(Table1[[#This Row],[Call Date]],"mmmm")</f>
        <v>November</v>
      </c>
      <c r="N1643" s="1">
        <f>Table1[[#This Row],[Call Date]]</f>
        <v>45254</v>
      </c>
    </row>
    <row r="1644" spans="2:14" x14ac:dyDescent="0.25">
      <c r="B1644" s="1">
        <v>45254</v>
      </c>
      <c r="C1644" t="s">
        <v>8</v>
      </c>
      <c r="D1644" t="s">
        <v>42</v>
      </c>
      <c r="E1644">
        <v>10</v>
      </c>
      <c r="F1644">
        <v>10</v>
      </c>
      <c r="G1644">
        <v>10</v>
      </c>
      <c r="H1644" s="3">
        <f>(Table1[[#This Row],[Q1]]*0.2+Table1[[#This Row],[Q2]]*0.4+Table1[[#This Row],[Q3]]*0.4)/10</f>
        <v>1</v>
      </c>
      <c r="I1644" cm="1">
        <f t="array" ref="I1644">_xlfn.IFS(Table1[[#This Row],[Q1]]&gt;8,100,Table1[[#This Row],[Q1]]&gt;6,0,Table1[[#This Row],[Q1]]&lt;7,-100)</f>
        <v>100</v>
      </c>
      <c r="J1644">
        <f>IF(Table1[[#This Row],[NPS]]=100,1,0)</f>
        <v>1</v>
      </c>
      <c r="K1644">
        <f>IF(Table1[[#This Row],[NPS]]=0,1,0)</f>
        <v>0</v>
      </c>
      <c r="L1644">
        <f>IF(Table1[[#This Row],[NPS]]=-100,1,0)</f>
        <v>0</v>
      </c>
      <c r="M1644" t="str">
        <f>TEXT(Table1[[#This Row],[Call Date]],"mmmm")</f>
        <v>November</v>
      </c>
      <c r="N1644" s="1">
        <f>Table1[[#This Row],[Call Date]]</f>
        <v>45254</v>
      </c>
    </row>
    <row r="1645" spans="2:14" x14ac:dyDescent="0.25">
      <c r="B1645" s="1">
        <v>45254</v>
      </c>
      <c r="C1645" t="s">
        <v>8</v>
      </c>
      <c r="D1645" t="s">
        <v>93</v>
      </c>
      <c r="E1645">
        <v>10</v>
      </c>
      <c r="F1645">
        <v>10</v>
      </c>
      <c r="G1645">
        <v>10</v>
      </c>
      <c r="H1645" s="3">
        <f>(Table1[[#This Row],[Q1]]*0.2+Table1[[#This Row],[Q2]]*0.4+Table1[[#This Row],[Q3]]*0.4)/10</f>
        <v>1</v>
      </c>
      <c r="I1645" cm="1">
        <f t="array" ref="I1645">_xlfn.IFS(Table1[[#This Row],[Q1]]&gt;8,100,Table1[[#This Row],[Q1]]&gt;6,0,Table1[[#This Row],[Q1]]&lt;7,-100)</f>
        <v>100</v>
      </c>
      <c r="J1645">
        <f>IF(Table1[[#This Row],[NPS]]=100,1,0)</f>
        <v>1</v>
      </c>
      <c r="K1645">
        <f>IF(Table1[[#This Row],[NPS]]=0,1,0)</f>
        <v>0</v>
      </c>
      <c r="L1645">
        <f>IF(Table1[[#This Row],[NPS]]=-100,1,0)</f>
        <v>0</v>
      </c>
      <c r="M1645" t="str">
        <f>TEXT(Table1[[#This Row],[Call Date]],"mmmm")</f>
        <v>November</v>
      </c>
      <c r="N1645" s="1">
        <f>Table1[[#This Row],[Call Date]]</f>
        <v>45254</v>
      </c>
    </row>
    <row r="1646" spans="2:14" x14ac:dyDescent="0.25">
      <c r="B1646" s="1">
        <v>45254</v>
      </c>
      <c r="C1646" t="s">
        <v>8</v>
      </c>
      <c r="D1646" t="s">
        <v>64</v>
      </c>
      <c r="E1646">
        <v>10</v>
      </c>
      <c r="F1646">
        <v>10</v>
      </c>
      <c r="G1646">
        <v>10</v>
      </c>
      <c r="H1646" s="3">
        <f>(Table1[[#This Row],[Q1]]*0.2+Table1[[#This Row],[Q2]]*0.4+Table1[[#This Row],[Q3]]*0.4)/10</f>
        <v>1</v>
      </c>
      <c r="I1646" cm="1">
        <f t="array" ref="I1646">_xlfn.IFS(Table1[[#This Row],[Q1]]&gt;8,100,Table1[[#This Row],[Q1]]&gt;6,0,Table1[[#This Row],[Q1]]&lt;7,-100)</f>
        <v>100</v>
      </c>
      <c r="J1646">
        <f>IF(Table1[[#This Row],[NPS]]=100,1,0)</f>
        <v>1</v>
      </c>
      <c r="K1646">
        <f>IF(Table1[[#This Row],[NPS]]=0,1,0)</f>
        <v>0</v>
      </c>
      <c r="L1646">
        <f>IF(Table1[[#This Row],[NPS]]=-100,1,0)</f>
        <v>0</v>
      </c>
      <c r="M1646" t="str">
        <f>TEXT(Table1[[#This Row],[Call Date]],"mmmm")</f>
        <v>November</v>
      </c>
      <c r="N1646" s="1">
        <f>Table1[[#This Row],[Call Date]]</f>
        <v>45254</v>
      </c>
    </row>
    <row r="1647" spans="2:14" x14ac:dyDescent="0.25">
      <c r="B1647" s="1">
        <v>45254</v>
      </c>
      <c r="C1647" t="s">
        <v>8</v>
      </c>
      <c r="D1647" t="s">
        <v>98</v>
      </c>
      <c r="E1647">
        <v>10</v>
      </c>
      <c r="F1647">
        <v>10</v>
      </c>
      <c r="G1647">
        <v>10</v>
      </c>
      <c r="H1647" s="3">
        <f>(Table1[[#This Row],[Q1]]*0.2+Table1[[#This Row],[Q2]]*0.4+Table1[[#This Row],[Q3]]*0.4)/10</f>
        <v>1</v>
      </c>
      <c r="I1647" cm="1">
        <f t="array" ref="I1647">_xlfn.IFS(Table1[[#This Row],[Q1]]&gt;8,100,Table1[[#This Row],[Q1]]&gt;6,0,Table1[[#This Row],[Q1]]&lt;7,-100)</f>
        <v>100</v>
      </c>
      <c r="J1647">
        <f>IF(Table1[[#This Row],[NPS]]=100,1,0)</f>
        <v>1</v>
      </c>
      <c r="K1647">
        <f>IF(Table1[[#This Row],[NPS]]=0,1,0)</f>
        <v>0</v>
      </c>
      <c r="L1647">
        <f>IF(Table1[[#This Row],[NPS]]=-100,1,0)</f>
        <v>0</v>
      </c>
      <c r="M1647" t="str">
        <f>TEXT(Table1[[#This Row],[Call Date]],"mmmm")</f>
        <v>November</v>
      </c>
      <c r="N1647" s="1">
        <f>Table1[[#This Row],[Call Date]]</f>
        <v>45254</v>
      </c>
    </row>
    <row r="1648" spans="2:14" x14ac:dyDescent="0.25">
      <c r="B1648" s="1">
        <v>45254</v>
      </c>
      <c r="C1648" t="s">
        <v>7</v>
      </c>
      <c r="D1648" t="s">
        <v>63</v>
      </c>
      <c r="E1648">
        <v>10</v>
      </c>
      <c r="F1648">
        <v>10</v>
      </c>
      <c r="G1648">
        <v>10</v>
      </c>
      <c r="H1648" s="3">
        <f>(Table1[[#This Row],[Q1]]*0.2+Table1[[#This Row],[Q2]]*0.4+Table1[[#This Row],[Q3]]*0.4)/10</f>
        <v>1</v>
      </c>
      <c r="I1648" cm="1">
        <f t="array" ref="I1648">_xlfn.IFS(Table1[[#This Row],[Q1]]&gt;8,100,Table1[[#This Row],[Q1]]&gt;6,0,Table1[[#This Row],[Q1]]&lt;7,-100)</f>
        <v>100</v>
      </c>
      <c r="J1648">
        <f>IF(Table1[[#This Row],[NPS]]=100,1,0)</f>
        <v>1</v>
      </c>
      <c r="K1648">
        <f>IF(Table1[[#This Row],[NPS]]=0,1,0)</f>
        <v>0</v>
      </c>
      <c r="L1648">
        <f>IF(Table1[[#This Row],[NPS]]=-100,1,0)</f>
        <v>0</v>
      </c>
      <c r="M1648" t="str">
        <f>TEXT(Table1[[#This Row],[Call Date]],"mmmm")</f>
        <v>November</v>
      </c>
      <c r="N1648" s="1">
        <f>Table1[[#This Row],[Call Date]]</f>
        <v>45254</v>
      </c>
    </row>
    <row r="1649" spans="2:14" x14ac:dyDescent="0.25">
      <c r="B1649" s="1">
        <v>45254</v>
      </c>
      <c r="C1649" t="s">
        <v>7</v>
      </c>
      <c r="D1649" t="s">
        <v>91</v>
      </c>
      <c r="E1649">
        <v>10</v>
      </c>
      <c r="F1649">
        <v>10</v>
      </c>
      <c r="G1649">
        <v>10</v>
      </c>
      <c r="H1649" s="3">
        <f>(Table1[[#This Row],[Q1]]*0.2+Table1[[#This Row],[Q2]]*0.4+Table1[[#This Row],[Q3]]*0.4)/10</f>
        <v>1</v>
      </c>
      <c r="I1649" cm="1">
        <f t="array" ref="I1649">_xlfn.IFS(Table1[[#This Row],[Q1]]&gt;8,100,Table1[[#This Row],[Q1]]&gt;6,0,Table1[[#This Row],[Q1]]&lt;7,-100)</f>
        <v>100</v>
      </c>
      <c r="J1649">
        <f>IF(Table1[[#This Row],[NPS]]=100,1,0)</f>
        <v>1</v>
      </c>
      <c r="K1649">
        <f>IF(Table1[[#This Row],[NPS]]=0,1,0)</f>
        <v>0</v>
      </c>
      <c r="L1649">
        <f>IF(Table1[[#This Row],[NPS]]=-100,1,0)</f>
        <v>0</v>
      </c>
      <c r="M1649" t="str">
        <f>TEXT(Table1[[#This Row],[Call Date]],"mmmm")</f>
        <v>November</v>
      </c>
      <c r="N1649" s="1">
        <f>Table1[[#This Row],[Call Date]]</f>
        <v>45254</v>
      </c>
    </row>
    <row r="1650" spans="2:14" x14ac:dyDescent="0.25">
      <c r="B1650" s="1">
        <v>45254</v>
      </c>
      <c r="C1650" t="s">
        <v>8</v>
      </c>
      <c r="D1650" t="s">
        <v>98</v>
      </c>
      <c r="E1650">
        <v>10</v>
      </c>
      <c r="F1650">
        <v>10</v>
      </c>
      <c r="G1650">
        <v>8</v>
      </c>
      <c r="H1650" s="3">
        <f>(Table1[[#This Row],[Q1]]*0.2+Table1[[#This Row],[Q2]]*0.4+Table1[[#This Row],[Q3]]*0.4)/10</f>
        <v>0.91999999999999993</v>
      </c>
      <c r="I1650" cm="1">
        <f t="array" ref="I1650">_xlfn.IFS(Table1[[#This Row],[Q1]]&gt;8,100,Table1[[#This Row],[Q1]]&gt;6,0,Table1[[#This Row],[Q1]]&lt;7,-100)</f>
        <v>100</v>
      </c>
      <c r="J1650">
        <f>IF(Table1[[#This Row],[NPS]]=100,1,0)</f>
        <v>1</v>
      </c>
      <c r="K1650">
        <f>IF(Table1[[#This Row],[NPS]]=0,1,0)</f>
        <v>0</v>
      </c>
      <c r="L1650">
        <f>IF(Table1[[#This Row],[NPS]]=-100,1,0)</f>
        <v>0</v>
      </c>
      <c r="M1650" t="str">
        <f>TEXT(Table1[[#This Row],[Call Date]],"mmmm")</f>
        <v>November</v>
      </c>
      <c r="N1650" s="1">
        <f>Table1[[#This Row],[Call Date]]</f>
        <v>45254</v>
      </c>
    </row>
    <row r="1651" spans="2:14" x14ac:dyDescent="0.25">
      <c r="B1651" s="1">
        <v>45254</v>
      </c>
      <c r="C1651" t="s">
        <v>11</v>
      </c>
      <c r="D1651" t="s">
        <v>123</v>
      </c>
      <c r="E1651">
        <v>10</v>
      </c>
      <c r="F1651">
        <v>10</v>
      </c>
      <c r="G1651">
        <v>10</v>
      </c>
      <c r="H1651" s="3">
        <f>(Table1[[#This Row],[Q1]]*0.2+Table1[[#This Row],[Q2]]*0.4+Table1[[#This Row],[Q3]]*0.4)/10</f>
        <v>1</v>
      </c>
      <c r="I1651" cm="1">
        <f t="array" ref="I1651">_xlfn.IFS(Table1[[#This Row],[Q1]]&gt;8,100,Table1[[#This Row],[Q1]]&gt;6,0,Table1[[#This Row],[Q1]]&lt;7,-100)</f>
        <v>100</v>
      </c>
      <c r="J1651">
        <f>IF(Table1[[#This Row],[NPS]]=100,1,0)</f>
        <v>1</v>
      </c>
      <c r="K1651">
        <f>IF(Table1[[#This Row],[NPS]]=0,1,0)</f>
        <v>0</v>
      </c>
      <c r="L1651">
        <f>IF(Table1[[#This Row],[NPS]]=-100,1,0)</f>
        <v>0</v>
      </c>
      <c r="M1651" t="str">
        <f>TEXT(Table1[[#This Row],[Call Date]],"mmmm")</f>
        <v>November</v>
      </c>
      <c r="N1651" s="1">
        <f>Table1[[#This Row],[Call Date]]</f>
        <v>45254</v>
      </c>
    </row>
    <row r="1652" spans="2:14" x14ac:dyDescent="0.25">
      <c r="B1652" s="1">
        <v>45254</v>
      </c>
      <c r="C1652" t="s">
        <v>10</v>
      </c>
      <c r="D1652" t="s">
        <v>124</v>
      </c>
      <c r="E1652">
        <v>10</v>
      </c>
      <c r="F1652">
        <v>10</v>
      </c>
      <c r="G1652">
        <v>10</v>
      </c>
      <c r="H1652" s="3">
        <f>(Table1[[#This Row],[Q1]]*0.2+Table1[[#This Row],[Q2]]*0.4+Table1[[#This Row],[Q3]]*0.4)/10</f>
        <v>1</v>
      </c>
      <c r="I1652" cm="1">
        <f t="array" ref="I1652">_xlfn.IFS(Table1[[#This Row],[Q1]]&gt;8,100,Table1[[#This Row],[Q1]]&gt;6,0,Table1[[#This Row],[Q1]]&lt;7,-100)</f>
        <v>100</v>
      </c>
      <c r="J1652">
        <f>IF(Table1[[#This Row],[NPS]]=100,1,0)</f>
        <v>1</v>
      </c>
      <c r="K1652">
        <f>IF(Table1[[#This Row],[NPS]]=0,1,0)</f>
        <v>0</v>
      </c>
      <c r="L1652">
        <f>IF(Table1[[#This Row],[NPS]]=-100,1,0)</f>
        <v>0</v>
      </c>
      <c r="M1652" t="str">
        <f>TEXT(Table1[[#This Row],[Call Date]],"mmmm")</f>
        <v>November</v>
      </c>
      <c r="N1652" s="1">
        <f>Table1[[#This Row],[Call Date]]</f>
        <v>45254</v>
      </c>
    </row>
    <row r="1653" spans="2:14" x14ac:dyDescent="0.25">
      <c r="B1653" s="1">
        <v>45254</v>
      </c>
      <c r="C1653" t="s">
        <v>8</v>
      </c>
      <c r="D1653" t="s">
        <v>45</v>
      </c>
      <c r="E1653">
        <v>0</v>
      </c>
      <c r="F1653">
        <v>10</v>
      </c>
      <c r="G1653">
        <v>10</v>
      </c>
      <c r="H1653" s="3">
        <f>(Table1[[#This Row],[Q1]]*0.2+Table1[[#This Row],[Q2]]*0.4+Table1[[#This Row],[Q3]]*0.4)/10</f>
        <v>0.8</v>
      </c>
      <c r="I1653" cm="1">
        <f t="array" ref="I1653">_xlfn.IFS(Table1[[#This Row],[Q1]]&gt;8,100,Table1[[#This Row],[Q1]]&gt;6,0,Table1[[#This Row],[Q1]]&lt;7,-100)</f>
        <v>-100</v>
      </c>
      <c r="J1653">
        <f>IF(Table1[[#This Row],[NPS]]=100,1,0)</f>
        <v>0</v>
      </c>
      <c r="K1653">
        <f>IF(Table1[[#This Row],[NPS]]=0,1,0)</f>
        <v>0</v>
      </c>
      <c r="L1653">
        <f>IF(Table1[[#This Row],[NPS]]=-100,1,0)</f>
        <v>1</v>
      </c>
      <c r="M1653" t="str">
        <f>TEXT(Table1[[#This Row],[Call Date]],"mmmm")</f>
        <v>November</v>
      </c>
      <c r="N1653" s="1">
        <f>Table1[[#This Row],[Call Date]]</f>
        <v>45254</v>
      </c>
    </row>
    <row r="1654" spans="2:14" x14ac:dyDescent="0.25">
      <c r="B1654" s="1">
        <v>45254</v>
      </c>
      <c r="C1654" t="s">
        <v>10</v>
      </c>
      <c r="D1654" t="s">
        <v>126</v>
      </c>
      <c r="E1654">
        <v>10</v>
      </c>
      <c r="F1654">
        <v>10</v>
      </c>
      <c r="G1654">
        <v>10</v>
      </c>
      <c r="H1654" s="3">
        <f>(Table1[[#This Row],[Q1]]*0.2+Table1[[#This Row],[Q2]]*0.4+Table1[[#This Row],[Q3]]*0.4)/10</f>
        <v>1</v>
      </c>
      <c r="I1654" cm="1">
        <f t="array" ref="I1654">_xlfn.IFS(Table1[[#This Row],[Q1]]&gt;8,100,Table1[[#This Row],[Q1]]&gt;6,0,Table1[[#This Row],[Q1]]&lt;7,-100)</f>
        <v>100</v>
      </c>
      <c r="J1654">
        <f>IF(Table1[[#This Row],[NPS]]=100,1,0)</f>
        <v>1</v>
      </c>
      <c r="K1654">
        <f>IF(Table1[[#This Row],[NPS]]=0,1,0)</f>
        <v>0</v>
      </c>
      <c r="L1654">
        <f>IF(Table1[[#This Row],[NPS]]=-100,1,0)</f>
        <v>0</v>
      </c>
      <c r="M1654" t="str">
        <f>TEXT(Table1[[#This Row],[Call Date]],"mmmm")</f>
        <v>November</v>
      </c>
      <c r="N1654" s="1">
        <f>Table1[[#This Row],[Call Date]]</f>
        <v>45254</v>
      </c>
    </row>
    <row r="1655" spans="2:14" x14ac:dyDescent="0.25">
      <c r="B1655" s="1">
        <v>45254</v>
      </c>
      <c r="C1655" t="s">
        <v>10</v>
      </c>
      <c r="D1655" t="s">
        <v>124</v>
      </c>
      <c r="E1655">
        <v>10</v>
      </c>
      <c r="F1655">
        <v>10</v>
      </c>
      <c r="G1655">
        <v>10</v>
      </c>
      <c r="H1655" s="3">
        <f>(Table1[[#This Row],[Q1]]*0.2+Table1[[#This Row],[Q2]]*0.4+Table1[[#This Row],[Q3]]*0.4)/10</f>
        <v>1</v>
      </c>
      <c r="I1655" cm="1">
        <f t="array" ref="I1655">_xlfn.IFS(Table1[[#This Row],[Q1]]&gt;8,100,Table1[[#This Row],[Q1]]&gt;6,0,Table1[[#This Row],[Q1]]&lt;7,-100)</f>
        <v>100</v>
      </c>
      <c r="J1655">
        <f>IF(Table1[[#This Row],[NPS]]=100,1,0)</f>
        <v>1</v>
      </c>
      <c r="K1655">
        <f>IF(Table1[[#This Row],[NPS]]=0,1,0)</f>
        <v>0</v>
      </c>
      <c r="L1655">
        <f>IF(Table1[[#This Row],[NPS]]=-100,1,0)</f>
        <v>0</v>
      </c>
      <c r="M1655" t="str">
        <f>TEXT(Table1[[#This Row],[Call Date]],"mmmm")</f>
        <v>November</v>
      </c>
      <c r="N1655" s="1">
        <f>Table1[[#This Row],[Call Date]]</f>
        <v>45254</v>
      </c>
    </row>
    <row r="1656" spans="2:14" x14ac:dyDescent="0.25">
      <c r="B1656" s="1">
        <v>45254</v>
      </c>
      <c r="C1656" t="s">
        <v>10</v>
      </c>
      <c r="D1656" t="s">
        <v>124</v>
      </c>
      <c r="E1656">
        <v>10</v>
      </c>
      <c r="F1656">
        <v>10</v>
      </c>
      <c r="G1656">
        <v>10</v>
      </c>
      <c r="H1656" s="3">
        <f>(Table1[[#This Row],[Q1]]*0.2+Table1[[#This Row],[Q2]]*0.4+Table1[[#This Row],[Q3]]*0.4)/10</f>
        <v>1</v>
      </c>
      <c r="I1656" cm="1">
        <f t="array" ref="I1656">_xlfn.IFS(Table1[[#This Row],[Q1]]&gt;8,100,Table1[[#This Row],[Q1]]&gt;6,0,Table1[[#This Row],[Q1]]&lt;7,-100)</f>
        <v>100</v>
      </c>
      <c r="J1656">
        <f>IF(Table1[[#This Row],[NPS]]=100,1,0)</f>
        <v>1</v>
      </c>
      <c r="K1656">
        <f>IF(Table1[[#This Row],[NPS]]=0,1,0)</f>
        <v>0</v>
      </c>
      <c r="L1656">
        <f>IF(Table1[[#This Row],[NPS]]=-100,1,0)</f>
        <v>0</v>
      </c>
      <c r="M1656" t="str">
        <f>TEXT(Table1[[#This Row],[Call Date]],"mmmm")</f>
        <v>November</v>
      </c>
      <c r="N1656" s="1">
        <f>Table1[[#This Row],[Call Date]]</f>
        <v>45254</v>
      </c>
    </row>
    <row r="1657" spans="2:14" x14ac:dyDescent="0.25">
      <c r="B1657" s="1">
        <v>45254</v>
      </c>
      <c r="C1657" t="s">
        <v>10</v>
      </c>
      <c r="D1657" t="s">
        <v>83</v>
      </c>
      <c r="E1657">
        <v>10</v>
      </c>
      <c r="F1657">
        <v>10</v>
      </c>
      <c r="G1657">
        <v>10</v>
      </c>
      <c r="H1657" s="3">
        <f>(Table1[[#This Row],[Q1]]*0.2+Table1[[#This Row],[Q2]]*0.4+Table1[[#This Row],[Q3]]*0.4)/10</f>
        <v>1</v>
      </c>
      <c r="I1657" cm="1">
        <f t="array" ref="I1657">_xlfn.IFS(Table1[[#This Row],[Q1]]&gt;8,100,Table1[[#This Row],[Q1]]&gt;6,0,Table1[[#This Row],[Q1]]&lt;7,-100)</f>
        <v>100</v>
      </c>
      <c r="J1657">
        <f>IF(Table1[[#This Row],[NPS]]=100,1,0)</f>
        <v>1</v>
      </c>
      <c r="K1657">
        <f>IF(Table1[[#This Row],[NPS]]=0,1,0)</f>
        <v>0</v>
      </c>
      <c r="L1657">
        <f>IF(Table1[[#This Row],[NPS]]=-100,1,0)</f>
        <v>0</v>
      </c>
      <c r="M1657" t="str">
        <f>TEXT(Table1[[#This Row],[Call Date]],"mmmm")</f>
        <v>November</v>
      </c>
      <c r="N1657" s="1">
        <f>Table1[[#This Row],[Call Date]]</f>
        <v>45254</v>
      </c>
    </row>
    <row r="1658" spans="2:14" x14ac:dyDescent="0.25">
      <c r="B1658" s="1">
        <v>45254</v>
      </c>
      <c r="C1658" t="s">
        <v>10</v>
      </c>
      <c r="D1658" t="s">
        <v>126</v>
      </c>
      <c r="E1658">
        <v>10</v>
      </c>
      <c r="F1658">
        <v>10</v>
      </c>
      <c r="G1658">
        <v>10</v>
      </c>
      <c r="H1658" s="3">
        <f>(Table1[[#This Row],[Q1]]*0.2+Table1[[#This Row],[Q2]]*0.4+Table1[[#This Row],[Q3]]*0.4)/10</f>
        <v>1</v>
      </c>
      <c r="I1658" cm="1">
        <f t="array" ref="I1658">_xlfn.IFS(Table1[[#This Row],[Q1]]&gt;8,100,Table1[[#This Row],[Q1]]&gt;6,0,Table1[[#This Row],[Q1]]&lt;7,-100)</f>
        <v>100</v>
      </c>
      <c r="J1658">
        <f>IF(Table1[[#This Row],[NPS]]=100,1,0)</f>
        <v>1</v>
      </c>
      <c r="K1658">
        <f>IF(Table1[[#This Row],[NPS]]=0,1,0)</f>
        <v>0</v>
      </c>
      <c r="L1658">
        <f>IF(Table1[[#This Row],[NPS]]=-100,1,0)</f>
        <v>0</v>
      </c>
      <c r="M1658" t="str">
        <f>TEXT(Table1[[#This Row],[Call Date]],"mmmm")</f>
        <v>November</v>
      </c>
      <c r="N1658" s="1">
        <f>Table1[[#This Row],[Call Date]]</f>
        <v>45254</v>
      </c>
    </row>
    <row r="1659" spans="2:14" x14ac:dyDescent="0.25">
      <c r="B1659" s="1">
        <v>45254</v>
      </c>
      <c r="C1659" t="s">
        <v>10</v>
      </c>
      <c r="D1659" t="s">
        <v>61</v>
      </c>
      <c r="E1659">
        <v>10</v>
      </c>
      <c r="F1659">
        <v>10</v>
      </c>
      <c r="G1659">
        <v>10</v>
      </c>
      <c r="H1659" s="3">
        <f>(Table1[[#This Row],[Q1]]*0.2+Table1[[#This Row],[Q2]]*0.4+Table1[[#This Row],[Q3]]*0.4)/10</f>
        <v>1</v>
      </c>
      <c r="I1659" cm="1">
        <f t="array" ref="I1659">_xlfn.IFS(Table1[[#This Row],[Q1]]&gt;8,100,Table1[[#This Row],[Q1]]&gt;6,0,Table1[[#This Row],[Q1]]&lt;7,-100)</f>
        <v>100</v>
      </c>
      <c r="J1659">
        <f>IF(Table1[[#This Row],[NPS]]=100,1,0)</f>
        <v>1</v>
      </c>
      <c r="K1659">
        <f>IF(Table1[[#This Row],[NPS]]=0,1,0)</f>
        <v>0</v>
      </c>
      <c r="L1659">
        <f>IF(Table1[[#This Row],[NPS]]=-100,1,0)</f>
        <v>0</v>
      </c>
      <c r="M1659" t="str">
        <f>TEXT(Table1[[#This Row],[Call Date]],"mmmm")</f>
        <v>November</v>
      </c>
      <c r="N1659" s="1">
        <f>Table1[[#This Row],[Call Date]]</f>
        <v>45254</v>
      </c>
    </row>
    <row r="1660" spans="2:14" x14ac:dyDescent="0.25">
      <c r="B1660" s="1">
        <v>45254</v>
      </c>
      <c r="C1660" t="s">
        <v>10</v>
      </c>
      <c r="D1660" t="s">
        <v>116</v>
      </c>
      <c r="E1660">
        <v>10</v>
      </c>
      <c r="F1660">
        <v>10</v>
      </c>
      <c r="G1660">
        <v>10</v>
      </c>
      <c r="H1660" s="3">
        <f>(Table1[[#This Row],[Q1]]*0.2+Table1[[#This Row],[Q2]]*0.4+Table1[[#This Row],[Q3]]*0.4)/10</f>
        <v>1</v>
      </c>
      <c r="I1660" cm="1">
        <f t="array" ref="I1660">_xlfn.IFS(Table1[[#This Row],[Q1]]&gt;8,100,Table1[[#This Row],[Q1]]&gt;6,0,Table1[[#This Row],[Q1]]&lt;7,-100)</f>
        <v>100</v>
      </c>
      <c r="J1660">
        <f>IF(Table1[[#This Row],[NPS]]=100,1,0)</f>
        <v>1</v>
      </c>
      <c r="K1660">
        <f>IF(Table1[[#This Row],[NPS]]=0,1,0)</f>
        <v>0</v>
      </c>
      <c r="L1660">
        <f>IF(Table1[[#This Row],[NPS]]=-100,1,0)</f>
        <v>0</v>
      </c>
      <c r="M1660" t="str">
        <f>TEXT(Table1[[#This Row],[Call Date]],"mmmm")</f>
        <v>November</v>
      </c>
      <c r="N1660" s="1">
        <f>Table1[[#This Row],[Call Date]]</f>
        <v>45254</v>
      </c>
    </row>
    <row r="1661" spans="2:14" x14ac:dyDescent="0.25">
      <c r="B1661" s="1">
        <v>45254</v>
      </c>
      <c r="C1661" t="s">
        <v>11</v>
      </c>
      <c r="D1661" t="s">
        <v>123</v>
      </c>
      <c r="E1661">
        <v>0</v>
      </c>
      <c r="F1661">
        <v>10</v>
      </c>
      <c r="G1661">
        <v>10</v>
      </c>
      <c r="H1661" s="3">
        <f>(Table1[[#This Row],[Q1]]*0.2+Table1[[#This Row],[Q2]]*0.4+Table1[[#This Row],[Q3]]*0.4)/10</f>
        <v>0.8</v>
      </c>
      <c r="I1661" cm="1">
        <f t="array" ref="I1661">_xlfn.IFS(Table1[[#This Row],[Q1]]&gt;8,100,Table1[[#This Row],[Q1]]&gt;6,0,Table1[[#This Row],[Q1]]&lt;7,-100)</f>
        <v>-100</v>
      </c>
      <c r="J1661">
        <f>IF(Table1[[#This Row],[NPS]]=100,1,0)</f>
        <v>0</v>
      </c>
      <c r="K1661">
        <f>IF(Table1[[#This Row],[NPS]]=0,1,0)</f>
        <v>0</v>
      </c>
      <c r="L1661">
        <f>IF(Table1[[#This Row],[NPS]]=-100,1,0)</f>
        <v>1</v>
      </c>
      <c r="M1661" t="str">
        <f>TEXT(Table1[[#This Row],[Call Date]],"mmmm")</f>
        <v>November</v>
      </c>
      <c r="N1661" s="1">
        <f>Table1[[#This Row],[Call Date]]</f>
        <v>45254</v>
      </c>
    </row>
    <row r="1662" spans="2:14" x14ac:dyDescent="0.25">
      <c r="B1662" s="1">
        <v>45254</v>
      </c>
      <c r="C1662" t="s">
        <v>11</v>
      </c>
      <c r="D1662" t="s">
        <v>120</v>
      </c>
      <c r="E1662">
        <v>10</v>
      </c>
      <c r="F1662">
        <v>10</v>
      </c>
      <c r="G1662">
        <v>10</v>
      </c>
      <c r="H1662" s="3">
        <f>(Table1[[#This Row],[Q1]]*0.2+Table1[[#This Row],[Q2]]*0.4+Table1[[#This Row],[Q3]]*0.4)/10</f>
        <v>1</v>
      </c>
      <c r="I1662" cm="1">
        <f t="array" ref="I1662">_xlfn.IFS(Table1[[#This Row],[Q1]]&gt;8,100,Table1[[#This Row],[Q1]]&gt;6,0,Table1[[#This Row],[Q1]]&lt;7,-100)</f>
        <v>100</v>
      </c>
      <c r="J1662">
        <f>IF(Table1[[#This Row],[NPS]]=100,1,0)</f>
        <v>1</v>
      </c>
      <c r="K1662">
        <f>IF(Table1[[#This Row],[NPS]]=0,1,0)</f>
        <v>0</v>
      </c>
      <c r="L1662">
        <f>IF(Table1[[#This Row],[NPS]]=-100,1,0)</f>
        <v>0</v>
      </c>
      <c r="M1662" t="str">
        <f>TEXT(Table1[[#This Row],[Call Date]],"mmmm")</f>
        <v>November</v>
      </c>
      <c r="N1662" s="1">
        <f>Table1[[#This Row],[Call Date]]</f>
        <v>45254</v>
      </c>
    </row>
    <row r="1663" spans="2:14" x14ac:dyDescent="0.25">
      <c r="B1663" s="1">
        <v>45254</v>
      </c>
      <c r="C1663" t="s">
        <v>8</v>
      </c>
      <c r="D1663" t="s">
        <v>45</v>
      </c>
      <c r="E1663">
        <v>10</v>
      </c>
      <c r="F1663">
        <v>10</v>
      </c>
      <c r="G1663">
        <v>10</v>
      </c>
      <c r="H1663" s="3">
        <f>(Table1[[#This Row],[Q1]]*0.2+Table1[[#This Row],[Q2]]*0.4+Table1[[#This Row],[Q3]]*0.4)/10</f>
        <v>1</v>
      </c>
      <c r="I1663" cm="1">
        <f t="array" ref="I1663">_xlfn.IFS(Table1[[#This Row],[Q1]]&gt;8,100,Table1[[#This Row],[Q1]]&gt;6,0,Table1[[#This Row],[Q1]]&lt;7,-100)</f>
        <v>100</v>
      </c>
      <c r="J1663">
        <f>IF(Table1[[#This Row],[NPS]]=100,1,0)</f>
        <v>1</v>
      </c>
      <c r="K1663">
        <f>IF(Table1[[#This Row],[NPS]]=0,1,0)</f>
        <v>0</v>
      </c>
      <c r="L1663">
        <f>IF(Table1[[#This Row],[NPS]]=-100,1,0)</f>
        <v>0</v>
      </c>
      <c r="M1663" t="str">
        <f>TEXT(Table1[[#This Row],[Call Date]],"mmmm")</f>
        <v>November</v>
      </c>
      <c r="N1663" s="1">
        <f>Table1[[#This Row],[Call Date]]</f>
        <v>45254</v>
      </c>
    </row>
    <row r="1664" spans="2:14" x14ac:dyDescent="0.25">
      <c r="B1664" s="1">
        <v>45254</v>
      </c>
      <c r="C1664" t="s">
        <v>11</v>
      </c>
      <c r="D1664" t="s">
        <v>106</v>
      </c>
      <c r="E1664">
        <v>10</v>
      </c>
      <c r="F1664">
        <v>10</v>
      </c>
      <c r="G1664">
        <v>10</v>
      </c>
      <c r="H1664" s="3">
        <f>(Table1[[#This Row],[Q1]]*0.2+Table1[[#This Row],[Q2]]*0.4+Table1[[#This Row],[Q3]]*0.4)/10</f>
        <v>1</v>
      </c>
      <c r="I1664" cm="1">
        <f t="array" ref="I1664">_xlfn.IFS(Table1[[#This Row],[Q1]]&gt;8,100,Table1[[#This Row],[Q1]]&gt;6,0,Table1[[#This Row],[Q1]]&lt;7,-100)</f>
        <v>100</v>
      </c>
      <c r="J1664">
        <f>IF(Table1[[#This Row],[NPS]]=100,1,0)</f>
        <v>1</v>
      </c>
      <c r="K1664">
        <f>IF(Table1[[#This Row],[NPS]]=0,1,0)</f>
        <v>0</v>
      </c>
      <c r="L1664">
        <f>IF(Table1[[#This Row],[NPS]]=-100,1,0)</f>
        <v>0</v>
      </c>
      <c r="M1664" t="str">
        <f>TEXT(Table1[[#This Row],[Call Date]],"mmmm")</f>
        <v>November</v>
      </c>
      <c r="N1664" s="1">
        <f>Table1[[#This Row],[Call Date]]</f>
        <v>45254</v>
      </c>
    </row>
    <row r="1665" spans="2:14" x14ac:dyDescent="0.25">
      <c r="B1665" s="1">
        <v>45254</v>
      </c>
      <c r="C1665" t="s">
        <v>10</v>
      </c>
      <c r="D1665" t="s">
        <v>100</v>
      </c>
      <c r="E1665">
        <v>10</v>
      </c>
      <c r="F1665">
        <v>10</v>
      </c>
      <c r="G1665">
        <v>10</v>
      </c>
      <c r="H1665" s="3">
        <f>(Table1[[#This Row],[Q1]]*0.2+Table1[[#This Row],[Q2]]*0.4+Table1[[#This Row],[Q3]]*0.4)/10</f>
        <v>1</v>
      </c>
      <c r="I1665" cm="1">
        <f t="array" ref="I1665">_xlfn.IFS(Table1[[#This Row],[Q1]]&gt;8,100,Table1[[#This Row],[Q1]]&gt;6,0,Table1[[#This Row],[Q1]]&lt;7,-100)</f>
        <v>100</v>
      </c>
      <c r="J1665">
        <f>IF(Table1[[#This Row],[NPS]]=100,1,0)</f>
        <v>1</v>
      </c>
      <c r="K1665">
        <f>IF(Table1[[#This Row],[NPS]]=0,1,0)</f>
        <v>0</v>
      </c>
      <c r="L1665">
        <f>IF(Table1[[#This Row],[NPS]]=-100,1,0)</f>
        <v>0</v>
      </c>
      <c r="M1665" t="str">
        <f>TEXT(Table1[[#This Row],[Call Date]],"mmmm")</f>
        <v>November</v>
      </c>
      <c r="N1665" s="1">
        <f>Table1[[#This Row],[Call Date]]</f>
        <v>45254</v>
      </c>
    </row>
    <row r="1666" spans="2:14" x14ac:dyDescent="0.25">
      <c r="B1666" s="1">
        <v>45254</v>
      </c>
      <c r="C1666" t="s">
        <v>11</v>
      </c>
      <c r="D1666" t="s">
        <v>51</v>
      </c>
      <c r="E1666">
        <v>10</v>
      </c>
      <c r="F1666">
        <v>5</v>
      </c>
      <c r="G1666">
        <v>5</v>
      </c>
      <c r="H1666" s="3">
        <f>(Table1[[#This Row],[Q1]]*0.2+Table1[[#This Row],[Q2]]*0.4+Table1[[#This Row],[Q3]]*0.4)/10</f>
        <v>0.6</v>
      </c>
      <c r="I1666" cm="1">
        <f t="array" ref="I1666">_xlfn.IFS(Table1[[#This Row],[Q1]]&gt;8,100,Table1[[#This Row],[Q1]]&gt;6,0,Table1[[#This Row],[Q1]]&lt;7,-100)</f>
        <v>100</v>
      </c>
      <c r="J1666">
        <f>IF(Table1[[#This Row],[NPS]]=100,1,0)</f>
        <v>1</v>
      </c>
      <c r="K1666">
        <f>IF(Table1[[#This Row],[NPS]]=0,1,0)</f>
        <v>0</v>
      </c>
      <c r="L1666">
        <f>IF(Table1[[#This Row],[NPS]]=-100,1,0)</f>
        <v>0</v>
      </c>
      <c r="M1666" t="str">
        <f>TEXT(Table1[[#This Row],[Call Date]],"mmmm")</f>
        <v>November</v>
      </c>
      <c r="N1666" s="1">
        <f>Table1[[#This Row],[Call Date]]</f>
        <v>45254</v>
      </c>
    </row>
    <row r="1667" spans="2:14" x14ac:dyDescent="0.25">
      <c r="B1667" s="1">
        <v>45254</v>
      </c>
      <c r="C1667" t="s">
        <v>11</v>
      </c>
      <c r="D1667" t="s">
        <v>82</v>
      </c>
      <c r="E1667">
        <v>10</v>
      </c>
      <c r="F1667">
        <v>10</v>
      </c>
      <c r="G1667">
        <v>10</v>
      </c>
      <c r="H1667" s="3">
        <f>(Table1[[#This Row],[Q1]]*0.2+Table1[[#This Row],[Q2]]*0.4+Table1[[#This Row],[Q3]]*0.4)/10</f>
        <v>1</v>
      </c>
      <c r="I1667" cm="1">
        <f t="array" ref="I1667">_xlfn.IFS(Table1[[#This Row],[Q1]]&gt;8,100,Table1[[#This Row],[Q1]]&gt;6,0,Table1[[#This Row],[Q1]]&lt;7,-100)</f>
        <v>100</v>
      </c>
      <c r="J1667">
        <f>IF(Table1[[#This Row],[NPS]]=100,1,0)</f>
        <v>1</v>
      </c>
      <c r="K1667">
        <f>IF(Table1[[#This Row],[NPS]]=0,1,0)</f>
        <v>0</v>
      </c>
      <c r="L1667">
        <f>IF(Table1[[#This Row],[NPS]]=-100,1,0)</f>
        <v>0</v>
      </c>
      <c r="M1667" t="str">
        <f>TEXT(Table1[[#This Row],[Call Date]],"mmmm")</f>
        <v>November</v>
      </c>
      <c r="N1667" s="1">
        <f>Table1[[#This Row],[Call Date]]</f>
        <v>45254</v>
      </c>
    </row>
    <row r="1668" spans="2:14" x14ac:dyDescent="0.25">
      <c r="B1668" s="1">
        <v>45254</v>
      </c>
      <c r="C1668" t="s">
        <v>11</v>
      </c>
      <c r="D1668" t="s">
        <v>60</v>
      </c>
      <c r="E1668">
        <v>10</v>
      </c>
      <c r="F1668">
        <v>10</v>
      </c>
      <c r="G1668">
        <v>10</v>
      </c>
      <c r="H1668" s="3">
        <f>(Table1[[#This Row],[Q1]]*0.2+Table1[[#This Row],[Q2]]*0.4+Table1[[#This Row],[Q3]]*0.4)/10</f>
        <v>1</v>
      </c>
      <c r="I1668" cm="1">
        <f t="array" ref="I1668">_xlfn.IFS(Table1[[#This Row],[Q1]]&gt;8,100,Table1[[#This Row],[Q1]]&gt;6,0,Table1[[#This Row],[Q1]]&lt;7,-100)</f>
        <v>100</v>
      </c>
      <c r="J1668">
        <f>IF(Table1[[#This Row],[NPS]]=100,1,0)</f>
        <v>1</v>
      </c>
      <c r="K1668">
        <f>IF(Table1[[#This Row],[NPS]]=0,1,0)</f>
        <v>0</v>
      </c>
      <c r="L1668">
        <f>IF(Table1[[#This Row],[NPS]]=-100,1,0)</f>
        <v>0</v>
      </c>
      <c r="M1668" t="str">
        <f>TEXT(Table1[[#This Row],[Call Date]],"mmmm")</f>
        <v>November</v>
      </c>
      <c r="N1668" s="1">
        <f>Table1[[#This Row],[Call Date]]</f>
        <v>45254</v>
      </c>
    </row>
    <row r="1669" spans="2:14" x14ac:dyDescent="0.25">
      <c r="B1669" s="1">
        <v>45254</v>
      </c>
      <c r="C1669" t="s">
        <v>11</v>
      </c>
      <c r="D1669" t="s">
        <v>115</v>
      </c>
      <c r="E1669">
        <v>5</v>
      </c>
      <c r="F1669">
        <v>5</v>
      </c>
      <c r="G1669">
        <v>0</v>
      </c>
      <c r="H1669" s="3">
        <f>(Table1[[#This Row],[Q1]]*0.2+Table1[[#This Row],[Q2]]*0.4+Table1[[#This Row],[Q3]]*0.4)/10</f>
        <v>0.3</v>
      </c>
      <c r="I1669" cm="1">
        <f t="array" ref="I1669">_xlfn.IFS(Table1[[#This Row],[Q1]]&gt;8,100,Table1[[#This Row],[Q1]]&gt;6,0,Table1[[#This Row],[Q1]]&lt;7,-100)</f>
        <v>-100</v>
      </c>
      <c r="J1669">
        <f>IF(Table1[[#This Row],[NPS]]=100,1,0)</f>
        <v>0</v>
      </c>
      <c r="K1669">
        <f>IF(Table1[[#This Row],[NPS]]=0,1,0)</f>
        <v>0</v>
      </c>
      <c r="L1669">
        <f>IF(Table1[[#This Row],[NPS]]=-100,1,0)</f>
        <v>1</v>
      </c>
      <c r="M1669" t="str">
        <f>TEXT(Table1[[#This Row],[Call Date]],"mmmm")</f>
        <v>November</v>
      </c>
      <c r="N1669" s="1">
        <f>Table1[[#This Row],[Call Date]]</f>
        <v>45254</v>
      </c>
    </row>
    <row r="1670" spans="2:14" x14ac:dyDescent="0.25">
      <c r="B1670" s="1">
        <v>45255</v>
      </c>
      <c r="C1670" t="s">
        <v>11</v>
      </c>
      <c r="D1670" t="s">
        <v>60</v>
      </c>
      <c r="E1670">
        <v>10</v>
      </c>
      <c r="F1670">
        <v>10</v>
      </c>
      <c r="G1670">
        <v>10</v>
      </c>
      <c r="H1670" s="3">
        <f>(Table1[[#This Row],[Q1]]*0.2+Table1[[#This Row],[Q2]]*0.4+Table1[[#This Row],[Q3]]*0.4)/10</f>
        <v>1</v>
      </c>
      <c r="I1670" cm="1">
        <f t="array" ref="I1670">_xlfn.IFS(Table1[[#This Row],[Q1]]&gt;8,100,Table1[[#This Row],[Q1]]&gt;6,0,Table1[[#This Row],[Q1]]&lt;7,-100)</f>
        <v>100</v>
      </c>
      <c r="J1670">
        <f>IF(Table1[[#This Row],[NPS]]=100,1,0)</f>
        <v>1</v>
      </c>
      <c r="K1670">
        <f>IF(Table1[[#This Row],[NPS]]=0,1,0)</f>
        <v>0</v>
      </c>
      <c r="L1670">
        <f>IF(Table1[[#This Row],[NPS]]=-100,1,0)</f>
        <v>0</v>
      </c>
      <c r="M1670" t="str">
        <f>TEXT(Table1[[#This Row],[Call Date]],"mmmm")</f>
        <v>November</v>
      </c>
      <c r="N1670" s="1">
        <f>Table1[[#This Row],[Call Date]]</f>
        <v>45255</v>
      </c>
    </row>
    <row r="1671" spans="2:14" x14ac:dyDescent="0.25">
      <c r="B1671" s="1">
        <v>45255</v>
      </c>
      <c r="C1671" t="s">
        <v>11</v>
      </c>
      <c r="D1671" t="s">
        <v>123</v>
      </c>
      <c r="E1671">
        <v>10</v>
      </c>
      <c r="F1671">
        <v>10</v>
      </c>
      <c r="G1671">
        <v>0</v>
      </c>
      <c r="H1671" s="3">
        <f>(Table1[[#This Row],[Q1]]*0.2+Table1[[#This Row],[Q2]]*0.4+Table1[[#This Row],[Q3]]*0.4)/10</f>
        <v>0.6</v>
      </c>
      <c r="I1671" cm="1">
        <f t="array" ref="I1671">_xlfn.IFS(Table1[[#This Row],[Q1]]&gt;8,100,Table1[[#This Row],[Q1]]&gt;6,0,Table1[[#This Row],[Q1]]&lt;7,-100)</f>
        <v>100</v>
      </c>
      <c r="J1671">
        <f>IF(Table1[[#This Row],[NPS]]=100,1,0)</f>
        <v>1</v>
      </c>
      <c r="K1671">
        <f>IF(Table1[[#This Row],[NPS]]=0,1,0)</f>
        <v>0</v>
      </c>
      <c r="L1671">
        <f>IF(Table1[[#This Row],[NPS]]=-100,1,0)</f>
        <v>0</v>
      </c>
      <c r="M1671" t="str">
        <f>TEXT(Table1[[#This Row],[Call Date]],"mmmm")</f>
        <v>November</v>
      </c>
      <c r="N1671" s="1">
        <f>Table1[[#This Row],[Call Date]]</f>
        <v>45255</v>
      </c>
    </row>
    <row r="1672" spans="2:14" x14ac:dyDescent="0.25">
      <c r="B1672" s="1">
        <v>45255</v>
      </c>
      <c r="C1672" t="s">
        <v>11</v>
      </c>
      <c r="D1672" t="s">
        <v>118</v>
      </c>
      <c r="E1672">
        <v>10</v>
      </c>
      <c r="F1672">
        <v>10</v>
      </c>
      <c r="G1672">
        <v>10</v>
      </c>
      <c r="H1672" s="3">
        <f>(Table1[[#This Row],[Q1]]*0.2+Table1[[#This Row],[Q2]]*0.4+Table1[[#This Row],[Q3]]*0.4)/10</f>
        <v>1</v>
      </c>
      <c r="I1672" cm="1">
        <f t="array" ref="I1672">_xlfn.IFS(Table1[[#This Row],[Q1]]&gt;8,100,Table1[[#This Row],[Q1]]&gt;6,0,Table1[[#This Row],[Q1]]&lt;7,-100)</f>
        <v>100</v>
      </c>
      <c r="J1672">
        <f>IF(Table1[[#This Row],[NPS]]=100,1,0)</f>
        <v>1</v>
      </c>
      <c r="K1672">
        <f>IF(Table1[[#This Row],[NPS]]=0,1,0)</f>
        <v>0</v>
      </c>
      <c r="L1672">
        <f>IF(Table1[[#This Row],[NPS]]=-100,1,0)</f>
        <v>0</v>
      </c>
      <c r="M1672" t="str">
        <f>TEXT(Table1[[#This Row],[Call Date]],"mmmm")</f>
        <v>November</v>
      </c>
      <c r="N1672" s="1">
        <f>Table1[[#This Row],[Call Date]]</f>
        <v>45255</v>
      </c>
    </row>
    <row r="1673" spans="2:14" x14ac:dyDescent="0.25">
      <c r="B1673" s="1">
        <v>45257</v>
      </c>
      <c r="C1673" t="s">
        <v>7</v>
      </c>
      <c r="D1673" t="s">
        <v>63</v>
      </c>
      <c r="E1673">
        <v>10</v>
      </c>
      <c r="F1673">
        <v>10</v>
      </c>
      <c r="G1673">
        <v>10</v>
      </c>
      <c r="H1673" s="3">
        <f>(Table1[[#This Row],[Q1]]*0.2+Table1[[#This Row],[Q2]]*0.4+Table1[[#This Row],[Q3]]*0.4)/10</f>
        <v>1</v>
      </c>
      <c r="I1673" cm="1">
        <f t="array" ref="I1673">_xlfn.IFS(Table1[[#This Row],[Q1]]&gt;8,100,Table1[[#This Row],[Q1]]&gt;6,0,Table1[[#This Row],[Q1]]&lt;7,-100)</f>
        <v>100</v>
      </c>
      <c r="J1673">
        <f>IF(Table1[[#This Row],[NPS]]=100,1,0)</f>
        <v>1</v>
      </c>
      <c r="K1673">
        <f>IF(Table1[[#This Row],[NPS]]=0,1,0)</f>
        <v>0</v>
      </c>
      <c r="L1673">
        <f>IF(Table1[[#This Row],[NPS]]=-100,1,0)</f>
        <v>0</v>
      </c>
      <c r="M1673" t="str">
        <f>TEXT(Table1[[#This Row],[Call Date]],"mmmm")</f>
        <v>November</v>
      </c>
      <c r="N1673" s="1">
        <f>Table1[[#This Row],[Call Date]]</f>
        <v>45257</v>
      </c>
    </row>
    <row r="1674" spans="2:14" x14ac:dyDescent="0.25">
      <c r="B1674" s="1">
        <v>45257</v>
      </c>
      <c r="C1674" t="s">
        <v>7</v>
      </c>
      <c r="D1674" t="s">
        <v>90</v>
      </c>
      <c r="E1674">
        <v>10</v>
      </c>
      <c r="F1674">
        <v>10</v>
      </c>
      <c r="G1674">
        <v>10</v>
      </c>
      <c r="H1674" s="3">
        <f>(Table1[[#This Row],[Q1]]*0.2+Table1[[#This Row],[Q2]]*0.4+Table1[[#This Row],[Q3]]*0.4)/10</f>
        <v>1</v>
      </c>
      <c r="I1674" cm="1">
        <f t="array" ref="I1674">_xlfn.IFS(Table1[[#This Row],[Q1]]&gt;8,100,Table1[[#This Row],[Q1]]&gt;6,0,Table1[[#This Row],[Q1]]&lt;7,-100)</f>
        <v>100</v>
      </c>
      <c r="J1674">
        <f>IF(Table1[[#This Row],[NPS]]=100,1,0)</f>
        <v>1</v>
      </c>
      <c r="K1674">
        <f>IF(Table1[[#This Row],[NPS]]=0,1,0)</f>
        <v>0</v>
      </c>
      <c r="L1674">
        <f>IF(Table1[[#This Row],[NPS]]=-100,1,0)</f>
        <v>0</v>
      </c>
      <c r="M1674" t="str">
        <f>TEXT(Table1[[#This Row],[Call Date]],"mmmm")</f>
        <v>November</v>
      </c>
      <c r="N1674" s="1">
        <f>Table1[[#This Row],[Call Date]]</f>
        <v>45257</v>
      </c>
    </row>
    <row r="1675" spans="2:14" x14ac:dyDescent="0.25">
      <c r="B1675" s="1">
        <v>45257</v>
      </c>
      <c r="C1675" t="s">
        <v>8</v>
      </c>
      <c r="D1675" t="s">
        <v>98</v>
      </c>
      <c r="E1675">
        <v>10</v>
      </c>
      <c r="F1675">
        <v>10</v>
      </c>
      <c r="G1675">
        <v>10</v>
      </c>
      <c r="H1675" s="3">
        <f>(Table1[[#This Row],[Q1]]*0.2+Table1[[#This Row],[Q2]]*0.4+Table1[[#This Row],[Q3]]*0.4)/10</f>
        <v>1</v>
      </c>
      <c r="I1675" cm="1">
        <f t="array" ref="I1675">_xlfn.IFS(Table1[[#This Row],[Q1]]&gt;8,100,Table1[[#This Row],[Q1]]&gt;6,0,Table1[[#This Row],[Q1]]&lt;7,-100)</f>
        <v>100</v>
      </c>
      <c r="J1675">
        <f>IF(Table1[[#This Row],[NPS]]=100,1,0)</f>
        <v>1</v>
      </c>
      <c r="K1675">
        <f>IF(Table1[[#This Row],[NPS]]=0,1,0)</f>
        <v>0</v>
      </c>
      <c r="L1675">
        <f>IF(Table1[[#This Row],[NPS]]=-100,1,0)</f>
        <v>0</v>
      </c>
      <c r="M1675" t="str">
        <f>TEXT(Table1[[#This Row],[Call Date]],"mmmm")</f>
        <v>November</v>
      </c>
      <c r="N1675" s="1">
        <f>Table1[[#This Row],[Call Date]]</f>
        <v>45257</v>
      </c>
    </row>
    <row r="1676" spans="2:14" x14ac:dyDescent="0.25">
      <c r="B1676" s="1">
        <v>45257</v>
      </c>
      <c r="C1676" t="s">
        <v>7</v>
      </c>
      <c r="D1676" t="s">
        <v>117</v>
      </c>
      <c r="E1676">
        <v>10</v>
      </c>
      <c r="F1676">
        <v>10</v>
      </c>
      <c r="G1676">
        <v>10</v>
      </c>
      <c r="H1676" s="3">
        <f>(Table1[[#This Row],[Q1]]*0.2+Table1[[#This Row],[Q2]]*0.4+Table1[[#This Row],[Q3]]*0.4)/10</f>
        <v>1</v>
      </c>
      <c r="I1676" cm="1">
        <f t="array" ref="I1676">_xlfn.IFS(Table1[[#This Row],[Q1]]&gt;8,100,Table1[[#This Row],[Q1]]&gt;6,0,Table1[[#This Row],[Q1]]&lt;7,-100)</f>
        <v>100</v>
      </c>
      <c r="J1676">
        <f>IF(Table1[[#This Row],[NPS]]=100,1,0)</f>
        <v>1</v>
      </c>
      <c r="K1676">
        <f>IF(Table1[[#This Row],[NPS]]=0,1,0)</f>
        <v>0</v>
      </c>
      <c r="L1676">
        <f>IF(Table1[[#This Row],[NPS]]=-100,1,0)</f>
        <v>0</v>
      </c>
      <c r="M1676" t="str">
        <f>TEXT(Table1[[#This Row],[Call Date]],"mmmm")</f>
        <v>November</v>
      </c>
      <c r="N1676" s="1">
        <f>Table1[[#This Row],[Call Date]]</f>
        <v>45257</v>
      </c>
    </row>
    <row r="1677" spans="2:14" x14ac:dyDescent="0.25">
      <c r="B1677" s="1">
        <v>45257</v>
      </c>
      <c r="C1677" t="s">
        <v>7</v>
      </c>
      <c r="D1677" t="s">
        <v>75</v>
      </c>
      <c r="E1677">
        <v>10</v>
      </c>
      <c r="F1677">
        <v>10</v>
      </c>
      <c r="G1677">
        <v>10</v>
      </c>
      <c r="H1677" s="3">
        <f>(Table1[[#This Row],[Q1]]*0.2+Table1[[#This Row],[Q2]]*0.4+Table1[[#This Row],[Q3]]*0.4)/10</f>
        <v>1</v>
      </c>
      <c r="I1677" cm="1">
        <f t="array" ref="I1677">_xlfn.IFS(Table1[[#This Row],[Q1]]&gt;8,100,Table1[[#This Row],[Q1]]&gt;6,0,Table1[[#This Row],[Q1]]&lt;7,-100)</f>
        <v>100</v>
      </c>
      <c r="J1677">
        <f>IF(Table1[[#This Row],[NPS]]=100,1,0)</f>
        <v>1</v>
      </c>
      <c r="K1677">
        <f>IF(Table1[[#This Row],[NPS]]=0,1,0)</f>
        <v>0</v>
      </c>
      <c r="L1677">
        <f>IF(Table1[[#This Row],[NPS]]=-100,1,0)</f>
        <v>0</v>
      </c>
      <c r="M1677" t="str">
        <f>TEXT(Table1[[#This Row],[Call Date]],"mmmm")</f>
        <v>November</v>
      </c>
      <c r="N1677" s="1">
        <f>Table1[[#This Row],[Call Date]]</f>
        <v>45257</v>
      </c>
    </row>
    <row r="1678" spans="2:14" x14ac:dyDescent="0.25">
      <c r="B1678" s="1">
        <v>45257</v>
      </c>
      <c r="C1678" t="s">
        <v>8</v>
      </c>
      <c r="D1678" t="s">
        <v>71</v>
      </c>
      <c r="E1678">
        <v>10</v>
      </c>
      <c r="F1678">
        <v>9</v>
      </c>
      <c r="G1678">
        <v>9</v>
      </c>
      <c r="H1678" s="3">
        <f>(Table1[[#This Row],[Q1]]*0.2+Table1[[#This Row],[Q2]]*0.4+Table1[[#This Row],[Q3]]*0.4)/10</f>
        <v>0.91999999999999993</v>
      </c>
      <c r="I1678" cm="1">
        <f t="array" ref="I1678">_xlfn.IFS(Table1[[#This Row],[Q1]]&gt;8,100,Table1[[#This Row],[Q1]]&gt;6,0,Table1[[#This Row],[Q1]]&lt;7,-100)</f>
        <v>100</v>
      </c>
      <c r="J1678">
        <f>IF(Table1[[#This Row],[NPS]]=100,1,0)</f>
        <v>1</v>
      </c>
      <c r="K1678">
        <f>IF(Table1[[#This Row],[NPS]]=0,1,0)</f>
        <v>0</v>
      </c>
      <c r="L1678">
        <f>IF(Table1[[#This Row],[NPS]]=-100,1,0)</f>
        <v>0</v>
      </c>
      <c r="M1678" t="str">
        <f>TEXT(Table1[[#This Row],[Call Date]],"mmmm")</f>
        <v>November</v>
      </c>
      <c r="N1678" s="1">
        <f>Table1[[#This Row],[Call Date]]</f>
        <v>45257</v>
      </c>
    </row>
    <row r="1679" spans="2:14" x14ac:dyDescent="0.25">
      <c r="B1679" s="1">
        <v>45257</v>
      </c>
      <c r="C1679" t="s">
        <v>7</v>
      </c>
      <c r="D1679" t="s">
        <v>78</v>
      </c>
      <c r="E1679">
        <v>6</v>
      </c>
      <c r="F1679">
        <v>10</v>
      </c>
      <c r="G1679">
        <v>10</v>
      </c>
      <c r="H1679" s="3">
        <f>(Table1[[#This Row],[Q1]]*0.2+Table1[[#This Row],[Q2]]*0.4+Table1[[#This Row],[Q3]]*0.4)/10</f>
        <v>0.91999999999999993</v>
      </c>
      <c r="I1679" cm="1">
        <f t="array" ref="I1679">_xlfn.IFS(Table1[[#This Row],[Q1]]&gt;8,100,Table1[[#This Row],[Q1]]&gt;6,0,Table1[[#This Row],[Q1]]&lt;7,-100)</f>
        <v>-100</v>
      </c>
      <c r="J1679">
        <f>IF(Table1[[#This Row],[NPS]]=100,1,0)</f>
        <v>0</v>
      </c>
      <c r="K1679">
        <f>IF(Table1[[#This Row],[NPS]]=0,1,0)</f>
        <v>0</v>
      </c>
      <c r="L1679">
        <f>IF(Table1[[#This Row],[NPS]]=-100,1,0)</f>
        <v>1</v>
      </c>
      <c r="M1679" t="str">
        <f>TEXT(Table1[[#This Row],[Call Date]],"mmmm")</f>
        <v>November</v>
      </c>
      <c r="N1679" s="1">
        <f>Table1[[#This Row],[Call Date]]</f>
        <v>45257</v>
      </c>
    </row>
    <row r="1680" spans="2:14" x14ac:dyDescent="0.25">
      <c r="B1680" s="1">
        <v>45257</v>
      </c>
      <c r="C1680" t="s">
        <v>8</v>
      </c>
      <c r="D1680" t="s">
        <v>98</v>
      </c>
      <c r="E1680">
        <v>10</v>
      </c>
      <c r="F1680">
        <v>10</v>
      </c>
      <c r="G1680">
        <v>10</v>
      </c>
      <c r="H1680" s="3">
        <f>(Table1[[#This Row],[Q1]]*0.2+Table1[[#This Row],[Q2]]*0.4+Table1[[#This Row],[Q3]]*0.4)/10</f>
        <v>1</v>
      </c>
      <c r="I1680" cm="1">
        <f t="array" ref="I1680">_xlfn.IFS(Table1[[#This Row],[Q1]]&gt;8,100,Table1[[#This Row],[Q1]]&gt;6,0,Table1[[#This Row],[Q1]]&lt;7,-100)</f>
        <v>100</v>
      </c>
      <c r="J1680">
        <f>IF(Table1[[#This Row],[NPS]]=100,1,0)</f>
        <v>1</v>
      </c>
      <c r="K1680">
        <f>IF(Table1[[#This Row],[NPS]]=0,1,0)</f>
        <v>0</v>
      </c>
      <c r="L1680">
        <f>IF(Table1[[#This Row],[NPS]]=-100,1,0)</f>
        <v>0</v>
      </c>
      <c r="M1680" t="str">
        <f>TEXT(Table1[[#This Row],[Call Date]],"mmmm")</f>
        <v>November</v>
      </c>
      <c r="N1680" s="1">
        <f>Table1[[#This Row],[Call Date]]</f>
        <v>45257</v>
      </c>
    </row>
    <row r="1681" spans="2:14" x14ac:dyDescent="0.25">
      <c r="B1681" s="1">
        <v>45257</v>
      </c>
      <c r="C1681" t="s">
        <v>8</v>
      </c>
      <c r="D1681" t="s">
        <v>129</v>
      </c>
      <c r="E1681">
        <v>10</v>
      </c>
      <c r="F1681">
        <v>10</v>
      </c>
      <c r="G1681">
        <v>10</v>
      </c>
      <c r="H1681" s="3">
        <f>(Table1[[#This Row],[Q1]]*0.2+Table1[[#This Row],[Q2]]*0.4+Table1[[#This Row],[Q3]]*0.4)/10</f>
        <v>1</v>
      </c>
      <c r="I1681" cm="1">
        <f t="array" ref="I1681">_xlfn.IFS(Table1[[#This Row],[Q1]]&gt;8,100,Table1[[#This Row],[Q1]]&gt;6,0,Table1[[#This Row],[Q1]]&lt;7,-100)</f>
        <v>100</v>
      </c>
      <c r="J1681">
        <f>IF(Table1[[#This Row],[NPS]]=100,1,0)</f>
        <v>1</v>
      </c>
      <c r="K1681">
        <f>IF(Table1[[#This Row],[NPS]]=0,1,0)</f>
        <v>0</v>
      </c>
      <c r="L1681">
        <f>IF(Table1[[#This Row],[NPS]]=-100,1,0)</f>
        <v>0</v>
      </c>
      <c r="M1681" t="str">
        <f>TEXT(Table1[[#This Row],[Call Date]],"mmmm")</f>
        <v>November</v>
      </c>
      <c r="N1681" s="1">
        <f>Table1[[#This Row],[Call Date]]</f>
        <v>45257</v>
      </c>
    </row>
    <row r="1682" spans="2:14" x14ac:dyDescent="0.25">
      <c r="B1682" s="1">
        <v>45257</v>
      </c>
      <c r="C1682" t="s">
        <v>7</v>
      </c>
      <c r="D1682" t="s">
        <v>49</v>
      </c>
      <c r="E1682">
        <v>7</v>
      </c>
      <c r="F1682">
        <v>6</v>
      </c>
      <c r="G1682">
        <v>5</v>
      </c>
      <c r="H1682" s="3">
        <f>(Table1[[#This Row],[Q1]]*0.2+Table1[[#This Row],[Q2]]*0.4+Table1[[#This Row],[Q3]]*0.4)/10</f>
        <v>0.58000000000000007</v>
      </c>
      <c r="I1682" cm="1">
        <f t="array" ref="I1682">_xlfn.IFS(Table1[[#This Row],[Q1]]&gt;8,100,Table1[[#This Row],[Q1]]&gt;6,0,Table1[[#This Row],[Q1]]&lt;7,-100)</f>
        <v>0</v>
      </c>
      <c r="J1682">
        <f>IF(Table1[[#This Row],[NPS]]=100,1,0)</f>
        <v>0</v>
      </c>
      <c r="K1682">
        <f>IF(Table1[[#This Row],[NPS]]=0,1,0)</f>
        <v>1</v>
      </c>
      <c r="L1682">
        <f>IF(Table1[[#This Row],[NPS]]=-100,1,0)</f>
        <v>0</v>
      </c>
      <c r="M1682" t="str">
        <f>TEXT(Table1[[#This Row],[Call Date]],"mmmm")</f>
        <v>November</v>
      </c>
      <c r="N1682" s="1">
        <f>Table1[[#This Row],[Call Date]]</f>
        <v>45257</v>
      </c>
    </row>
    <row r="1683" spans="2:14" x14ac:dyDescent="0.25">
      <c r="B1683" s="1">
        <v>45257</v>
      </c>
      <c r="C1683" t="s">
        <v>7</v>
      </c>
      <c r="D1683" t="s">
        <v>95</v>
      </c>
      <c r="E1683">
        <v>10</v>
      </c>
      <c r="F1683">
        <v>10</v>
      </c>
      <c r="G1683">
        <v>10</v>
      </c>
      <c r="H1683" s="3">
        <f>(Table1[[#This Row],[Q1]]*0.2+Table1[[#This Row],[Q2]]*0.4+Table1[[#This Row],[Q3]]*0.4)/10</f>
        <v>1</v>
      </c>
      <c r="I1683" cm="1">
        <f t="array" ref="I1683">_xlfn.IFS(Table1[[#This Row],[Q1]]&gt;8,100,Table1[[#This Row],[Q1]]&gt;6,0,Table1[[#This Row],[Q1]]&lt;7,-100)</f>
        <v>100</v>
      </c>
      <c r="J1683">
        <f>IF(Table1[[#This Row],[NPS]]=100,1,0)</f>
        <v>1</v>
      </c>
      <c r="K1683">
        <f>IF(Table1[[#This Row],[NPS]]=0,1,0)</f>
        <v>0</v>
      </c>
      <c r="L1683">
        <f>IF(Table1[[#This Row],[NPS]]=-100,1,0)</f>
        <v>0</v>
      </c>
      <c r="M1683" t="str">
        <f>TEXT(Table1[[#This Row],[Call Date]],"mmmm")</f>
        <v>November</v>
      </c>
      <c r="N1683" s="1">
        <f>Table1[[#This Row],[Call Date]]</f>
        <v>45257</v>
      </c>
    </row>
    <row r="1684" spans="2:14" x14ac:dyDescent="0.25">
      <c r="B1684" s="1">
        <v>45257</v>
      </c>
      <c r="C1684" t="s">
        <v>7</v>
      </c>
      <c r="D1684" t="s">
        <v>75</v>
      </c>
      <c r="E1684">
        <v>10</v>
      </c>
      <c r="F1684">
        <v>10</v>
      </c>
      <c r="G1684">
        <v>10</v>
      </c>
      <c r="H1684" s="3">
        <f>(Table1[[#This Row],[Q1]]*0.2+Table1[[#This Row],[Q2]]*0.4+Table1[[#This Row],[Q3]]*0.4)/10</f>
        <v>1</v>
      </c>
      <c r="I1684" cm="1">
        <f t="array" ref="I1684">_xlfn.IFS(Table1[[#This Row],[Q1]]&gt;8,100,Table1[[#This Row],[Q1]]&gt;6,0,Table1[[#This Row],[Q1]]&lt;7,-100)</f>
        <v>100</v>
      </c>
      <c r="J1684">
        <f>IF(Table1[[#This Row],[NPS]]=100,1,0)</f>
        <v>1</v>
      </c>
      <c r="K1684">
        <f>IF(Table1[[#This Row],[NPS]]=0,1,0)</f>
        <v>0</v>
      </c>
      <c r="L1684">
        <f>IF(Table1[[#This Row],[NPS]]=-100,1,0)</f>
        <v>0</v>
      </c>
      <c r="M1684" t="str">
        <f>TEXT(Table1[[#This Row],[Call Date]],"mmmm")</f>
        <v>November</v>
      </c>
      <c r="N1684" s="1">
        <f>Table1[[#This Row],[Call Date]]</f>
        <v>45257</v>
      </c>
    </row>
    <row r="1685" spans="2:14" x14ac:dyDescent="0.25">
      <c r="B1685" s="1">
        <v>45257</v>
      </c>
      <c r="C1685" t="s">
        <v>10</v>
      </c>
      <c r="D1685" t="s">
        <v>124</v>
      </c>
      <c r="E1685">
        <v>10</v>
      </c>
      <c r="F1685">
        <v>10</v>
      </c>
      <c r="G1685">
        <v>10</v>
      </c>
      <c r="H1685" s="3">
        <f>(Table1[[#This Row],[Q1]]*0.2+Table1[[#This Row],[Q2]]*0.4+Table1[[#This Row],[Q3]]*0.4)/10</f>
        <v>1</v>
      </c>
      <c r="I1685" cm="1">
        <f t="array" ref="I1685">_xlfn.IFS(Table1[[#This Row],[Q1]]&gt;8,100,Table1[[#This Row],[Q1]]&gt;6,0,Table1[[#This Row],[Q1]]&lt;7,-100)</f>
        <v>100</v>
      </c>
      <c r="J1685">
        <f>IF(Table1[[#This Row],[NPS]]=100,1,0)</f>
        <v>1</v>
      </c>
      <c r="K1685">
        <f>IF(Table1[[#This Row],[NPS]]=0,1,0)</f>
        <v>0</v>
      </c>
      <c r="L1685">
        <f>IF(Table1[[#This Row],[NPS]]=-100,1,0)</f>
        <v>0</v>
      </c>
      <c r="M1685" t="str">
        <f>TEXT(Table1[[#This Row],[Call Date]],"mmmm")</f>
        <v>November</v>
      </c>
      <c r="N1685" s="1">
        <f>Table1[[#This Row],[Call Date]]</f>
        <v>45257</v>
      </c>
    </row>
    <row r="1686" spans="2:14" x14ac:dyDescent="0.25">
      <c r="B1686" s="1">
        <v>45257</v>
      </c>
      <c r="C1686" t="s">
        <v>7</v>
      </c>
      <c r="D1686" t="s">
        <v>117</v>
      </c>
      <c r="E1686">
        <v>10</v>
      </c>
      <c r="F1686">
        <v>10</v>
      </c>
      <c r="G1686">
        <v>10</v>
      </c>
      <c r="H1686" s="3">
        <f>(Table1[[#This Row],[Q1]]*0.2+Table1[[#This Row],[Q2]]*0.4+Table1[[#This Row],[Q3]]*0.4)/10</f>
        <v>1</v>
      </c>
      <c r="I1686" cm="1">
        <f t="array" ref="I1686">_xlfn.IFS(Table1[[#This Row],[Q1]]&gt;8,100,Table1[[#This Row],[Q1]]&gt;6,0,Table1[[#This Row],[Q1]]&lt;7,-100)</f>
        <v>100</v>
      </c>
      <c r="J1686">
        <f>IF(Table1[[#This Row],[NPS]]=100,1,0)</f>
        <v>1</v>
      </c>
      <c r="K1686">
        <f>IF(Table1[[#This Row],[NPS]]=0,1,0)</f>
        <v>0</v>
      </c>
      <c r="L1686">
        <f>IF(Table1[[#This Row],[NPS]]=-100,1,0)</f>
        <v>0</v>
      </c>
      <c r="M1686" t="str">
        <f>TEXT(Table1[[#This Row],[Call Date]],"mmmm")</f>
        <v>November</v>
      </c>
      <c r="N1686" s="1">
        <f>Table1[[#This Row],[Call Date]]</f>
        <v>45257</v>
      </c>
    </row>
    <row r="1687" spans="2:14" x14ac:dyDescent="0.25">
      <c r="B1687" s="1">
        <v>45257</v>
      </c>
      <c r="C1687" t="s">
        <v>11</v>
      </c>
      <c r="D1687" t="s">
        <v>118</v>
      </c>
      <c r="E1687">
        <v>9</v>
      </c>
      <c r="F1687">
        <v>8</v>
      </c>
      <c r="G1687">
        <v>8</v>
      </c>
      <c r="H1687" s="3">
        <f>(Table1[[#This Row],[Q1]]*0.2+Table1[[#This Row],[Q2]]*0.4+Table1[[#This Row],[Q3]]*0.4)/10</f>
        <v>0.82</v>
      </c>
      <c r="I1687" cm="1">
        <f t="array" ref="I1687">_xlfn.IFS(Table1[[#This Row],[Q1]]&gt;8,100,Table1[[#This Row],[Q1]]&gt;6,0,Table1[[#This Row],[Q1]]&lt;7,-100)</f>
        <v>100</v>
      </c>
      <c r="J1687">
        <f>IF(Table1[[#This Row],[NPS]]=100,1,0)</f>
        <v>1</v>
      </c>
      <c r="K1687">
        <f>IF(Table1[[#This Row],[NPS]]=0,1,0)</f>
        <v>0</v>
      </c>
      <c r="L1687">
        <f>IF(Table1[[#This Row],[NPS]]=-100,1,0)</f>
        <v>0</v>
      </c>
      <c r="M1687" t="str">
        <f>TEXT(Table1[[#This Row],[Call Date]],"mmmm")</f>
        <v>November</v>
      </c>
      <c r="N1687" s="1">
        <f>Table1[[#This Row],[Call Date]]</f>
        <v>45257</v>
      </c>
    </row>
    <row r="1688" spans="2:14" x14ac:dyDescent="0.25">
      <c r="B1688" s="1">
        <v>45257</v>
      </c>
      <c r="C1688" t="s">
        <v>8</v>
      </c>
      <c r="D1688" t="s">
        <v>45</v>
      </c>
      <c r="E1688">
        <v>10</v>
      </c>
      <c r="F1688">
        <v>10</v>
      </c>
      <c r="G1688">
        <v>10</v>
      </c>
      <c r="H1688" s="3">
        <f>(Table1[[#This Row],[Q1]]*0.2+Table1[[#This Row],[Q2]]*0.4+Table1[[#This Row],[Q3]]*0.4)/10</f>
        <v>1</v>
      </c>
      <c r="I1688" cm="1">
        <f t="array" ref="I1688">_xlfn.IFS(Table1[[#This Row],[Q1]]&gt;8,100,Table1[[#This Row],[Q1]]&gt;6,0,Table1[[#This Row],[Q1]]&lt;7,-100)</f>
        <v>100</v>
      </c>
      <c r="J1688">
        <f>IF(Table1[[#This Row],[NPS]]=100,1,0)</f>
        <v>1</v>
      </c>
      <c r="K1688">
        <f>IF(Table1[[#This Row],[NPS]]=0,1,0)</f>
        <v>0</v>
      </c>
      <c r="L1688">
        <f>IF(Table1[[#This Row],[NPS]]=-100,1,0)</f>
        <v>0</v>
      </c>
      <c r="M1688" t="str">
        <f>TEXT(Table1[[#This Row],[Call Date]],"mmmm")</f>
        <v>November</v>
      </c>
      <c r="N1688" s="1">
        <f>Table1[[#This Row],[Call Date]]</f>
        <v>45257</v>
      </c>
    </row>
    <row r="1689" spans="2:14" x14ac:dyDescent="0.25">
      <c r="B1689" s="1">
        <v>45257</v>
      </c>
      <c r="C1689" t="s">
        <v>11</v>
      </c>
      <c r="D1689" t="s">
        <v>106</v>
      </c>
      <c r="E1689">
        <v>10</v>
      </c>
      <c r="F1689">
        <v>5</v>
      </c>
      <c r="G1689">
        <v>10</v>
      </c>
      <c r="H1689" s="3">
        <f>(Table1[[#This Row],[Q1]]*0.2+Table1[[#This Row],[Q2]]*0.4+Table1[[#This Row],[Q3]]*0.4)/10</f>
        <v>0.8</v>
      </c>
      <c r="I1689" cm="1">
        <f t="array" ref="I1689">_xlfn.IFS(Table1[[#This Row],[Q1]]&gt;8,100,Table1[[#This Row],[Q1]]&gt;6,0,Table1[[#This Row],[Q1]]&lt;7,-100)</f>
        <v>100</v>
      </c>
      <c r="J1689">
        <f>IF(Table1[[#This Row],[NPS]]=100,1,0)</f>
        <v>1</v>
      </c>
      <c r="K1689">
        <f>IF(Table1[[#This Row],[NPS]]=0,1,0)</f>
        <v>0</v>
      </c>
      <c r="L1689">
        <f>IF(Table1[[#This Row],[NPS]]=-100,1,0)</f>
        <v>0</v>
      </c>
      <c r="M1689" t="str">
        <f>TEXT(Table1[[#This Row],[Call Date]],"mmmm")</f>
        <v>November</v>
      </c>
      <c r="N1689" s="1">
        <f>Table1[[#This Row],[Call Date]]</f>
        <v>45257</v>
      </c>
    </row>
    <row r="1690" spans="2:14" x14ac:dyDescent="0.25">
      <c r="B1690" s="1">
        <v>45257</v>
      </c>
      <c r="C1690" t="s">
        <v>10</v>
      </c>
      <c r="D1690" t="s">
        <v>87</v>
      </c>
      <c r="E1690">
        <v>10</v>
      </c>
      <c r="F1690">
        <v>10</v>
      </c>
      <c r="G1690">
        <v>10</v>
      </c>
      <c r="H1690" s="3">
        <f>(Table1[[#This Row],[Q1]]*0.2+Table1[[#This Row],[Q2]]*0.4+Table1[[#This Row],[Q3]]*0.4)/10</f>
        <v>1</v>
      </c>
      <c r="I1690" cm="1">
        <f t="array" ref="I1690">_xlfn.IFS(Table1[[#This Row],[Q1]]&gt;8,100,Table1[[#This Row],[Q1]]&gt;6,0,Table1[[#This Row],[Q1]]&lt;7,-100)</f>
        <v>100</v>
      </c>
      <c r="J1690">
        <f>IF(Table1[[#This Row],[NPS]]=100,1,0)</f>
        <v>1</v>
      </c>
      <c r="K1690">
        <f>IF(Table1[[#This Row],[NPS]]=0,1,0)</f>
        <v>0</v>
      </c>
      <c r="L1690">
        <f>IF(Table1[[#This Row],[NPS]]=-100,1,0)</f>
        <v>0</v>
      </c>
      <c r="M1690" t="str">
        <f>TEXT(Table1[[#This Row],[Call Date]],"mmmm")</f>
        <v>November</v>
      </c>
      <c r="N1690" s="1">
        <f>Table1[[#This Row],[Call Date]]</f>
        <v>45257</v>
      </c>
    </row>
    <row r="1691" spans="2:14" x14ac:dyDescent="0.25">
      <c r="B1691" s="1">
        <v>45257</v>
      </c>
      <c r="C1691" t="s">
        <v>7</v>
      </c>
      <c r="D1691" t="s">
        <v>91</v>
      </c>
      <c r="E1691">
        <v>10</v>
      </c>
      <c r="F1691">
        <v>10</v>
      </c>
      <c r="G1691">
        <v>10</v>
      </c>
      <c r="H1691" s="3">
        <f>(Table1[[#This Row],[Q1]]*0.2+Table1[[#This Row],[Q2]]*0.4+Table1[[#This Row],[Q3]]*0.4)/10</f>
        <v>1</v>
      </c>
      <c r="I1691" cm="1">
        <f t="array" ref="I1691">_xlfn.IFS(Table1[[#This Row],[Q1]]&gt;8,100,Table1[[#This Row],[Q1]]&gt;6,0,Table1[[#This Row],[Q1]]&lt;7,-100)</f>
        <v>100</v>
      </c>
      <c r="J1691">
        <f>IF(Table1[[#This Row],[NPS]]=100,1,0)</f>
        <v>1</v>
      </c>
      <c r="K1691">
        <f>IF(Table1[[#This Row],[NPS]]=0,1,0)</f>
        <v>0</v>
      </c>
      <c r="L1691">
        <f>IF(Table1[[#This Row],[NPS]]=-100,1,0)</f>
        <v>0</v>
      </c>
      <c r="M1691" t="str">
        <f>TEXT(Table1[[#This Row],[Call Date]],"mmmm")</f>
        <v>November</v>
      </c>
      <c r="N1691" s="1">
        <f>Table1[[#This Row],[Call Date]]</f>
        <v>45257</v>
      </c>
    </row>
    <row r="1692" spans="2:14" x14ac:dyDescent="0.25">
      <c r="B1692" s="1">
        <v>45257</v>
      </c>
      <c r="C1692" t="s">
        <v>8</v>
      </c>
      <c r="D1692" t="s">
        <v>93</v>
      </c>
      <c r="E1692">
        <v>0</v>
      </c>
      <c r="F1692">
        <v>0</v>
      </c>
      <c r="G1692">
        <v>0</v>
      </c>
      <c r="H1692" s="3">
        <f>(Table1[[#This Row],[Q1]]*0.2+Table1[[#This Row],[Q2]]*0.4+Table1[[#This Row],[Q3]]*0.4)/10</f>
        <v>0</v>
      </c>
      <c r="I1692" cm="1">
        <f t="array" ref="I1692">_xlfn.IFS(Table1[[#This Row],[Q1]]&gt;8,100,Table1[[#This Row],[Q1]]&gt;6,0,Table1[[#This Row],[Q1]]&lt;7,-100)</f>
        <v>-100</v>
      </c>
      <c r="J1692">
        <f>IF(Table1[[#This Row],[NPS]]=100,1,0)</f>
        <v>0</v>
      </c>
      <c r="K1692">
        <f>IF(Table1[[#This Row],[NPS]]=0,1,0)</f>
        <v>0</v>
      </c>
      <c r="L1692">
        <f>IF(Table1[[#This Row],[NPS]]=-100,1,0)</f>
        <v>1</v>
      </c>
      <c r="M1692" t="str">
        <f>TEXT(Table1[[#This Row],[Call Date]],"mmmm")</f>
        <v>November</v>
      </c>
      <c r="N1692" s="1">
        <f>Table1[[#This Row],[Call Date]]</f>
        <v>45257</v>
      </c>
    </row>
    <row r="1693" spans="2:14" x14ac:dyDescent="0.25">
      <c r="B1693" s="1">
        <v>45257</v>
      </c>
      <c r="C1693" t="s">
        <v>8</v>
      </c>
      <c r="D1693" t="s">
        <v>88</v>
      </c>
      <c r="E1693">
        <v>10</v>
      </c>
      <c r="F1693">
        <v>10</v>
      </c>
      <c r="G1693">
        <v>10</v>
      </c>
      <c r="H1693" s="3">
        <f>(Table1[[#This Row],[Q1]]*0.2+Table1[[#This Row],[Q2]]*0.4+Table1[[#This Row],[Q3]]*0.4)/10</f>
        <v>1</v>
      </c>
      <c r="I1693" cm="1">
        <f t="array" ref="I1693">_xlfn.IFS(Table1[[#This Row],[Q1]]&gt;8,100,Table1[[#This Row],[Q1]]&gt;6,0,Table1[[#This Row],[Q1]]&lt;7,-100)</f>
        <v>100</v>
      </c>
      <c r="J1693">
        <f>IF(Table1[[#This Row],[NPS]]=100,1,0)</f>
        <v>1</v>
      </c>
      <c r="K1693">
        <f>IF(Table1[[#This Row],[NPS]]=0,1,0)</f>
        <v>0</v>
      </c>
      <c r="L1693">
        <f>IF(Table1[[#This Row],[NPS]]=-100,1,0)</f>
        <v>0</v>
      </c>
      <c r="M1693" t="str">
        <f>TEXT(Table1[[#This Row],[Call Date]],"mmmm")</f>
        <v>November</v>
      </c>
      <c r="N1693" s="1">
        <f>Table1[[#This Row],[Call Date]]</f>
        <v>45257</v>
      </c>
    </row>
    <row r="1694" spans="2:14" x14ac:dyDescent="0.25">
      <c r="B1694" s="1">
        <v>45257</v>
      </c>
      <c r="C1694" t="s">
        <v>11</v>
      </c>
      <c r="D1694" t="s">
        <v>120</v>
      </c>
      <c r="E1694">
        <v>10</v>
      </c>
      <c r="F1694">
        <v>10</v>
      </c>
      <c r="G1694">
        <v>10</v>
      </c>
      <c r="H1694" s="3">
        <f>(Table1[[#This Row],[Q1]]*0.2+Table1[[#This Row],[Q2]]*0.4+Table1[[#This Row],[Q3]]*0.4)/10</f>
        <v>1</v>
      </c>
      <c r="I1694" cm="1">
        <f t="array" ref="I1694">_xlfn.IFS(Table1[[#This Row],[Q1]]&gt;8,100,Table1[[#This Row],[Q1]]&gt;6,0,Table1[[#This Row],[Q1]]&lt;7,-100)</f>
        <v>100</v>
      </c>
      <c r="J1694">
        <f>IF(Table1[[#This Row],[NPS]]=100,1,0)</f>
        <v>1</v>
      </c>
      <c r="K1694">
        <f>IF(Table1[[#This Row],[NPS]]=0,1,0)</f>
        <v>0</v>
      </c>
      <c r="L1694">
        <f>IF(Table1[[#This Row],[NPS]]=-100,1,0)</f>
        <v>0</v>
      </c>
      <c r="M1694" t="str">
        <f>TEXT(Table1[[#This Row],[Call Date]],"mmmm")</f>
        <v>November</v>
      </c>
      <c r="N1694" s="1">
        <f>Table1[[#This Row],[Call Date]]</f>
        <v>45257</v>
      </c>
    </row>
    <row r="1695" spans="2:14" x14ac:dyDescent="0.25">
      <c r="B1695" s="1">
        <v>45257</v>
      </c>
      <c r="C1695" t="s">
        <v>10</v>
      </c>
      <c r="D1695" t="s">
        <v>41</v>
      </c>
      <c r="E1695">
        <v>10</v>
      </c>
      <c r="F1695">
        <v>10</v>
      </c>
      <c r="G1695">
        <v>10</v>
      </c>
      <c r="H1695" s="3">
        <f>(Table1[[#This Row],[Q1]]*0.2+Table1[[#This Row],[Q2]]*0.4+Table1[[#This Row],[Q3]]*0.4)/10</f>
        <v>1</v>
      </c>
      <c r="I1695" cm="1">
        <f t="array" ref="I1695">_xlfn.IFS(Table1[[#This Row],[Q1]]&gt;8,100,Table1[[#This Row],[Q1]]&gt;6,0,Table1[[#This Row],[Q1]]&lt;7,-100)</f>
        <v>100</v>
      </c>
      <c r="J1695">
        <f>IF(Table1[[#This Row],[NPS]]=100,1,0)</f>
        <v>1</v>
      </c>
      <c r="K1695">
        <f>IF(Table1[[#This Row],[NPS]]=0,1,0)</f>
        <v>0</v>
      </c>
      <c r="L1695">
        <f>IF(Table1[[#This Row],[NPS]]=-100,1,0)</f>
        <v>0</v>
      </c>
      <c r="M1695" t="str">
        <f>TEXT(Table1[[#This Row],[Call Date]],"mmmm")</f>
        <v>November</v>
      </c>
      <c r="N1695" s="1">
        <f>Table1[[#This Row],[Call Date]]</f>
        <v>45257</v>
      </c>
    </row>
    <row r="1696" spans="2:14" x14ac:dyDescent="0.25">
      <c r="B1696" s="1">
        <v>45257</v>
      </c>
      <c r="C1696" t="s">
        <v>7</v>
      </c>
      <c r="D1696" t="s">
        <v>95</v>
      </c>
      <c r="E1696">
        <v>10</v>
      </c>
      <c r="F1696">
        <v>10</v>
      </c>
      <c r="G1696">
        <v>10</v>
      </c>
      <c r="H1696" s="3">
        <f>(Table1[[#This Row],[Q1]]*0.2+Table1[[#This Row],[Q2]]*0.4+Table1[[#This Row],[Q3]]*0.4)/10</f>
        <v>1</v>
      </c>
      <c r="I1696" cm="1">
        <f t="array" ref="I1696">_xlfn.IFS(Table1[[#This Row],[Q1]]&gt;8,100,Table1[[#This Row],[Q1]]&gt;6,0,Table1[[#This Row],[Q1]]&lt;7,-100)</f>
        <v>100</v>
      </c>
      <c r="J1696">
        <f>IF(Table1[[#This Row],[NPS]]=100,1,0)</f>
        <v>1</v>
      </c>
      <c r="K1696">
        <f>IF(Table1[[#This Row],[NPS]]=0,1,0)</f>
        <v>0</v>
      </c>
      <c r="L1696">
        <f>IF(Table1[[#This Row],[NPS]]=-100,1,0)</f>
        <v>0</v>
      </c>
      <c r="M1696" t="str">
        <f>TEXT(Table1[[#This Row],[Call Date]],"mmmm")</f>
        <v>November</v>
      </c>
      <c r="N1696" s="1">
        <f>Table1[[#This Row],[Call Date]]</f>
        <v>45257</v>
      </c>
    </row>
    <row r="1697" spans="2:14" x14ac:dyDescent="0.25">
      <c r="B1697" s="1">
        <v>45257</v>
      </c>
      <c r="C1697" t="s">
        <v>11</v>
      </c>
      <c r="D1697" t="s">
        <v>106</v>
      </c>
      <c r="E1697">
        <v>10</v>
      </c>
      <c r="F1697">
        <v>10</v>
      </c>
      <c r="G1697">
        <v>10</v>
      </c>
      <c r="H1697" s="3">
        <f>(Table1[[#This Row],[Q1]]*0.2+Table1[[#This Row],[Q2]]*0.4+Table1[[#This Row],[Q3]]*0.4)/10</f>
        <v>1</v>
      </c>
      <c r="I1697" cm="1">
        <f t="array" ref="I1697">_xlfn.IFS(Table1[[#This Row],[Q1]]&gt;8,100,Table1[[#This Row],[Q1]]&gt;6,0,Table1[[#This Row],[Q1]]&lt;7,-100)</f>
        <v>100</v>
      </c>
      <c r="J1697">
        <f>IF(Table1[[#This Row],[NPS]]=100,1,0)</f>
        <v>1</v>
      </c>
      <c r="K1697">
        <f>IF(Table1[[#This Row],[NPS]]=0,1,0)</f>
        <v>0</v>
      </c>
      <c r="L1697">
        <f>IF(Table1[[#This Row],[NPS]]=-100,1,0)</f>
        <v>0</v>
      </c>
      <c r="M1697" t="str">
        <f>TEXT(Table1[[#This Row],[Call Date]],"mmmm")</f>
        <v>November</v>
      </c>
      <c r="N1697" s="1">
        <f>Table1[[#This Row],[Call Date]]</f>
        <v>45257</v>
      </c>
    </row>
    <row r="1698" spans="2:14" x14ac:dyDescent="0.25">
      <c r="B1698" s="1">
        <v>45257</v>
      </c>
      <c r="C1698" t="s">
        <v>7</v>
      </c>
      <c r="D1698" t="s">
        <v>75</v>
      </c>
      <c r="E1698">
        <v>10</v>
      </c>
      <c r="F1698">
        <v>10</v>
      </c>
      <c r="G1698">
        <v>10</v>
      </c>
      <c r="H1698" s="3">
        <f>(Table1[[#This Row],[Q1]]*0.2+Table1[[#This Row],[Q2]]*0.4+Table1[[#This Row],[Q3]]*0.4)/10</f>
        <v>1</v>
      </c>
      <c r="I1698" cm="1">
        <f t="array" ref="I1698">_xlfn.IFS(Table1[[#This Row],[Q1]]&gt;8,100,Table1[[#This Row],[Q1]]&gt;6,0,Table1[[#This Row],[Q1]]&lt;7,-100)</f>
        <v>100</v>
      </c>
      <c r="J1698">
        <f>IF(Table1[[#This Row],[NPS]]=100,1,0)</f>
        <v>1</v>
      </c>
      <c r="K1698">
        <f>IF(Table1[[#This Row],[NPS]]=0,1,0)</f>
        <v>0</v>
      </c>
      <c r="L1698">
        <f>IF(Table1[[#This Row],[NPS]]=-100,1,0)</f>
        <v>0</v>
      </c>
      <c r="M1698" t="str">
        <f>TEXT(Table1[[#This Row],[Call Date]],"mmmm")</f>
        <v>November</v>
      </c>
      <c r="N1698" s="1">
        <f>Table1[[#This Row],[Call Date]]</f>
        <v>45257</v>
      </c>
    </row>
    <row r="1699" spans="2:14" x14ac:dyDescent="0.25">
      <c r="B1699" s="1">
        <v>45257</v>
      </c>
      <c r="C1699" t="s">
        <v>11</v>
      </c>
      <c r="D1699" t="s">
        <v>120</v>
      </c>
      <c r="E1699">
        <v>10</v>
      </c>
      <c r="F1699">
        <v>10</v>
      </c>
      <c r="G1699">
        <v>10</v>
      </c>
      <c r="H1699" s="3">
        <f>(Table1[[#This Row],[Q1]]*0.2+Table1[[#This Row],[Q2]]*0.4+Table1[[#This Row],[Q3]]*0.4)/10</f>
        <v>1</v>
      </c>
      <c r="I1699" cm="1">
        <f t="array" ref="I1699">_xlfn.IFS(Table1[[#This Row],[Q1]]&gt;8,100,Table1[[#This Row],[Q1]]&gt;6,0,Table1[[#This Row],[Q1]]&lt;7,-100)</f>
        <v>100</v>
      </c>
      <c r="J1699">
        <f>IF(Table1[[#This Row],[NPS]]=100,1,0)</f>
        <v>1</v>
      </c>
      <c r="K1699">
        <f>IF(Table1[[#This Row],[NPS]]=0,1,0)</f>
        <v>0</v>
      </c>
      <c r="L1699">
        <f>IF(Table1[[#This Row],[NPS]]=-100,1,0)</f>
        <v>0</v>
      </c>
      <c r="M1699" t="str">
        <f>TEXT(Table1[[#This Row],[Call Date]],"mmmm")</f>
        <v>November</v>
      </c>
      <c r="N1699" s="1">
        <f>Table1[[#This Row],[Call Date]]</f>
        <v>45257</v>
      </c>
    </row>
    <row r="1700" spans="2:14" x14ac:dyDescent="0.25">
      <c r="B1700" s="1">
        <v>45257</v>
      </c>
      <c r="C1700" t="s">
        <v>11</v>
      </c>
      <c r="D1700" t="s">
        <v>82</v>
      </c>
      <c r="E1700">
        <v>6</v>
      </c>
      <c r="F1700">
        <v>5</v>
      </c>
      <c r="G1700">
        <v>7</v>
      </c>
      <c r="H1700" s="3">
        <f>(Table1[[#This Row],[Q1]]*0.2+Table1[[#This Row],[Q2]]*0.4+Table1[[#This Row],[Q3]]*0.4)/10</f>
        <v>0.6</v>
      </c>
      <c r="I1700" cm="1">
        <f t="array" ref="I1700">_xlfn.IFS(Table1[[#This Row],[Q1]]&gt;8,100,Table1[[#This Row],[Q1]]&gt;6,0,Table1[[#This Row],[Q1]]&lt;7,-100)</f>
        <v>-100</v>
      </c>
      <c r="J1700">
        <f>IF(Table1[[#This Row],[NPS]]=100,1,0)</f>
        <v>0</v>
      </c>
      <c r="K1700">
        <f>IF(Table1[[#This Row],[NPS]]=0,1,0)</f>
        <v>0</v>
      </c>
      <c r="L1700">
        <f>IF(Table1[[#This Row],[NPS]]=-100,1,0)</f>
        <v>1</v>
      </c>
      <c r="M1700" t="str">
        <f>TEXT(Table1[[#This Row],[Call Date]],"mmmm")</f>
        <v>November</v>
      </c>
      <c r="N1700" s="1">
        <f>Table1[[#This Row],[Call Date]]</f>
        <v>45257</v>
      </c>
    </row>
    <row r="1701" spans="2:14" x14ac:dyDescent="0.25">
      <c r="B1701" s="1">
        <v>45257</v>
      </c>
      <c r="C1701" t="s">
        <v>11</v>
      </c>
      <c r="D1701" t="s">
        <v>125</v>
      </c>
      <c r="E1701">
        <v>10</v>
      </c>
      <c r="F1701">
        <v>10</v>
      </c>
      <c r="G1701">
        <v>10</v>
      </c>
      <c r="H1701" s="3">
        <f>(Table1[[#This Row],[Q1]]*0.2+Table1[[#This Row],[Q2]]*0.4+Table1[[#This Row],[Q3]]*0.4)/10</f>
        <v>1</v>
      </c>
      <c r="I1701" cm="1">
        <f t="array" ref="I1701">_xlfn.IFS(Table1[[#This Row],[Q1]]&gt;8,100,Table1[[#This Row],[Q1]]&gt;6,0,Table1[[#This Row],[Q1]]&lt;7,-100)</f>
        <v>100</v>
      </c>
      <c r="J1701">
        <f>IF(Table1[[#This Row],[NPS]]=100,1,0)</f>
        <v>1</v>
      </c>
      <c r="K1701">
        <f>IF(Table1[[#This Row],[NPS]]=0,1,0)</f>
        <v>0</v>
      </c>
      <c r="L1701">
        <f>IF(Table1[[#This Row],[NPS]]=-100,1,0)</f>
        <v>0</v>
      </c>
      <c r="M1701" t="str">
        <f>TEXT(Table1[[#This Row],[Call Date]],"mmmm")</f>
        <v>November</v>
      </c>
      <c r="N1701" s="1">
        <f>Table1[[#This Row],[Call Date]]</f>
        <v>45257</v>
      </c>
    </row>
    <row r="1702" spans="2:14" x14ac:dyDescent="0.25">
      <c r="B1702" s="1">
        <v>45257</v>
      </c>
      <c r="C1702" t="s">
        <v>10</v>
      </c>
      <c r="D1702" t="s">
        <v>116</v>
      </c>
      <c r="E1702">
        <v>8</v>
      </c>
      <c r="F1702">
        <v>10</v>
      </c>
      <c r="G1702">
        <v>10</v>
      </c>
      <c r="H1702" s="3">
        <f>(Table1[[#This Row],[Q1]]*0.2+Table1[[#This Row],[Q2]]*0.4+Table1[[#This Row],[Q3]]*0.4)/10</f>
        <v>0.96</v>
      </c>
      <c r="I1702" cm="1">
        <f t="array" ref="I1702">_xlfn.IFS(Table1[[#This Row],[Q1]]&gt;8,100,Table1[[#This Row],[Q1]]&gt;6,0,Table1[[#This Row],[Q1]]&lt;7,-100)</f>
        <v>0</v>
      </c>
      <c r="J1702">
        <f>IF(Table1[[#This Row],[NPS]]=100,1,0)</f>
        <v>0</v>
      </c>
      <c r="K1702">
        <f>IF(Table1[[#This Row],[NPS]]=0,1,0)</f>
        <v>1</v>
      </c>
      <c r="L1702">
        <f>IF(Table1[[#This Row],[NPS]]=-100,1,0)</f>
        <v>0</v>
      </c>
      <c r="M1702" t="str">
        <f>TEXT(Table1[[#This Row],[Call Date]],"mmmm")</f>
        <v>November</v>
      </c>
      <c r="N1702" s="1">
        <f>Table1[[#This Row],[Call Date]]</f>
        <v>45257</v>
      </c>
    </row>
    <row r="1703" spans="2:14" x14ac:dyDescent="0.25">
      <c r="B1703" s="1">
        <v>45257</v>
      </c>
      <c r="C1703" t="s">
        <v>10</v>
      </c>
      <c r="D1703" t="s">
        <v>124</v>
      </c>
      <c r="E1703">
        <v>10</v>
      </c>
      <c r="F1703">
        <v>10</v>
      </c>
      <c r="G1703">
        <v>10</v>
      </c>
      <c r="H1703" s="3">
        <f>(Table1[[#This Row],[Q1]]*0.2+Table1[[#This Row],[Q2]]*0.4+Table1[[#This Row],[Q3]]*0.4)/10</f>
        <v>1</v>
      </c>
      <c r="I1703" cm="1">
        <f t="array" ref="I1703">_xlfn.IFS(Table1[[#This Row],[Q1]]&gt;8,100,Table1[[#This Row],[Q1]]&gt;6,0,Table1[[#This Row],[Q1]]&lt;7,-100)</f>
        <v>100</v>
      </c>
      <c r="J1703">
        <f>IF(Table1[[#This Row],[NPS]]=100,1,0)</f>
        <v>1</v>
      </c>
      <c r="K1703">
        <f>IF(Table1[[#This Row],[NPS]]=0,1,0)</f>
        <v>0</v>
      </c>
      <c r="L1703">
        <f>IF(Table1[[#This Row],[NPS]]=-100,1,0)</f>
        <v>0</v>
      </c>
      <c r="M1703" t="str">
        <f>TEXT(Table1[[#This Row],[Call Date]],"mmmm")</f>
        <v>November</v>
      </c>
      <c r="N1703" s="1">
        <f>Table1[[#This Row],[Call Date]]</f>
        <v>45257</v>
      </c>
    </row>
    <row r="1704" spans="2:14" x14ac:dyDescent="0.25">
      <c r="B1704" s="1">
        <v>45257</v>
      </c>
      <c r="C1704" t="s">
        <v>10</v>
      </c>
      <c r="D1704" t="s">
        <v>81</v>
      </c>
      <c r="E1704">
        <v>10</v>
      </c>
      <c r="F1704">
        <v>10</v>
      </c>
      <c r="G1704">
        <v>10</v>
      </c>
      <c r="H1704" s="3">
        <f>(Table1[[#This Row],[Q1]]*0.2+Table1[[#This Row],[Q2]]*0.4+Table1[[#This Row],[Q3]]*0.4)/10</f>
        <v>1</v>
      </c>
      <c r="I1704" cm="1">
        <f t="array" ref="I1704">_xlfn.IFS(Table1[[#This Row],[Q1]]&gt;8,100,Table1[[#This Row],[Q1]]&gt;6,0,Table1[[#This Row],[Q1]]&lt;7,-100)</f>
        <v>100</v>
      </c>
      <c r="J1704">
        <f>IF(Table1[[#This Row],[NPS]]=100,1,0)</f>
        <v>1</v>
      </c>
      <c r="K1704">
        <f>IF(Table1[[#This Row],[NPS]]=0,1,0)</f>
        <v>0</v>
      </c>
      <c r="L1704">
        <f>IF(Table1[[#This Row],[NPS]]=-100,1,0)</f>
        <v>0</v>
      </c>
      <c r="M1704" t="str">
        <f>TEXT(Table1[[#This Row],[Call Date]],"mmmm")</f>
        <v>November</v>
      </c>
      <c r="N1704" s="1">
        <f>Table1[[#This Row],[Call Date]]</f>
        <v>45257</v>
      </c>
    </row>
    <row r="1705" spans="2:14" x14ac:dyDescent="0.25">
      <c r="B1705" s="1">
        <v>45257</v>
      </c>
      <c r="C1705" t="s">
        <v>11</v>
      </c>
      <c r="D1705" t="s">
        <v>58</v>
      </c>
      <c r="E1705">
        <v>10</v>
      </c>
      <c r="F1705">
        <v>10</v>
      </c>
      <c r="G1705">
        <v>10</v>
      </c>
      <c r="H1705" s="3">
        <f>(Table1[[#This Row],[Q1]]*0.2+Table1[[#This Row],[Q2]]*0.4+Table1[[#This Row],[Q3]]*0.4)/10</f>
        <v>1</v>
      </c>
      <c r="I1705" cm="1">
        <f t="array" ref="I1705">_xlfn.IFS(Table1[[#This Row],[Q1]]&gt;8,100,Table1[[#This Row],[Q1]]&gt;6,0,Table1[[#This Row],[Q1]]&lt;7,-100)</f>
        <v>100</v>
      </c>
      <c r="J1705">
        <f>IF(Table1[[#This Row],[NPS]]=100,1,0)</f>
        <v>1</v>
      </c>
      <c r="K1705">
        <f>IF(Table1[[#This Row],[NPS]]=0,1,0)</f>
        <v>0</v>
      </c>
      <c r="L1705">
        <f>IF(Table1[[#This Row],[NPS]]=-100,1,0)</f>
        <v>0</v>
      </c>
      <c r="M1705" t="str">
        <f>TEXT(Table1[[#This Row],[Call Date]],"mmmm")</f>
        <v>November</v>
      </c>
      <c r="N1705" s="1">
        <f>Table1[[#This Row],[Call Date]]</f>
        <v>45257</v>
      </c>
    </row>
    <row r="1706" spans="2:14" x14ac:dyDescent="0.25">
      <c r="B1706" s="1">
        <v>45257</v>
      </c>
      <c r="C1706" t="s">
        <v>11</v>
      </c>
      <c r="D1706" t="s">
        <v>118</v>
      </c>
      <c r="E1706">
        <v>10</v>
      </c>
      <c r="F1706">
        <v>10</v>
      </c>
      <c r="G1706">
        <v>10</v>
      </c>
      <c r="H1706" s="3">
        <f>(Table1[[#This Row],[Q1]]*0.2+Table1[[#This Row],[Q2]]*0.4+Table1[[#This Row],[Q3]]*0.4)/10</f>
        <v>1</v>
      </c>
      <c r="I1706" cm="1">
        <f t="array" ref="I1706">_xlfn.IFS(Table1[[#This Row],[Q1]]&gt;8,100,Table1[[#This Row],[Q1]]&gt;6,0,Table1[[#This Row],[Q1]]&lt;7,-100)</f>
        <v>100</v>
      </c>
      <c r="J1706">
        <f>IF(Table1[[#This Row],[NPS]]=100,1,0)</f>
        <v>1</v>
      </c>
      <c r="K1706">
        <f>IF(Table1[[#This Row],[NPS]]=0,1,0)</f>
        <v>0</v>
      </c>
      <c r="L1706">
        <f>IF(Table1[[#This Row],[NPS]]=-100,1,0)</f>
        <v>0</v>
      </c>
      <c r="M1706" t="str">
        <f>TEXT(Table1[[#This Row],[Call Date]],"mmmm")</f>
        <v>November</v>
      </c>
      <c r="N1706" s="1">
        <f>Table1[[#This Row],[Call Date]]</f>
        <v>45257</v>
      </c>
    </row>
    <row r="1707" spans="2:14" x14ac:dyDescent="0.25">
      <c r="B1707" s="1">
        <v>45257</v>
      </c>
      <c r="C1707" t="s">
        <v>11</v>
      </c>
      <c r="D1707" t="s">
        <v>60</v>
      </c>
      <c r="E1707">
        <v>10</v>
      </c>
      <c r="F1707">
        <v>10</v>
      </c>
      <c r="G1707">
        <v>10</v>
      </c>
      <c r="H1707" s="3">
        <f>(Table1[[#This Row],[Q1]]*0.2+Table1[[#This Row],[Q2]]*0.4+Table1[[#This Row],[Q3]]*0.4)/10</f>
        <v>1</v>
      </c>
      <c r="I1707" cm="1">
        <f t="array" ref="I1707">_xlfn.IFS(Table1[[#This Row],[Q1]]&gt;8,100,Table1[[#This Row],[Q1]]&gt;6,0,Table1[[#This Row],[Q1]]&lt;7,-100)</f>
        <v>100</v>
      </c>
      <c r="J1707">
        <f>IF(Table1[[#This Row],[NPS]]=100,1,0)</f>
        <v>1</v>
      </c>
      <c r="K1707">
        <f>IF(Table1[[#This Row],[NPS]]=0,1,0)</f>
        <v>0</v>
      </c>
      <c r="L1707">
        <f>IF(Table1[[#This Row],[NPS]]=-100,1,0)</f>
        <v>0</v>
      </c>
      <c r="M1707" t="str">
        <f>TEXT(Table1[[#This Row],[Call Date]],"mmmm")</f>
        <v>November</v>
      </c>
      <c r="N1707" s="1">
        <f>Table1[[#This Row],[Call Date]]</f>
        <v>45257</v>
      </c>
    </row>
    <row r="1708" spans="2:14" x14ac:dyDescent="0.25">
      <c r="B1708" s="1">
        <v>45257</v>
      </c>
      <c r="C1708" t="s">
        <v>10</v>
      </c>
      <c r="D1708" t="s">
        <v>61</v>
      </c>
      <c r="E1708">
        <v>8</v>
      </c>
      <c r="F1708">
        <v>8</v>
      </c>
      <c r="G1708">
        <v>9</v>
      </c>
      <c r="H1708" s="3">
        <f>(Table1[[#This Row],[Q1]]*0.2+Table1[[#This Row],[Q2]]*0.4+Table1[[#This Row],[Q3]]*0.4)/10</f>
        <v>0.84000000000000008</v>
      </c>
      <c r="I1708" cm="1">
        <f t="array" ref="I1708">_xlfn.IFS(Table1[[#This Row],[Q1]]&gt;8,100,Table1[[#This Row],[Q1]]&gt;6,0,Table1[[#This Row],[Q1]]&lt;7,-100)</f>
        <v>0</v>
      </c>
      <c r="J1708">
        <f>IF(Table1[[#This Row],[NPS]]=100,1,0)</f>
        <v>0</v>
      </c>
      <c r="K1708">
        <f>IF(Table1[[#This Row],[NPS]]=0,1,0)</f>
        <v>1</v>
      </c>
      <c r="L1708">
        <f>IF(Table1[[#This Row],[NPS]]=-100,1,0)</f>
        <v>0</v>
      </c>
      <c r="M1708" t="str">
        <f>TEXT(Table1[[#This Row],[Call Date]],"mmmm")</f>
        <v>November</v>
      </c>
      <c r="N1708" s="1">
        <f>Table1[[#This Row],[Call Date]]</f>
        <v>45257</v>
      </c>
    </row>
    <row r="1709" spans="2:14" x14ac:dyDescent="0.25">
      <c r="B1709" s="1">
        <v>45257</v>
      </c>
      <c r="C1709" t="s">
        <v>10</v>
      </c>
      <c r="D1709" t="s">
        <v>87</v>
      </c>
      <c r="E1709">
        <v>10</v>
      </c>
      <c r="F1709">
        <v>10</v>
      </c>
      <c r="G1709">
        <v>10</v>
      </c>
      <c r="H1709" s="3">
        <f>(Table1[[#This Row],[Q1]]*0.2+Table1[[#This Row],[Q2]]*0.4+Table1[[#This Row],[Q3]]*0.4)/10</f>
        <v>1</v>
      </c>
      <c r="I1709" cm="1">
        <f t="array" ref="I1709">_xlfn.IFS(Table1[[#This Row],[Q1]]&gt;8,100,Table1[[#This Row],[Q1]]&gt;6,0,Table1[[#This Row],[Q1]]&lt;7,-100)</f>
        <v>100</v>
      </c>
      <c r="J1709">
        <f>IF(Table1[[#This Row],[NPS]]=100,1,0)</f>
        <v>1</v>
      </c>
      <c r="K1709">
        <f>IF(Table1[[#This Row],[NPS]]=0,1,0)</f>
        <v>0</v>
      </c>
      <c r="L1709">
        <f>IF(Table1[[#This Row],[NPS]]=-100,1,0)</f>
        <v>0</v>
      </c>
      <c r="M1709" t="str">
        <f>TEXT(Table1[[#This Row],[Call Date]],"mmmm")</f>
        <v>November</v>
      </c>
      <c r="N1709" s="1">
        <f>Table1[[#This Row],[Call Date]]</f>
        <v>45257</v>
      </c>
    </row>
    <row r="1710" spans="2:14" x14ac:dyDescent="0.25">
      <c r="B1710" s="1">
        <v>45257</v>
      </c>
      <c r="C1710" t="s">
        <v>10</v>
      </c>
      <c r="D1710" t="s">
        <v>116</v>
      </c>
      <c r="E1710">
        <v>10</v>
      </c>
      <c r="F1710">
        <v>10</v>
      </c>
      <c r="G1710">
        <v>10</v>
      </c>
      <c r="H1710" s="3">
        <f>(Table1[[#This Row],[Q1]]*0.2+Table1[[#This Row],[Q2]]*0.4+Table1[[#This Row],[Q3]]*0.4)/10</f>
        <v>1</v>
      </c>
      <c r="I1710" cm="1">
        <f t="array" ref="I1710">_xlfn.IFS(Table1[[#This Row],[Q1]]&gt;8,100,Table1[[#This Row],[Q1]]&gt;6,0,Table1[[#This Row],[Q1]]&lt;7,-100)</f>
        <v>100</v>
      </c>
      <c r="J1710">
        <f>IF(Table1[[#This Row],[NPS]]=100,1,0)</f>
        <v>1</v>
      </c>
      <c r="K1710">
        <f>IF(Table1[[#This Row],[NPS]]=0,1,0)</f>
        <v>0</v>
      </c>
      <c r="L1710">
        <f>IF(Table1[[#This Row],[NPS]]=-100,1,0)</f>
        <v>0</v>
      </c>
      <c r="M1710" t="str">
        <f>TEXT(Table1[[#This Row],[Call Date]],"mmmm")</f>
        <v>November</v>
      </c>
      <c r="N1710" s="1">
        <f>Table1[[#This Row],[Call Date]]</f>
        <v>45257</v>
      </c>
    </row>
    <row r="1711" spans="2:14" x14ac:dyDescent="0.25">
      <c r="B1711" s="1">
        <v>45257</v>
      </c>
      <c r="C1711" t="s">
        <v>10</v>
      </c>
      <c r="D1711" t="s">
        <v>77</v>
      </c>
      <c r="E1711">
        <v>10</v>
      </c>
      <c r="F1711">
        <v>10</v>
      </c>
      <c r="G1711">
        <v>10</v>
      </c>
      <c r="H1711" s="3">
        <f>(Table1[[#This Row],[Q1]]*0.2+Table1[[#This Row],[Q2]]*0.4+Table1[[#This Row],[Q3]]*0.4)/10</f>
        <v>1</v>
      </c>
      <c r="I1711" cm="1">
        <f t="array" ref="I1711">_xlfn.IFS(Table1[[#This Row],[Q1]]&gt;8,100,Table1[[#This Row],[Q1]]&gt;6,0,Table1[[#This Row],[Q1]]&lt;7,-100)</f>
        <v>100</v>
      </c>
      <c r="J1711">
        <f>IF(Table1[[#This Row],[NPS]]=100,1,0)</f>
        <v>1</v>
      </c>
      <c r="K1711">
        <f>IF(Table1[[#This Row],[NPS]]=0,1,0)</f>
        <v>0</v>
      </c>
      <c r="L1711">
        <f>IF(Table1[[#This Row],[NPS]]=-100,1,0)</f>
        <v>0</v>
      </c>
      <c r="M1711" t="str">
        <f>TEXT(Table1[[#This Row],[Call Date]],"mmmm")</f>
        <v>November</v>
      </c>
      <c r="N1711" s="1">
        <f>Table1[[#This Row],[Call Date]]</f>
        <v>45257</v>
      </c>
    </row>
    <row r="1712" spans="2:14" x14ac:dyDescent="0.25">
      <c r="B1712" s="1">
        <v>45257</v>
      </c>
      <c r="C1712" t="s">
        <v>11</v>
      </c>
      <c r="D1712" t="s">
        <v>120</v>
      </c>
      <c r="E1712">
        <v>10</v>
      </c>
      <c r="F1712">
        <v>10</v>
      </c>
      <c r="G1712">
        <v>10</v>
      </c>
      <c r="H1712" s="3">
        <f>(Table1[[#This Row],[Q1]]*0.2+Table1[[#This Row],[Q2]]*0.4+Table1[[#This Row],[Q3]]*0.4)/10</f>
        <v>1</v>
      </c>
      <c r="I1712" cm="1">
        <f t="array" ref="I1712">_xlfn.IFS(Table1[[#This Row],[Q1]]&gt;8,100,Table1[[#This Row],[Q1]]&gt;6,0,Table1[[#This Row],[Q1]]&lt;7,-100)</f>
        <v>100</v>
      </c>
      <c r="J1712">
        <f>IF(Table1[[#This Row],[NPS]]=100,1,0)</f>
        <v>1</v>
      </c>
      <c r="K1712">
        <f>IF(Table1[[#This Row],[NPS]]=0,1,0)</f>
        <v>0</v>
      </c>
      <c r="L1712">
        <f>IF(Table1[[#This Row],[NPS]]=-100,1,0)</f>
        <v>0</v>
      </c>
      <c r="M1712" t="str">
        <f>TEXT(Table1[[#This Row],[Call Date]],"mmmm")</f>
        <v>November</v>
      </c>
      <c r="N1712" s="1">
        <f>Table1[[#This Row],[Call Date]]</f>
        <v>45257</v>
      </c>
    </row>
    <row r="1713" spans="2:14" x14ac:dyDescent="0.25">
      <c r="B1713" s="1">
        <v>45257</v>
      </c>
      <c r="C1713" t="s">
        <v>11</v>
      </c>
      <c r="D1713" t="s">
        <v>120</v>
      </c>
      <c r="E1713">
        <v>10</v>
      </c>
      <c r="F1713">
        <v>10</v>
      </c>
      <c r="G1713">
        <v>10</v>
      </c>
      <c r="H1713" s="3">
        <f>(Table1[[#This Row],[Q1]]*0.2+Table1[[#This Row],[Q2]]*0.4+Table1[[#This Row],[Q3]]*0.4)/10</f>
        <v>1</v>
      </c>
      <c r="I1713" cm="1">
        <f t="array" ref="I1713">_xlfn.IFS(Table1[[#This Row],[Q1]]&gt;8,100,Table1[[#This Row],[Q1]]&gt;6,0,Table1[[#This Row],[Q1]]&lt;7,-100)</f>
        <v>100</v>
      </c>
      <c r="J1713">
        <f>IF(Table1[[#This Row],[NPS]]=100,1,0)</f>
        <v>1</v>
      </c>
      <c r="K1713">
        <f>IF(Table1[[#This Row],[NPS]]=0,1,0)</f>
        <v>0</v>
      </c>
      <c r="L1713">
        <f>IF(Table1[[#This Row],[NPS]]=-100,1,0)</f>
        <v>0</v>
      </c>
      <c r="M1713" t="str">
        <f>TEXT(Table1[[#This Row],[Call Date]],"mmmm")</f>
        <v>November</v>
      </c>
      <c r="N1713" s="1">
        <f>Table1[[#This Row],[Call Date]]</f>
        <v>45257</v>
      </c>
    </row>
    <row r="1714" spans="2:14" x14ac:dyDescent="0.25">
      <c r="B1714" s="1">
        <v>45257</v>
      </c>
      <c r="C1714" t="s">
        <v>11</v>
      </c>
      <c r="D1714" t="s">
        <v>120</v>
      </c>
      <c r="E1714">
        <v>10</v>
      </c>
      <c r="F1714">
        <v>10</v>
      </c>
      <c r="G1714">
        <v>10</v>
      </c>
      <c r="H1714" s="3">
        <f>(Table1[[#This Row],[Q1]]*0.2+Table1[[#This Row],[Q2]]*0.4+Table1[[#This Row],[Q3]]*0.4)/10</f>
        <v>1</v>
      </c>
      <c r="I1714" cm="1">
        <f t="array" ref="I1714">_xlfn.IFS(Table1[[#This Row],[Q1]]&gt;8,100,Table1[[#This Row],[Q1]]&gt;6,0,Table1[[#This Row],[Q1]]&lt;7,-100)</f>
        <v>100</v>
      </c>
      <c r="J1714">
        <f>IF(Table1[[#This Row],[NPS]]=100,1,0)</f>
        <v>1</v>
      </c>
      <c r="K1714">
        <f>IF(Table1[[#This Row],[NPS]]=0,1,0)</f>
        <v>0</v>
      </c>
      <c r="L1714">
        <f>IF(Table1[[#This Row],[NPS]]=-100,1,0)</f>
        <v>0</v>
      </c>
      <c r="M1714" t="str">
        <f>TEXT(Table1[[#This Row],[Call Date]],"mmmm")</f>
        <v>November</v>
      </c>
      <c r="N1714" s="1">
        <f>Table1[[#This Row],[Call Date]]</f>
        <v>45257</v>
      </c>
    </row>
    <row r="1715" spans="2:14" x14ac:dyDescent="0.25">
      <c r="B1715" s="1">
        <v>45257</v>
      </c>
      <c r="C1715" t="s">
        <v>10</v>
      </c>
      <c r="D1715" t="s">
        <v>124</v>
      </c>
      <c r="E1715">
        <v>10</v>
      </c>
      <c r="F1715">
        <v>10</v>
      </c>
      <c r="G1715">
        <v>10</v>
      </c>
      <c r="H1715" s="3">
        <f>(Table1[[#This Row],[Q1]]*0.2+Table1[[#This Row],[Q2]]*0.4+Table1[[#This Row],[Q3]]*0.4)/10</f>
        <v>1</v>
      </c>
      <c r="I1715" cm="1">
        <f t="array" ref="I1715">_xlfn.IFS(Table1[[#This Row],[Q1]]&gt;8,100,Table1[[#This Row],[Q1]]&gt;6,0,Table1[[#This Row],[Q1]]&lt;7,-100)</f>
        <v>100</v>
      </c>
      <c r="J1715">
        <f>IF(Table1[[#This Row],[NPS]]=100,1,0)</f>
        <v>1</v>
      </c>
      <c r="K1715">
        <f>IF(Table1[[#This Row],[NPS]]=0,1,0)</f>
        <v>0</v>
      </c>
      <c r="L1715">
        <f>IF(Table1[[#This Row],[NPS]]=-100,1,0)</f>
        <v>0</v>
      </c>
      <c r="M1715" t="str">
        <f>TEXT(Table1[[#This Row],[Call Date]],"mmmm")</f>
        <v>November</v>
      </c>
      <c r="N1715" s="1">
        <f>Table1[[#This Row],[Call Date]]</f>
        <v>45257</v>
      </c>
    </row>
    <row r="1716" spans="2:14" x14ac:dyDescent="0.25">
      <c r="B1716" s="1">
        <v>45257</v>
      </c>
      <c r="C1716" t="s">
        <v>10</v>
      </c>
      <c r="D1716" t="s">
        <v>77</v>
      </c>
      <c r="E1716">
        <v>10</v>
      </c>
      <c r="F1716">
        <v>10</v>
      </c>
      <c r="G1716">
        <v>10</v>
      </c>
      <c r="H1716" s="3">
        <f>(Table1[[#This Row],[Q1]]*0.2+Table1[[#This Row],[Q2]]*0.4+Table1[[#This Row],[Q3]]*0.4)/10</f>
        <v>1</v>
      </c>
      <c r="I1716" cm="1">
        <f t="array" ref="I1716">_xlfn.IFS(Table1[[#This Row],[Q1]]&gt;8,100,Table1[[#This Row],[Q1]]&gt;6,0,Table1[[#This Row],[Q1]]&lt;7,-100)</f>
        <v>100</v>
      </c>
      <c r="J1716">
        <f>IF(Table1[[#This Row],[NPS]]=100,1,0)</f>
        <v>1</v>
      </c>
      <c r="K1716">
        <f>IF(Table1[[#This Row],[NPS]]=0,1,0)</f>
        <v>0</v>
      </c>
      <c r="L1716">
        <f>IF(Table1[[#This Row],[NPS]]=-100,1,0)</f>
        <v>0</v>
      </c>
      <c r="M1716" t="str">
        <f>TEXT(Table1[[#This Row],[Call Date]],"mmmm")</f>
        <v>November</v>
      </c>
      <c r="N1716" s="1">
        <f>Table1[[#This Row],[Call Date]]</f>
        <v>45257</v>
      </c>
    </row>
    <row r="1717" spans="2:14" x14ac:dyDescent="0.25">
      <c r="B1717" s="1">
        <v>45257</v>
      </c>
      <c r="C1717" t="s">
        <v>10</v>
      </c>
      <c r="D1717" t="s">
        <v>41</v>
      </c>
      <c r="E1717">
        <v>10</v>
      </c>
      <c r="F1717">
        <v>10</v>
      </c>
      <c r="G1717">
        <v>10</v>
      </c>
      <c r="H1717" s="3">
        <f>(Table1[[#This Row],[Q1]]*0.2+Table1[[#This Row],[Q2]]*0.4+Table1[[#This Row],[Q3]]*0.4)/10</f>
        <v>1</v>
      </c>
      <c r="I1717" cm="1">
        <f t="array" ref="I1717">_xlfn.IFS(Table1[[#This Row],[Q1]]&gt;8,100,Table1[[#This Row],[Q1]]&gt;6,0,Table1[[#This Row],[Q1]]&lt;7,-100)</f>
        <v>100</v>
      </c>
      <c r="J1717">
        <f>IF(Table1[[#This Row],[NPS]]=100,1,0)</f>
        <v>1</v>
      </c>
      <c r="K1717">
        <f>IF(Table1[[#This Row],[NPS]]=0,1,0)</f>
        <v>0</v>
      </c>
      <c r="L1717">
        <f>IF(Table1[[#This Row],[NPS]]=-100,1,0)</f>
        <v>0</v>
      </c>
      <c r="M1717" t="str">
        <f>TEXT(Table1[[#This Row],[Call Date]],"mmmm")</f>
        <v>November</v>
      </c>
      <c r="N1717" s="1">
        <f>Table1[[#This Row],[Call Date]]</f>
        <v>45257</v>
      </c>
    </row>
    <row r="1718" spans="2:14" x14ac:dyDescent="0.25">
      <c r="B1718" s="1">
        <v>45258</v>
      </c>
      <c r="C1718" t="s">
        <v>7</v>
      </c>
      <c r="D1718" t="s">
        <v>130</v>
      </c>
      <c r="E1718">
        <v>0</v>
      </c>
      <c r="F1718">
        <v>10</v>
      </c>
      <c r="G1718">
        <v>9</v>
      </c>
      <c r="H1718" s="3">
        <f>(Table1[[#This Row],[Q1]]*0.2+Table1[[#This Row],[Q2]]*0.4+Table1[[#This Row],[Q3]]*0.4)/10</f>
        <v>0.76</v>
      </c>
      <c r="I1718" cm="1">
        <f t="array" ref="I1718">_xlfn.IFS(Table1[[#This Row],[Q1]]&gt;8,100,Table1[[#This Row],[Q1]]&gt;6,0,Table1[[#This Row],[Q1]]&lt;7,-100)</f>
        <v>-100</v>
      </c>
      <c r="J1718">
        <f>IF(Table1[[#This Row],[NPS]]=100,1,0)</f>
        <v>0</v>
      </c>
      <c r="K1718">
        <f>IF(Table1[[#This Row],[NPS]]=0,1,0)</f>
        <v>0</v>
      </c>
      <c r="L1718">
        <f>IF(Table1[[#This Row],[NPS]]=-100,1,0)</f>
        <v>1</v>
      </c>
      <c r="M1718" t="str">
        <f>TEXT(Table1[[#This Row],[Call Date]],"mmmm")</f>
        <v>November</v>
      </c>
      <c r="N1718" s="1">
        <f>Table1[[#This Row],[Call Date]]</f>
        <v>45258</v>
      </c>
    </row>
    <row r="1719" spans="2:14" x14ac:dyDescent="0.25">
      <c r="B1719" s="1">
        <v>45258</v>
      </c>
      <c r="C1719" t="s">
        <v>7</v>
      </c>
      <c r="D1719" t="s">
        <v>75</v>
      </c>
      <c r="E1719">
        <v>10</v>
      </c>
      <c r="F1719">
        <v>10</v>
      </c>
      <c r="G1719">
        <v>10</v>
      </c>
      <c r="H1719" s="3">
        <f>(Table1[[#This Row],[Q1]]*0.2+Table1[[#This Row],[Q2]]*0.4+Table1[[#This Row],[Q3]]*0.4)/10</f>
        <v>1</v>
      </c>
      <c r="I1719" cm="1">
        <f t="array" ref="I1719">_xlfn.IFS(Table1[[#This Row],[Q1]]&gt;8,100,Table1[[#This Row],[Q1]]&gt;6,0,Table1[[#This Row],[Q1]]&lt;7,-100)</f>
        <v>100</v>
      </c>
      <c r="J1719">
        <f>IF(Table1[[#This Row],[NPS]]=100,1,0)</f>
        <v>1</v>
      </c>
      <c r="K1719">
        <f>IF(Table1[[#This Row],[NPS]]=0,1,0)</f>
        <v>0</v>
      </c>
      <c r="L1719">
        <f>IF(Table1[[#This Row],[NPS]]=-100,1,0)</f>
        <v>0</v>
      </c>
      <c r="M1719" t="str">
        <f>TEXT(Table1[[#This Row],[Call Date]],"mmmm")</f>
        <v>November</v>
      </c>
      <c r="N1719" s="1">
        <f>Table1[[#This Row],[Call Date]]</f>
        <v>45258</v>
      </c>
    </row>
    <row r="1720" spans="2:14" x14ac:dyDescent="0.25">
      <c r="B1720" s="1">
        <v>45258</v>
      </c>
      <c r="C1720" t="s">
        <v>7</v>
      </c>
      <c r="D1720" t="s">
        <v>78</v>
      </c>
      <c r="E1720">
        <v>10</v>
      </c>
      <c r="F1720">
        <v>10</v>
      </c>
      <c r="G1720">
        <v>10</v>
      </c>
      <c r="H1720" s="3">
        <f>(Table1[[#This Row],[Q1]]*0.2+Table1[[#This Row],[Q2]]*0.4+Table1[[#This Row],[Q3]]*0.4)/10</f>
        <v>1</v>
      </c>
      <c r="I1720" cm="1">
        <f t="array" ref="I1720">_xlfn.IFS(Table1[[#This Row],[Q1]]&gt;8,100,Table1[[#This Row],[Q1]]&gt;6,0,Table1[[#This Row],[Q1]]&lt;7,-100)</f>
        <v>100</v>
      </c>
      <c r="J1720">
        <f>IF(Table1[[#This Row],[NPS]]=100,1,0)</f>
        <v>1</v>
      </c>
      <c r="K1720">
        <f>IF(Table1[[#This Row],[NPS]]=0,1,0)</f>
        <v>0</v>
      </c>
      <c r="L1720">
        <f>IF(Table1[[#This Row],[NPS]]=-100,1,0)</f>
        <v>0</v>
      </c>
      <c r="M1720" t="str">
        <f>TEXT(Table1[[#This Row],[Call Date]],"mmmm")</f>
        <v>November</v>
      </c>
      <c r="N1720" s="1">
        <f>Table1[[#This Row],[Call Date]]</f>
        <v>45258</v>
      </c>
    </row>
    <row r="1721" spans="2:14" x14ac:dyDescent="0.25">
      <c r="B1721" s="1">
        <v>45258</v>
      </c>
      <c r="C1721" t="s">
        <v>8</v>
      </c>
      <c r="D1721" t="s">
        <v>45</v>
      </c>
      <c r="E1721">
        <v>10</v>
      </c>
      <c r="F1721">
        <v>10</v>
      </c>
      <c r="G1721">
        <v>10</v>
      </c>
      <c r="H1721" s="3">
        <f>(Table1[[#This Row],[Q1]]*0.2+Table1[[#This Row],[Q2]]*0.4+Table1[[#This Row],[Q3]]*0.4)/10</f>
        <v>1</v>
      </c>
      <c r="I1721" cm="1">
        <f t="array" ref="I1721">_xlfn.IFS(Table1[[#This Row],[Q1]]&gt;8,100,Table1[[#This Row],[Q1]]&gt;6,0,Table1[[#This Row],[Q1]]&lt;7,-100)</f>
        <v>100</v>
      </c>
      <c r="J1721">
        <f>IF(Table1[[#This Row],[NPS]]=100,1,0)</f>
        <v>1</v>
      </c>
      <c r="K1721">
        <f>IF(Table1[[#This Row],[NPS]]=0,1,0)</f>
        <v>0</v>
      </c>
      <c r="L1721">
        <f>IF(Table1[[#This Row],[NPS]]=-100,1,0)</f>
        <v>0</v>
      </c>
      <c r="M1721" t="str">
        <f>TEXT(Table1[[#This Row],[Call Date]],"mmmm")</f>
        <v>November</v>
      </c>
      <c r="N1721" s="1">
        <f>Table1[[#This Row],[Call Date]]</f>
        <v>45258</v>
      </c>
    </row>
    <row r="1722" spans="2:14" x14ac:dyDescent="0.25">
      <c r="B1722" s="1">
        <v>45258</v>
      </c>
      <c r="C1722" t="s">
        <v>10</v>
      </c>
      <c r="D1722" t="s">
        <v>41</v>
      </c>
      <c r="E1722">
        <v>10</v>
      </c>
      <c r="F1722">
        <v>8</v>
      </c>
      <c r="G1722">
        <v>10</v>
      </c>
      <c r="H1722" s="3">
        <f>(Table1[[#This Row],[Q1]]*0.2+Table1[[#This Row],[Q2]]*0.4+Table1[[#This Row],[Q3]]*0.4)/10</f>
        <v>0.91999999999999993</v>
      </c>
      <c r="I1722" cm="1">
        <f t="array" ref="I1722">_xlfn.IFS(Table1[[#This Row],[Q1]]&gt;8,100,Table1[[#This Row],[Q1]]&gt;6,0,Table1[[#This Row],[Q1]]&lt;7,-100)</f>
        <v>100</v>
      </c>
      <c r="J1722">
        <f>IF(Table1[[#This Row],[NPS]]=100,1,0)</f>
        <v>1</v>
      </c>
      <c r="K1722">
        <f>IF(Table1[[#This Row],[NPS]]=0,1,0)</f>
        <v>0</v>
      </c>
      <c r="L1722">
        <f>IF(Table1[[#This Row],[NPS]]=-100,1,0)</f>
        <v>0</v>
      </c>
      <c r="M1722" t="str">
        <f>TEXT(Table1[[#This Row],[Call Date]],"mmmm")</f>
        <v>November</v>
      </c>
      <c r="N1722" s="1">
        <f>Table1[[#This Row],[Call Date]]</f>
        <v>45258</v>
      </c>
    </row>
    <row r="1723" spans="2:14" x14ac:dyDescent="0.25">
      <c r="B1723" s="1">
        <v>45258</v>
      </c>
      <c r="C1723" t="s">
        <v>11</v>
      </c>
      <c r="D1723" t="s">
        <v>82</v>
      </c>
      <c r="E1723">
        <v>10</v>
      </c>
      <c r="F1723">
        <v>10</v>
      </c>
      <c r="G1723">
        <v>10</v>
      </c>
      <c r="H1723" s="3">
        <f>(Table1[[#This Row],[Q1]]*0.2+Table1[[#This Row],[Q2]]*0.4+Table1[[#This Row],[Q3]]*0.4)/10</f>
        <v>1</v>
      </c>
      <c r="I1723" cm="1">
        <f t="array" ref="I1723">_xlfn.IFS(Table1[[#This Row],[Q1]]&gt;8,100,Table1[[#This Row],[Q1]]&gt;6,0,Table1[[#This Row],[Q1]]&lt;7,-100)</f>
        <v>100</v>
      </c>
      <c r="J1723">
        <f>IF(Table1[[#This Row],[NPS]]=100,1,0)</f>
        <v>1</v>
      </c>
      <c r="K1723">
        <f>IF(Table1[[#This Row],[NPS]]=0,1,0)</f>
        <v>0</v>
      </c>
      <c r="L1723">
        <f>IF(Table1[[#This Row],[NPS]]=-100,1,0)</f>
        <v>0</v>
      </c>
      <c r="M1723" t="str">
        <f>TEXT(Table1[[#This Row],[Call Date]],"mmmm")</f>
        <v>November</v>
      </c>
      <c r="N1723" s="1">
        <f>Table1[[#This Row],[Call Date]]</f>
        <v>45258</v>
      </c>
    </row>
    <row r="1724" spans="2:14" x14ac:dyDescent="0.25">
      <c r="B1724" s="1">
        <v>45258</v>
      </c>
      <c r="C1724" t="s">
        <v>7</v>
      </c>
      <c r="D1724" t="s">
        <v>95</v>
      </c>
      <c r="E1724">
        <v>10</v>
      </c>
      <c r="F1724">
        <v>10</v>
      </c>
      <c r="G1724">
        <v>10</v>
      </c>
      <c r="H1724" s="3">
        <f>(Table1[[#This Row],[Q1]]*0.2+Table1[[#This Row],[Q2]]*0.4+Table1[[#This Row],[Q3]]*0.4)/10</f>
        <v>1</v>
      </c>
      <c r="I1724" cm="1">
        <f t="array" ref="I1724">_xlfn.IFS(Table1[[#This Row],[Q1]]&gt;8,100,Table1[[#This Row],[Q1]]&gt;6,0,Table1[[#This Row],[Q1]]&lt;7,-100)</f>
        <v>100</v>
      </c>
      <c r="J1724">
        <f>IF(Table1[[#This Row],[NPS]]=100,1,0)</f>
        <v>1</v>
      </c>
      <c r="K1724">
        <f>IF(Table1[[#This Row],[NPS]]=0,1,0)</f>
        <v>0</v>
      </c>
      <c r="L1724">
        <f>IF(Table1[[#This Row],[NPS]]=-100,1,0)</f>
        <v>0</v>
      </c>
      <c r="M1724" t="str">
        <f>TEXT(Table1[[#This Row],[Call Date]],"mmmm")</f>
        <v>November</v>
      </c>
      <c r="N1724" s="1">
        <f>Table1[[#This Row],[Call Date]]</f>
        <v>45258</v>
      </c>
    </row>
    <row r="1725" spans="2:14" x14ac:dyDescent="0.25">
      <c r="B1725" s="1">
        <v>45258</v>
      </c>
      <c r="C1725" t="s">
        <v>8</v>
      </c>
      <c r="D1725" t="s">
        <v>45</v>
      </c>
      <c r="E1725">
        <v>10</v>
      </c>
      <c r="F1725">
        <v>10</v>
      </c>
      <c r="G1725">
        <v>10</v>
      </c>
      <c r="H1725" s="3">
        <f>(Table1[[#This Row],[Q1]]*0.2+Table1[[#This Row],[Q2]]*0.4+Table1[[#This Row],[Q3]]*0.4)/10</f>
        <v>1</v>
      </c>
      <c r="I1725" cm="1">
        <f t="array" ref="I1725">_xlfn.IFS(Table1[[#This Row],[Q1]]&gt;8,100,Table1[[#This Row],[Q1]]&gt;6,0,Table1[[#This Row],[Q1]]&lt;7,-100)</f>
        <v>100</v>
      </c>
      <c r="J1725">
        <f>IF(Table1[[#This Row],[NPS]]=100,1,0)</f>
        <v>1</v>
      </c>
      <c r="K1725">
        <f>IF(Table1[[#This Row],[NPS]]=0,1,0)</f>
        <v>0</v>
      </c>
      <c r="L1725">
        <f>IF(Table1[[#This Row],[NPS]]=-100,1,0)</f>
        <v>0</v>
      </c>
      <c r="M1725" t="str">
        <f>TEXT(Table1[[#This Row],[Call Date]],"mmmm")</f>
        <v>November</v>
      </c>
      <c r="N1725" s="1">
        <f>Table1[[#This Row],[Call Date]]</f>
        <v>45258</v>
      </c>
    </row>
    <row r="1726" spans="2:14" x14ac:dyDescent="0.25">
      <c r="B1726" s="1">
        <v>45258</v>
      </c>
      <c r="C1726" t="s">
        <v>8</v>
      </c>
      <c r="D1726" t="s">
        <v>98</v>
      </c>
      <c r="E1726">
        <v>10</v>
      </c>
      <c r="F1726">
        <v>10</v>
      </c>
      <c r="G1726">
        <v>10</v>
      </c>
      <c r="H1726" s="3">
        <f>(Table1[[#This Row],[Q1]]*0.2+Table1[[#This Row],[Q2]]*0.4+Table1[[#This Row],[Q3]]*0.4)/10</f>
        <v>1</v>
      </c>
      <c r="I1726" cm="1">
        <f t="array" ref="I1726">_xlfn.IFS(Table1[[#This Row],[Q1]]&gt;8,100,Table1[[#This Row],[Q1]]&gt;6,0,Table1[[#This Row],[Q1]]&lt;7,-100)</f>
        <v>100</v>
      </c>
      <c r="J1726">
        <f>IF(Table1[[#This Row],[NPS]]=100,1,0)</f>
        <v>1</v>
      </c>
      <c r="K1726">
        <f>IF(Table1[[#This Row],[NPS]]=0,1,0)</f>
        <v>0</v>
      </c>
      <c r="L1726">
        <f>IF(Table1[[#This Row],[NPS]]=-100,1,0)</f>
        <v>0</v>
      </c>
      <c r="M1726" t="str">
        <f>TEXT(Table1[[#This Row],[Call Date]],"mmmm")</f>
        <v>November</v>
      </c>
      <c r="N1726" s="1">
        <f>Table1[[#This Row],[Call Date]]</f>
        <v>45258</v>
      </c>
    </row>
    <row r="1727" spans="2:14" x14ac:dyDescent="0.25">
      <c r="B1727" s="1">
        <v>45258</v>
      </c>
      <c r="C1727" t="s">
        <v>8</v>
      </c>
      <c r="D1727" t="s">
        <v>132</v>
      </c>
      <c r="E1727">
        <v>10</v>
      </c>
      <c r="F1727">
        <v>10</v>
      </c>
      <c r="G1727">
        <v>10</v>
      </c>
      <c r="H1727" s="3">
        <f>(Table1[[#This Row],[Q1]]*0.2+Table1[[#This Row],[Q2]]*0.4+Table1[[#This Row],[Q3]]*0.4)/10</f>
        <v>1</v>
      </c>
      <c r="I1727" cm="1">
        <f t="array" ref="I1727">_xlfn.IFS(Table1[[#This Row],[Q1]]&gt;8,100,Table1[[#This Row],[Q1]]&gt;6,0,Table1[[#This Row],[Q1]]&lt;7,-100)</f>
        <v>100</v>
      </c>
      <c r="J1727">
        <f>IF(Table1[[#This Row],[NPS]]=100,1,0)</f>
        <v>1</v>
      </c>
      <c r="K1727">
        <f>IF(Table1[[#This Row],[NPS]]=0,1,0)</f>
        <v>0</v>
      </c>
      <c r="L1727">
        <f>IF(Table1[[#This Row],[NPS]]=-100,1,0)</f>
        <v>0</v>
      </c>
      <c r="M1727" t="str">
        <f>TEXT(Table1[[#This Row],[Call Date]],"mmmm")</f>
        <v>November</v>
      </c>
      <c r="N1727" s="1">
        <f>Table1[[#This Row],[Call Date]]</f>
        <v>45258</v>
      </c>
    </row>
    <row r="1728" spans="2:14" x14ac:dyDescent="0.25">
      <c r="B1728" s="1">
        <v>45258</v>
      </c>
      <c r="C1728" t="s">
        <v>11</v>
      </c>
      <c r="D1728" t="s">
        <v>125</v>
      </c>
      <c r="E1728">
        <v>10</v>
      </c>
      <c r="F1728">
        <v>10</v>
      </c>
      <c r="G1728">
        <v>10</v>
      </c>
      <c r="H1728" s="3">
        <f>(Table1[[#This Row],[Q1]]*0.2+Table1[[#This Row],[Q2]]*0.4+Table1[[#This Row],[Q3]]*0.4)/10</f>
        <v>1</v>
      </c>
      <c r="I1728" cm="1">
        <f t="array" ref="I1728">_xlfn.IFS(Table1[[#This Row],[Q1]]&gt;8,100,Table1[[#This Row],[Q1]]&gt;6,0,Table1[[#This Row],[Q1]]&lt;7,-100)</f>
        <v>100</v>
      </c>
      <c r="J1728">
        <f>IF(Table1[[#This Row],[NPS]]=100,1,0)</f>
        <v>1</v>
      </c>
      <c r="K1728">
        <f>IF(Table1[[#This Row],[NPS]]=0,1,0)</f>
        <v>0</v>
      </c>
      <c r="L1728">
        <f>IF(Table1[[#This Row],[NPS]]=-100,1,0)</f>
        <v>0</v>
      </c>
      <c r="M1728" t="str">
        <f>TEXT(Table1[[#This Row],[Call Date]],"mmmm")</f>
        <v>November</v>
      </c>
      <c r="N1728" s="1">
        <f>Table1[[#This Row],[Call Date]]</f>
        <v>45258</v>
      </c>
    </row>
    <row r="1729" spans="2:14" x14ac:dyDescent="0.25">
      <c r="B1729" s="1">
        <v>45258</v>
      </c>
      <c r="C1729" t="s">
        <v>8</v>
      </c>
      <c r="D1729" t="s">
        <v>85</v>
      </c>
      <c r="E1729">
        <v>10</v>
      </c>
      <c r="F1729">
        <v>10</v>
      </c>
      <c r="G1729">
        <v>10</v>
      </c>
      <c r="H1729" s="3">
        <f>(Table1[[#This Row],[Q1]]*0.2+Table1[[#This Row],[Q2]]*0.4+Table1[[#This Row],[Q3]]*0.4)/10</f>
        <v>1</v>
      </c>
      <c r="I1729" cm="1">
        <f t="array" ref="I1729">_xlfn.IFS(Table1[[#This Row],[Q1]]&gt;8,100,Table1[[#This Row],[Q1]]&gt;6,0,Table1[[#This Row],[Q1]]&lt;7,-100)</f>
        <v>100</v>
      </c>
      <c r="J1729">
        <f>IF(Table1[[#This Row],[NPS]]=100,1,0)</f>
        <v>1</v>
      </c>
      <c r="K1729">
        <f>IF(Table1[[#This Row],[NPS]]=0,1,0)</f>
        <v>0</v>
      </c>
      <c r="L1729">
        <f>IF(Table1[[#This Row],[NPS]]=-100,1,0)</f>
        <v>0</v>
      </c>
      <c r="M1729" t="str">
        <f>TEXT(Table1[[#This Row],[Call Date]],"mmmm")</f>
        <v>November</v>
      </c>
      <c r="N1729" s="1">
        <f>Table1[[#This Row],[Call Date]]</f>
        <v>45258</v>
      </c>
    </row>
    <row r="1730" spans="2:14" x14ac:dyDescent="0.25">
      <c r="B1730" s="1">
        <v>45258</v>
      </c>
      <c r="C1730" t="s">
        <v>8</v>
      </c>
      <c r="D1730" t="s">
        <v>119</v>
      </c>
      <c r="E1730">
        <v>10</v>
      </c>
      <c r="F1730">
        <v>10</v>
      </c>
      <c r="G1730">
        <v>10</v>
      </c>
      <c r="H1730" s="3">
        <f>(Table1[[#This Row],[Q1]]*0.2+Table1[[#This Row],[Q2]]*0.4+Table1[[#This Row],[Q3]]*0.4)/10</f>
        <v>1</v>
      </c>
      <c r="I1730" cm="1">
        <f t="array" ref="I1730">_xlfn.IFS(Table1[[#This Row],[Q1]]&gt;8,100,Table1[[#This Row],[Q1]]&gt;6,0,Table1[[#This Row],[Q1]]&lt;7,-100)</f>
        <v>100</v>
      </c>
      <c r="J1730">
        <f>IF(Table1[[#This Row],[NPS]]=100,1,0)</f>
        <v>1</v>
      </c>
      <c r="K1730">
        <f>IF(Table1[[#This Row],[NPS]]=0,1,0)</f>
        <v>0</v>
      </c>
      <c r="L1730">
        <f>IF(Table1[[#This Row],[NPS]]=-100,1,0)</f>
        <v>0</v>
      </c>
      <c r="M1730" t="str">
        <f>TEXT(Table1[[#This Row],[Call Date]],"mmmm")</f>
        <v>November</v>
      </c>
      <c r="N1730" s="1">
        <f>Table1[[#This Row],[Call Date]]</f>
        <v>45258</v>
      </c>
    </row>
    <row r="1731" spans="2:14" x14ac:dyDescent="0.25">
      <c r="B1731" s="1">
        <v>45258</v>
      </c>
      <c r="C1731" t="s">
        <v>7</v>
      </c>
      <c r="D1731" t="s">
        <v>91</v>
      </c>
      <c r="E1731">
        <v>9</v>
      </c>
      <c r="F1731">
        <v>9</v>
      </c>
      <c r="G1731">
        <v>10</v>
      </c>
      <c r="H1731" s="3">
        <f>(Table1[[#This Row],[Q1]]*0.2+Table1[[#This Row],[Q2]]*0.4+Table1[[#This Row],[Q3]]*0.4)/10</f>
        <v>0.94000000000000006</v>
      </c>
      <c r="I1731" cm="1">
        <f t="array" ref="I1731">_xlfn.IFS(Table1[[#This Row],[Q1]]&gt;8,100,Table1[[#This Row],[Q1]]&gt;6,0,Table1[[#This Row],[Q1]]&lt;7,-100)</f>
        <v>100</v>
      </c>
      <c r="J1731">
        <f>IF(Table1[[#This Row],[NPS]]=100,1,0)</f>
        <v>1</v>
      </c>
      <c r="K1731">
        <f>IF(Table1[[#This Row],[NPS]]=0,1,0)</f>
        <v>0</v>
      </c>
      <c r="L1731">
        <f>IF(Table1[[#This Row],[NPS]]=-100,1,0)</f>
        <v>0</v>
      </c>
      <c r="M1731" t="str">
        <f>TEXT(Table1[[#This Row],[Call Date]],"mmmm")</f>
        <v>November</v>
      </c>
      <c r="N1731" s="1">
        <f>Table1[[#This Row],[Call Date]]</f>
        <v>45258</v>
      </c>
    </row>
    <row r="1732" spans="2:14" x14ac:dyDescent="0.25">
      <c r="B1732" s="1">
        <v>45258</v>
      </c>
      <c r="C1732" t="s">
        <v>7</v>
      </c>
      <c r="D1732" t="s">
        <v>43</v>
      </c>
      <c r="E1732">
        <v>10</v>
      </c>
      <c r="F1732">
        <v>10</v>
      </c>
      <c r="G1732">
        <v>10</v>
      </c>
      <c r="H1732" s="3">
        <f>(Table1[[#This Row],[Q1]]*0.2+Table1[[#This Row],[Q2]]*0.4+Table1[[#This Row],[Q3]]*0.4)/10</f>
        <v>1</v>
      </c>
      <c r="I1732" cm="1">
        <f t="array" ref="I1732">_xlfn.IFS(Table1[[#This Row],[Q1]]&gt;8,100,Table1[[#This Row],[Q1]]&gt;6,0,Table1[[#This Row],[Q1]]&lt;7,-100)</f>
        <v>100</v>
      </c>
      <c r="J1732">
        <f>IF(Table1[[#This Row],[NPS]]=100,1,0)</f>
        <v>1</v>
      </c>
      <c r="K1732">
        <f>IF(Table1[[#This Row],[NPS]]=0,1,0)</f>
        <v>0</v>
      </c>
      <c r="L1732">
        <f>IF(Table1[[#This Row],[NPS]]=-100,1,0)</f>
        <v>0</v>
      </c>
      <c r="M1732" t="str">
        <f>TEXT(Table1[[#This Row],[Call Date]],"mmmm")</f>
        <v>November</v>
      </c>
      <c r="N1732" s="1">
        <f>Table1[[#This Row],[Call Date]]</f>
        <v>45258</v>
      </c>
    </row>
    <row r="1733" spans="2:14" x14ac:dyDescent="0.25">
      <c r="B1733" s="1">
        <v>45258</v>
      </c>
      <c r="C1733" t="s">
        <v>8</v>
      </c>
      <c r="D1733" t="s">
        <v>128</v>
      </c>
      <c r="E1733">
        <v>10</v>
      </c>
      <c r="F1733">
        <v>10</v>
      </c>
      <c r="G1733">
        <v>10</v>
      </c>
      <c r="H1733" s="3">
        <f>(Table1[[#This Row],[Q1]]*0.2+Table1[[#This Row],[Q2]]*0.4+Table1[[#This Row],[Q3]]*0.4)/10</f>
        <v>1</v>
      </c>
      <c r="I1733" cm="1">
        <f t="array" ref="I1733">_xlfn.IFS(Table1[[#This Row],[Q1]]&gt;8,100,Table1[[#This Row],[Q1]]&gt;6,0,Table1[[#This Row],[Q1]]&lt;7,-100)</f>
        <v>100</v>
      </c>
      <c r="J1733">
        <f>IF(Table1[[#This Row],[NPS]]=100,1,0)</f>
        <v>1</v>
      </c>
      <c r="K1733">
        <f>IF(Table1[[#This Row],[NPS]]=0,1,0)</f>
        <v>0</v>
      </c>
      <c r="L1733">
        <f>IF(Table1[[#This Row],[NPS]]=-100,1,0)</f>
        <v>0</v>
      </c>
      <c r="M1733" t="str">
        <f>TEXT(Table1[[#This Row],[Call Date]],"mmmm")</f>
        <v>November</v>
      </c>
      <c r="N1733" s="1">
        <f>Table1[[#This Row],[Call Date]]</f>
        <v>45258</v>
      </c>
    </row>
    <row r="1734" spans="2:14" x14ac:dyDescent="0.25">
      <c r="B1734" s="1">
        <v>45258</v>
      </c>
      <c r="C1734" t="s">
        <v>7</v>
      </c>
      <c r="D1734" t="s">
        <v>91</v>
      </c>
      <c r="E1734">
        <v>10</v>
      </c>
      <c r="F1734">
        <v>10</v>
      </c>
      <c r="G1734">
        <v>10</v>
      </c>
      <c r="H1734" s="3">
        <f>(Table1[[#This Row],[Q1]]*0.2+Table1[[#This Row],[Q2]]*0.4+Table1[[#This Row],[Q3]]*0.4)/10</f>
        <v>1</v>
      </c>
      <c r="I1734" cm="1">
        <f t="array" ref="I1734">_xlfn.IFS(Table1[[#This Row],[Q1]]&gt;8,100,Table1[[#This Row],[Q1]]&gt;6,0,Table1[[#This Row],[Q1]]&lt;7,-100)</f>
        <v>100</v>
      </c>
      <c r="J1734">
        <f>IF(Table1[[#This Row],[NPS]]=100,1,0)</f>
        <v>1</v>
      </c>
      <c r="K1734">
        <f>IF(Table1[[#This Row],[NPS]]=0,1,0)</f>
        <v>0</v>
      </c>
      <c r="L1734">
        <f>IF(Table1[[#This Row],[NPS]]=-100,1,0)</f>
        <v>0</v>
      </c>
      <c r="M1734" t="str">
        <f>TEXT(Table1[[#This Row],[Call Date]],"mmmm")</f>
        <v>November</v>
      </c>
      <c r="N1734" s="1">
        <f>Table1[[#This Row],[Call Date]]</f>
        <v>45258</v>
      </c>
    </row>
    <row r="1735" spans="2:14" x14ac:dyDescent="0.25">
      <c r="B1735" s="1">
        <v>45258</v>
      </c>
      <c r="C1735" t="s">
        <v>8</v>
      </c>
      <c r="D1735" t="s">
        <v>88</v>
      </c>
      <c r="E1735">
        <v>10</v>
      </c>
      <c r="F1735">
        <v>10</v>
      </c>
      <c r="G1735">
        <v>10</v>
      </c>
      <c r="H1735" s="3">
        <f>(Table1[[#This Row],[Q1]]*0.2+Table1[[#This Row],[Q2]]*0.4+Table1[[#This Row],[Q3]]*0.4)/10</f>
        <v>1</v>
      </c>
      <c r="I1735" cm="1">
        <f t="array" ref="I1735">_xlfn.IFS(Table1[[#This Row],[Q1]]&gt;8,100,Table1[[#This Row],[Q1]]&gt;6,0,Table1[[#This Row],[Q1]]&lt;7,-100)</f>
        <v>100</v>
      </c>
      <c r="J1735">
        <f>IF(Table1[[#This Row],[NPS]]=100,1,0)</f>
        <v>1</v>
      </c>
      <c r="K1735">
        <f>IF(Table1[[#This Row],[NPS]]=0,1,0)</f>
        <v>0</v>
      </c>
      <c r="L1735">
        <f>IF(Table1[[#This Row],[NPS]]=-100,1,0)</f>
        <v>0</v>
      </c>
      <c r="M1735" t="str">
        <f>TEXT(Table1[[#This Row],[Call Date]],"mmmm")</f>
        <v>November</v>
      </c>
      <c r="N1735" s="1">
        <f>Table1[[#This Row],[Call Date]]</f>
        <v>45258</v>
      </c>
    </row>
    <row r="1736" spans="2:14" x14ac:dyDescent="0.25">
      <c r="B1736" s="1">
        <v>45258</v>
      </c>
      <c r="C1736" t="s">
        <v>8</v>
      </c>
      <c r="D1736" t="s">
        <v>132</v>
      </c>
      <c r="E1736">
        <v>10</v>
      </c>
      <c r="F1736">
        <v>10</v>
      </c>
      <c r="G1736">
        <v>10</v>
      </c>
      <c r="H1736" s="3">
        <f>(Table1[[#This Row],[Q1]]*0.2+Table1[[#This Row],[Q2]]*0.4+Table1[[#This Row],[Q3]]*0.4)/10</f>
        <v>1</v>
      </c>
      <c r="I1736" cm="1">
        <f t="array" ref="I1736">_xlfn.IFS(Table1[[#This Row],[Q1]]&gt;8,100,Table1[[#This Row],[Q1]]&gt;6,0,Table1[[#This Row],[Q1]]&lt;7,-100)</f>
        <v>100</v>
      </c>
      <c r="J1736">
        <f>IF(Table1[[#This Row],[NPS]]=100,1,0)</f>
        <v>1</v>
      </c>
      <c r="K1736">
        <f>IF(Table1[[#This Row],[NPS]]=0,1,0)</f>
        <v>0</v>
      </c>
      <c r="L1736">
        <f>IF(Table1[[#This Row],[NPS]]=-100,1,0)</f>
        <v>0</v>
      </c>
      <c r="M1736" t="str">
        <f>TEXT(Table1[[#This Row],[Call Date]],"mmmm")</f>
        <v>November</v>
      </c>
      <c r="N1736" s="1">
        <f>Table1[[#This Row],[Call Date]]</f>
        <v>45258</v>
      </c>
    </row>
    <row r="1737" spans="2:14" x14ac:dyDescent="0.25">
      <c r="B1737" s="1">
        <v>45258</v>
      </c>
      <c r="C1737" t="s">
        <v>8</v>
      </c>
      <c r="D1737" t="s">
        <v>132</v>
      </c>
      <c r="E1737">
        <v>0</v>
      </c>
      <c r="F1737">
        <v>10</v>
      </c>
      <c r="G1737">
        <v>10</v>
      </c>
      <c r="H1737" s="3">
        <f>(Table1[[#This Row],[Q1]]*0.2+Table1[[#This Row],[Q2]]*0.4+Table1[[#This Row],[Q3]]*0.4)/10</f>
        <v>0.8</v>
      </c>
      <c r="I1737" cm="1">
        <f t="array" ref="I1737">_xlfn.IFS(Table1[[#This Row],[Q1]]&gt;8,100,Table1[[#This Row],[Q1]]&gt;6,0,Table1[[#This Row],[Q1]]&lt;7,-100)</f>
        <v>-100</v>
      </c>
      <c r="J1737">
        <f>IF(Table1[[#This Row],[NPS]]=100,1,0)</f>
        <v>0</v>
      </c>
      <c r="K1737">
        <f>IF(Table1[[#This Row],[NPS]]=0,1,0)</f>
        <v>0</v>
      </c>
      <c r="L1737">
        <f>IF(Table1[[#This Row],[NPS]]=-100,1,0)</f>
        <v>1</v>
      </c>
      <c r="M1737" t="str">
        <f>TEXT(Table1[[#This Row],[Call Date]],"mmmm")</f>
        <v>November</v>
      </c>
      <c r="N1737" s="1">
        <f>Table1[[#This Row],[Call Date]]</f>
        <v>45258</v>
      </c>
    </row>
    <row r="1738" spans="2:14" x14ac:dyDescent="0.25">
      <c r="B1738" s="1">
        <v>45258</v>
      </c>
      <c r="C1738" t="s">
        <v>10</v>
      </c>
      <c r="D1738" t="s">
        <v>97</v>
      </c>
      <c r="E1738">
        <v>10</v>
      </c>
      <c r="F1738">
        <v>10</v>
      </c>
      <c r="G1738">
        <v>10</v>
      </c>
      <c r="H1738" s="3">
        <f>(Table1[[#This Row],[Q1]]*0.2+Table1[[#This Row],[Q2]]*0.4+Table1[[#This Row],[Q3]]*0.4)/10</f>
        <v>1</v>
      </c>
      <c r="I1738" cm="1">
        <f t="array" ref="I1738">_xlfn.IFS(Table1[[#This Row],[Q1]]&gt;8,100,Table1[[#This Row],[Q1]]&gt;6,0,Table1[[#This Row],[Q1]]&lt;7,-100)</f>
        <v>100</v>
      </c>
      <c r="J1738">
        <f>IF(Table1[[#This Row],[NPS]]=100,1,0)</f>
        <v>1</v>
      </c>
      <c r="K1738">
        <f>IF(Table1[[#This Row],[NPS]]=0,1,0)</f>
        <v>0</v>
      </c>
      <c r="L1738">
        <f>IF(Table1[[#This Row],[NPS]]=-100,1,0)</f>
        <v>0</v>
      </c>
      <c r="M1738" t="str">
        <f>TEXT(Table1[[#This Row],[Call Date]],"mmmm")</f>
        <v>November</v>
      </c>
      <c r="N1738" s="1">
        <f>Table1[[#This Row],[Call Date]]</f>
        <v>45258</v>
      </c>
    </row>
    <row r="1739" spans="2:14" x14ac:dyDescent="0.25">
      <c r="B1739" s="1">
        <v>45258</v>
      </c>
      <c r="C1739" t="s">
        <v>11</v>
      </c>
      <c r="D1739" t="s">
        <v>118</v>
      </c>
      <c r="E1739">
        <v>10</v>
      </c>
      <c r="F1739">
        <v>10</v>
      </c>
      <c r="G1739">
        <v>10</v>
      </c>
      <c r="H1739" s="3">
        <f>(Table1[[#This Row],[Q1]]*0.2+Table1[[#This Row],[Q2]]*0.4+Table1[[#This Row],[Q3]]*0.4)/10</f>
        <v>1</v>
      </c>
      <c r="I1739" cm="1">
        <f t="array" ref="I1739">_xlfn.IFS(Table1[[#This Row],[Q1]]&gt;8,100,Table1[[#This Row],[Q1]]&gt;6,0,Table1[[#This Row],[Q1]]&lt;7,-100)</f>
        <v>100</v>
      </c>
      <c r="J1739">
        <f>IF(Table1[[#This Row],[NPS]]=100,1,0)</f>
        <v>1</v>
      </c>
      <c r="K1739">
        <f>IF(Table1[[#This Row],[NPS]]=0,1,0)</f>
        <v>0</v>
      </c>
      <c r="L1739">
        <f>IF(Table1[[#This Row],[NPS]]=-100,1,0)</f>
        <v>0</v>
      </c>
      <c r="M1739" t="str">
        <f>TEXT(Table1[[#This Row],[Call Date]],"mmmm")</f>
        <v>November</v>
      </c>
      <c r="N1739" s="1">
        <f>Table1[[#This Row],[Call Date]]</f>
        <v>45258</v>
      </c>
    </row>
    <row r="1740" spans="2:14" x14ac:dyDescent="0.25">
      <c r="B1740" s="1">
        <v>45258</v>
      </c>
      <c r="C1740" t="s">
        <v>11</v>
      </c>
      <c r="D1740" t="s">
        <v>58</v>
      </c>
      <c r="E1740">
        <v>10</v>
      </c>
      <c r="F1740">
        <v>10</v>
      </c>
      <c r="G1740">
        <v>10</v>
      </c>
      <c r="H1740" s="3">
        <f>(Table1[[#This Row],[Q1]]*0.2+Table1[[#This Row],[Q2]]*0.4+Table1[[#This Row],[Q3]]*0.4)/10</f>
        <v>1</v>
      </c>
      <c r="I1740" cm="1">
        <f t="array" ref="I1740">_xlfn.IFS(Table1[[#This Row],[Q1]]&gt;8,100,Table1[[#This Row],[Q1]]&gt;6,0,Table1[[#This Row],[Q1]]&lt;7,-100)</f>
        <v>100</v>
      </c>
      <c r="J1740">
        <f>IF(Table1[[#This Row],[NPS]]=100,1,0)</f>
        <v>1</v>
      </c>
      <c r="K1740">
        <f>IF(Table1[[#This Row],[NPS]]=0,1,0)</f>
        <v>0</v>
      </c>
      <c r="L1740">
        <f>IF(Table1[[#This Row],[NPS]]=-100,1,0)</f>
        <v>0</v>
      </c>
      <c r="M1740" t="str">
        <f>TEXT(Table1[[#This Row],[Call Date]],"mmmm")</f>
        <v>November</v>
      </c>
      <c r="N1740" s="1">
        <f>Table1[[#This Row],[Call Date]]</f>
        <v>45258</v>
      </c>
    </row>
    <row r="1741" spans="2:14" x14ac:dyDescent="0.25">
      <c r="B1741" s="1">
        <v>45258</v>
      </c>
      <c r="C1741" t="s">
        <v>8</v>
      </c>
      <c r="D1741" t="s">
        <v>45</v>
      </c>
      <c r="E1741">
        <v>10</v>
      </c>
      <c r="F1741">
        <v>10</v>
      </c>
      <c r="G1741">
        <v>10</v>
      </c>
      <c r="H1741" s="3">
        <f>(Table1[[#This Row],[Q1]]*0.2+Table1[[#This Row],[Q2]]*0.4+Table1[[#This Row],[Q3]]*0.4)/10</f>
        <v>1</v>
      </c>
      <c r="I1741" cm="1">
        <f t="array" ref="I1741">_xlfn.IFS(Table1[[#This Row],[Q1]]&gt;8,100,Table1[[#This Row],[Q1]]&gt;6,0,Table1[[#This Row],[Q1]]&lt;7,-100)</f>
        <v>100</v>
      </c>
      <c r="J1741">
        <f>IF(Table1[[#This Row],[NPS]]=100,1,0)</f>
        <v>1</v>
      </c>
      <c r="K1741">
        <f>IF(Table1[[#This Row],[NPS]]=0,1,0)</f>
        <v>0</v>
      </c>
      <c r="L1741">
        <f>IF(Table1[[#This Row],[NPS]]=-100,1,0)</f>
        <v>0</v>
      </c>
      <c r="M1741" t="str">
        <f>TEXT(Table1[[#This Row],[Call Date]],"mmmm")</f>
        <v>November</v>
      </c>
      <c r="N1741" s="1">
        <f>Table1[[#This Row],[Call Date]]</f>
        <v>45258</v>
      </c>
    </row>
    <row r="1742" spans="2:14" x14ac:dyDescent="0.25">
      <c r="B1742" s="1">
        <v>45258</v>
      </c>
      <c r="C1742" t="s">
        <v>11</v>
      </c>
      <c r="D1742" t="s">
        <v>115</v>
      </c>
      <c r="E1742">
        <v>10</v>
      </c>
      <c r="F1742">
        <v>10</v>
      </c>
      <c r="G1742">
        <v>10</v>
      </c>
      <c r="H1742" s="3">
        <f>(Table1[[#This Row],[Q1]]*0.2+Table1[[#This Row],[Q2]]*0.4+Table1[[#This Row],[Q3]]*0.4)/10</f>
        <v>1</v>
      </c>
      <c r="I1742" cm="1">
        <f t="array" ref="I1742">_xlfn.IFS(Table1[[#This Row],[Q1]]&gt;8,100,Table1[[#This Row],[Q1]]&gt;6,0,Table1[[#This Row],[Q1]]&lt;7,-100)</f>
        <v>100</v>
      </c>
      <c r="J1742">
        <f>IF(Table1[[#This Row],[NPS]]=100,1,0)</f>
        <v>1</v>
      </c>
      <c r="K1742">
        <f>IF(Table1[[#This Row],[NPS]]=0,1,0)</f>
        <v>0</v>
      </c>
      <c r="L1742">
        <f>IF(Table1[[#This Row],[NPS]]=-100,1,0)</f>
        <v>0</v>
      </c>
      <c r="M1742" t="str">
        <f>TEXT(Table1[[#This Row],[Call Date]],"mmmm")</f>
        <v>November</v>
      </c>
      <c r="N1742" s="1">
        <f>Table1[[#This Row],[Call Date]]</f>
        <v>45258</v>
      </c>
    </row>
    <row r="1743" spans="2:14" x14ac:dyDescent="0.25">
      <c r="B1743" s="1">
        <v>45258</v>
      </c>
      <c r="C1743" t="s">
        <v>12</v>
      </c>
      <c r="D1743" t="s">
        <v>48</v>
      </c>
      <c r="E1743">
        <v>5</v>
      </c>
      <c r="F1743">
        <v>3</v>
      </c>
      <c r="G1743">
        <v>0</v>
      </c>
      <c r="H1743" s="3">
        <f>(Table1[[#This Row],[Q1]]*0.2+Table1[[#This Row],[Q2]]*0.4+Table1[[#This Row],[Q3]]*0.4)/10</f>
        <v>0.22000000000000003</v>
      </c>
      <c r="I1743" cm="1">
        <f t="array" ref="I1743">_xlfn.IFS(Table1[[#This Row],[Q1]]&gt;8,100,Table1[[#This Row],[Q1]]&gt;6,0,Table1[[#This Row],[Q1]]&lt;7,-100)</f>
        <v>-100</v>
      </c>
      <c r="J1743">
        <f>IF(Table1[[#This Row],[NPS]]=100,1,0)</f>
        <v>0</v>
      </c>
      <c r="K1743">
        <f>IF(Table1[[#This Row],[NPS]]=0,1,0)</f>
        <v>0</v>
      </c>
      <c r="L1743">
        <f>IF(Table1[[#This Row],[NPS]]=-100,1,0)</f>
        <v>1</v>
      </c>
      <c r="M1743" t="str">
        <f>TEXT(Table1[[#This Row],[Call Date]],"mmmm")</f>
        <v>November</v>
      </c>
      <c r="N1743" s="1">
        <f>Table1[[#This Row],[Call Date]]</f>
        <v>45258</v>
      </c>
    </row>
    <row r="1744" spans="2:14" x14ac:dyDescent="0.25">
      <c r="B1744" s="1">
        <v>45258</v>
      </c>
      <c r="C1744" t="s">
        <v>8</v>
      </c>
      <c r="D1744" t="s">
        <v>45</v>
      </c>
      <c r="E1744">
        <v>10</v>
      </c>
      <c r="F1744">
        <v>10</v>
      </c>
      <c r="G1744">
        <v>10</v>
      </c>
      <c r="H1744" s="3">
        <f>(Table1[[#This Row],[Q1]]*0.2+Table1[[#This Row],[Q2]]*0.4+Table1[[#This Row],[Q3]]*0.4)/10</f>
        <v>1</v>
      </c>
      <c r="I1744" cm="1">
        <f t="array" ref="I1744">_xlfn.IFS(Table1[[#This Row],[Q1]]&gt;8,100,Table1[[#This Row],[Q1]]&gt;6,0,Table1[[#This Row],[Q1]]&lt;7,-100)</f>
        <v>100</v>
      </c>
      <c r="J1744">
        <f>IF(Table1[[#This Row],[NPS]]=100,1,0)</f>
        <v>1</v>
      </c>
      <c r="K1744">
        <f>IF(Table1[[#This Row],[NPS]]=0,1,0)</f>
        <v>0</v>
      </c>
      <c r="L1744">
        <f>IF(Table1[[#This Row],[NPS]]=-100,1,0)</f>
        <v>0</v>
      </c>
      <c r="M1744" t="str">
        <f>TEXT(Table1[[#This Row],[Call Date]],"mmmm")</f>
        <v>November</v>
      </c>
      <c r="N1744" s="1">
        <f>Table1[[#This Row],[Call Date]]</f>
        <v>45258</v>
      </c>
    </row>
    <row r="1745" spans="2:14" x14ac:dyDescent="0.25">
      <c r="B1745" s="1">
        <v>45258</v>
      </c>
      <c r="C1745" t="s">
        <v>11</v>
      </c>
      <c r="D1745" t="s">
        <v>58</v>
      </c>
      <c r="E1745">
        <v>10</v>
      </c>
      <c r="F1745">
        <v>10</v>
      </c>
      <c r="G1745">
        <v>10</v>
      </c>
      <c r="H1745" s="3">
        <f>(Table1[[#This Row],[Q1]]*0.2+Table1[[#This Row],[Q2]]*0.4+Table1[[#This Row],[Q3]]*0.4)/10</f>
        <v>1</v>
      </c>
      <c r="I1745" cm="1">
        <f t="array" ref="I1745">_xlfn.IFS(Table1[[#This Row],[Q1]]&gt;8,100,Table1[[#This Row],[Q1]]&gt;6,0,Table1[[#This Row],[Q1]]&lt;7,-100)</f>
        <v>100</v>
      </c>
      <c r="J1745">
        <f>IF(Table1[[#This Row],[NPS]]=100,1,0)</f>
        <v>1</v>
      </c>
      <c r="K1745">
        <f>IF(Table1[[#This Row],[NPS]]=0,1,0)</f>
        <v>0</v>
      </c>
      <c r="L1745">
        <f>IF(Table1[[#This Row],[NPS]]=-100,1,0)</f>
        <v>0</v>
      </c>
      <c r="M1745" t="str">
        <f>TEXT(Table1[[#This Row],[Call Date]],"mmmm")</f>
        <v>November</v>
      </c>
      <c r="N1745" s="1">
        <f>Table1[[#This Row],[Call Date]]</f>
        <v>45258</v>
      </c>
    </row>
    <row r="1746" spans="2:14" x14ac:dyDescent="0.25">
      <c r="B1746" s="1">
        <v>45258</v>
      </c>
      <c r="C1746" t="s">
        <v>11</v>
      </c>
      <c r="D1746" t="s">
        <v>123</v>
      </c>
      <c r="E1746">
        <v>10</v>
      </c>
      <c r="F1746">
        <v>10</v>
      </c>
      <c r="G1746">
        <v>10</v>
      </c>
      <c r="H1746" s="3">
        <f>(Table1[[#This Row],[Q1]]*0.2+Table1[[#This Row],[Q2]]*0.4+Table1[[#This Row],[Q3]]*0.4)/10</f>
        <v>1</v>
      </c>
      <c r="I1746" cm="1">
        <f t="array" ref="I1746">_xlfn.IFS(Table1[[#This Row],[Q1]]&gt;8,100,Table1[[#This Row],[Q1]]&gt;6,0,Table1[[#This Row],[Q1]]&lt;7,-100)</f>
        <v>100</v>
      </c>
      <c r="J1746">
        <f>IF(Table1[[#This Row],[NPS]]=100,1,0)</f>
        <v>1</v>
      </c>
      <c r="K1746">
        <f>IF(Table1[[#This Row],[NPS]]=0,1,0)</f>
        <v>0</v>
      </c>
      <c r="L1746">
        <f>IF(Table1[[#This Row],[NPS]]=-100,1,0)</f>
        <v>0</v>
      </c>
      <c r="M1746" t="str">
        <f>TEXT(Table1[[#This Row],[Call Date]],"mmmm")</f>
        <v>November</v>
      </c>
      <c r="N1746" s="1">
        <f>Table1[[#This Row],[Call Date]]</f>
        <v>45258</v>
      </c>
    </row>
    <row r="1747" spans="2:14" x14ac:dyDescent="0.25">
      <c r="B1747" s="1">
        <v>45258</v>
      </c>
      <c r="C1747" t="s">
        <v>11</v>
      </c>
      <c r="D1747" t="s">
        <v>125</v>
      </c>
      <c r="E1747">
        <v>10</v>
      </c>
      <c r="F1747">
        <v>10</v>
      </c>
      <c r="G1747">
        <v>10</v>
      </c>
      <c r="H1747" s="3">
        <f>(Table1[[#This Row],[Q1]]*0.2+Table1[[#This Row],[Q2]]*0.4+Table1[[#This Row],[Q3]]*0.4)/10</f>
        <v>1</v>
      </c>
      <c r="I1747" cm="1">
        <f t="array" ref="I1747">_xlfn.IFS(Table1[[#This Row],[Q1]]&gt;8,100,Table1[[#This Row],[Q1]]&gt;6,0,Table1[[#This Row],[Q1]]&lt;7,-100)</f>
        <v>100</v>
      </c>
      <c r="J1747">
        <f>IF(Table1[[#This Row],[NPS]]=100,1,0)</f>
        <v>1</v>
      </c>
      <c r="K1747">
        <f>IF(Table1[[#This Row],[NPS]]=0,1,0)</f>
        <v>0</v>
      </c>
      <c r="L1747">
        <f>IF(Table1[[#This Row],[NPS]]=-100,1,0)</f>
        <v>0</v>
      </c>
      <c r="M1747" t="str">
        <f>TEXT(Table1[[#This Row],[Call Date]],"mmmm")</f>
        <v>November</v>
      </c>
      <c r="N1747" s="1">
        <f>Table1[[#This Row],[Call Date]]</f>
        <v>45258</v>
      </c>
    </row>
    <row r="1748" spans="2:14" x14ac:dyDescent="0.25">
      <c r="B1748" s="1">
        <v>45259</v>
      </c>
      <c r="C1748" t="s">
        <v>7</v>
      </c>
      <c r="D1748" t="s">
        <v>103</v>
      </c>
      <c r="E1748">
        <v>10</v>
      </c>
      <c r="F1748">
        <v>10</v>
      </c>
      <c r="G1748">
        <v>10</v>
      </c>
      <c r="H1748" s="3">
        <f>(Table1[[#This Row],[Q1]]*0.2+Table1[[#This Row],[Q2]]*0.4+Table1[[#This Row],[Q3]]*0.4)/10</f>
        <v>1</v>
      </c>
      <c r="I1748" cm="1">
        <f t="array" ref="I1748">_xlfn.IFS(Table1[[#This Row],[Q1]]&gt;8,100,Table1[[#This Row],[Q1]]&gt;6,0,Table1[[#This Row],[Q1]]&lt;7,-100)</f>
        <v>100</v>
      </c>
      <c r="J1748">
        <f>IF(Table1[[#This Row],[NPS]]=100,1,0)</f>
        <v>1</v>
      </c>
      <c r="K1748">
        <f>IF(Table1[[#This Row],[NPS]]=0,1,0)</f>
        <v>0</v>
      </c>
      <c r="L1748">
        <f>IF(Table1[[#This Row],[NPS]]=-100,1,0)</f>
        <v>0</v>
      </c>
      <c r="M1748" t="str">
        <f>TEXT(Table1[[#This Row],[Call Date]],"mmmm")</f>
        <v>November</v>
      </c>
      <c r="N1748" s="1">
        <f>Table1[[#This Row],[Call Date]]</f>
        <v>45259</v>
      </c>
    </row>
    <row r="1749" spans="2:14" x14ac:dyDescent="0.25">
      <c r="B1749" s="1">
        <v>45259</v>
      </c>
      <c r="C1749" t="s">
        <v>7</v>
      </c>
      <c r="D1749" t="s">
        <v>91</v>
      </c>
      <c r="E1749">
        <v>10</v>
      </c>
      <c r="F1749">
        <v>10</v>
      </c>
      <c r="G1749">
        <v>10</v>
      </c>
      <c r="H1749" s="3">
        <f>(Table1[[#This Row],[Q1]]*0.2+Table1[[#This Row],[Q2]]*0.4+Table1[[#This Row],[Q3]]*0.4)/10</f>
        <v>1</v>
      </c>
      <c r="I1749" cm="1">
        <f t="array" ref="I1749">_xlfn.IFS(Table1[[#This Row],[Q1]]&gt;8,100,Table1[[#This Row],[Q1]]&gt;6,0,Table1[[#This Row],[Q1]]&lt;7,-100)</f>
        <v>100</v>
      </c>
      <c r="J1749">
        <f>IF(Table1[[#This Row],[NPS]]=100,1,0)</f>
        <v>1</v>
      </c>
      <c r="K1749">
        <f>IF(Table1[[#This Row],[NPS]]=0,1,0)</f>
        <v>0</v>
      </c>
      <c r="L1749">
        <f>IF(Table1[[#This Row],[NPS]]=-100,1,0)</f>
        <v>0</v>
      </c>
      <c r="M1749" t="str">
        <f>TEXT(Table1[[#This Row],[Call Date]],"mmmm")</f>
        <v>November</v>
      </c>
      <c r="N1749" s="1">
        <f>Table1[[#This Row],[Call Date]]</f>
        <v>45259</v>
      </c>
    </row>
    <row r="1750" spans="2:14" x14ac:dyDescent="0.25">
      <c r="B1750" s="1">
        <v>45259</v>
      </c>
      <c r="C1750" t="s">
        <v>7</v>
      </c>
      <c r="D1750" t="s">
        <v>103</v>
      </c>
      <c r="E1750">
        <v>10</v>
      </c>
      <c r="F1750">
        <v>10</v>
      </c>
      <c r="G1750">
        <v>10</v>
      </c>
      <c r="H1750" s="3">
        <f>(Table1[[#This Row],[Q1]]*0.2+Table1[[#This Row],[Q2]]*0.4+Table1[[#This Row],[Q3]]*0.4)/10</f>
        <v>1</v>
      </c>
      <c r="I1750" cm="1">
        <f t="array" ref="I1750">_xlfn.IFS(Table1[[#This Row],[Q1]]&gt;8,100,Table1[[#This Row],[Q1]]&gt;6,0,Table1[[#This Row],[Q1]]&lt;7,-100)</f>
        <v>100</v>
      </c>
      <c r="J1750">
        <f>IF(Table1[[#This Row],[NPS]]=100,1,0)</f>
        <v>1</v>
      </c>
      <c r="K1750">
        <f>IF(Table1[[#This Row],[NPS]]=0,1,0)</f>
        <v>0</v>
      </c>
      <c r="L1750">
        <f>IF(Table1[[#This Row],[NPS]]=-100,1,0)</f>
        <v>0</v>
      </c>
      <c r="M1750" t="str">
        <f>TEXT(Table1[[#This Row],[Call Date]],"mmmm")</f>
        <v>November</v>
      </c>
      <c r="N1750" s="1">
        <f>Table1[[#This Row],[Call Date]]</f>
        <v>45259</v>
      </c>
    </row>
    <row r="1751" spans="2:14" x14ac:dyDescent="0.25">
      <c r="B1751" s="1">
        <v>45259</v>
      </c>
      <c r="C1751" t="s">
        <v>12</v>
      </c>
      <c r="D1751" t="s">
        <v>65</v>
      </c>
      <c r="E1751">
        <v>10</v>
      </c>
      <c r="F1751">
        <v>10</v>
      </c>
      <c r="G1751">
        <v>10</v>
      </c>
      <c r="H1751" s="3">
        <f>(Table1[[#This Row],[Q1]]*0.2+Table1[[#This Row],[Q2]]*0.4+Table1[[#This Row],[Q3]]*0.4)/10</f>
        <v>1</v>
      </c>
      <c r="I1751" cm="1">
        <f t="array" ref="I1751">_xlfn.IFS(Table1[[#This Row],[Q1]]&gt;8,100,Table1[[#This Row],[Q1]]&gt;6,0,Table1[[#This Row],[Q1]]&lt;7,-100)</f>
        <v>100</v>
      </c>
      <c r="J1751">
        <f>IF(Table1[[#This Row],[NPS]]=100,1,0)</f>
        <v>1</v>
      </c>
      <c r="K1751">
        <f>IF(Table1[[#This Row],[NPS]]=0,1,0)</f>
        <v>0</v>
      </c>
      <c r="L1751">
        <f>IF(Table1[[#This Row],[NPS]]=-100,1,0)</f>
        <v>0</v>
      </c>
      <c r="M1751" t="str">
        <f>TEXT(Table1[[#This Row],[Call Date]],"mmmm")</f>
        <v>November</v>
      </c>
      <c r="N1751" s="1">
        <f>Table1[[#This Row],[Call Date]]</f>
        <v>45259</v>
      </c>
    </row>
    <row r="1752" spans="2:14" x14ac:dyDescent="0.25">
      <c r="B1752" s="1">
        <v>45259</v>
      </c>
      <c r="C1752" t="s">
        <v>8</v>
      </c>
      <c r="D1752" t="s">
        <v>119</v>
      </c>
      <c r="E1752">
        <v>8</v>
      </c>
      <c r="F1752">
        <v>10</v>
      </c>
      <c r="G1752">
        <v>10</v>
      </c>
      <c r="H1752" s="3">
        <f>(Table1[[#This Row],[Q1]]*0.2+Table1[[#This Row],[Q2]]*0.4+Table1[[#This Row],[Q3]]*0.4)/10</f>
        <v>0.96</v>
      </c>
      <c r="I1752" cm="1">
        <f t="array" ref="I1752">_xlfn.IFS(Table1[[#This Row],[Q1]]&gt;8,100,Table1[[#This Row],[Q1]]&gt;6,0,Table1[[#This Row],[Q1]]&lt;7,-100)</f>
        <v>0</v>
      </c>
      <c r="J1752">
        <f>IF(Table1[[#This Row],[NPS]]=100,1,0)</f>
        <v>0</v>
      </c>
      <c r="K1752">
        <f>IF(Table1[[#This Row],[NPS]]=0,1,0)</f>
        <v>1</v>
      </c>
      <c r="L1752">
        <f>IF(Table1[[#This Row],[NPS]]=-100,1,0)</f>
        <v>0</v>
      </c>
      <c r="M1752" t="str">
        <f>TEXT(Table1[[#This Row],[Call Date]],"mmmm")</f>
        <v>November</v>
      </c>
      <c r="N1752" s="1">
        <f>Table1[[#This Row],[Call Date]]</f>
        <v>45259</v>
      </c>
    </row>
    <row r="1753" spans="2:14" x14ac:dyDescent="0.25">
      <c r="B1753" s="1">
        <v>45259</v>
      </c>
      <c r="C1753" t="s">
        <v>7</v>
      </c>
      <c r="D1753" t="s">
        <v>43</v>
      </c>
      <c r="E1753">
        <v>10</v>
      </c>
      <c r="F1753">
        <v>10</v>
      </c>
      <c r="G1753">
        <v>10</v>
      </c>
      <c r="H1753" s="3">
        <f>(Table1[[#This Row],[Q1]]*0.2+Table1[[#This Row],[Q2]]*0.4+Table1[[#This Row],[Q3]]*0.4)/10</f>
        <v>1</v>
      </c>
      <c r="I1753" cm="1">
        <f t="array" ref="I1753">_xlfn.IFS(Table1[[#This Row],[Q1]]&gt;8,100,Table1[[#This Row],[Q1]]&gt;6,0,Table1[[#This Row],[Q1]]&lt;7,-100)</f>
        <v>100</v>
      </c>
      <c r="J1753">
        <f>IF(Table1[[#This Row],[NPS]]=100,1,0)</f>
        <v>1</v>
      </c>
      <c r="K1753">
        <f>IF(Table1[[#This Row],[NPS]]=0,1,0)</f>
        <v>0</v>
      </c>
      <c r="L1753">
        <f>IF(Table1[[#This Row],[NPS]]=-100,1,0)</f>
        <v>0</v>
      </c>
      <c r="M1753" t="str">
        <f>TEXT(Table1[[#This Row],[Call Date]],"mmmm")</f>
        <v>November</v>
      </c>
      <c r="N1753" s="1">
        <f>Table1[[#This Row],[Call Date]]</f>
        <v>45259</v>
      </c>
    </row>
    <row r="1754" spans="2:14" x14ac:dyDescent="0.25">
      <c r="B1754" s="1">
        <v>45259</v>
      </c>
      <c r="C1754" t="s">
        <v>10</v>
      </c>
      <c r="D1754" t="s">
        <v>124</v>
      </c>
      <c r="E1754">
        <v>10</v>
      </c>
      <c r="F1754">
        <v>10</v>
      </c>
      <c r="G1754">
        <v>10</v>
      </c>
      <c r="H1754" s="3">
        <f>(Table1[[#This Row],[Q1]]*0.2+Table1[[#This Row],[Q2]]*0.4+Table1[[#This Row],[Q3]]*0.4)/10</f>
        <v>1</v>
      </c>
      <c r="I1754" cm="1">
        <f t="array" ref="I1754">_xlfn.IFS(Table1[[#This Row],[Q1]]&gt;8,100,Table1[[#This Row],[Q1]]&gt;6,0,Table1[[#This Row],[Q1]]&lt;7,-100)</f>
        <v>100</v>
      </c>
      <c r="J1754">
        <f>IF(Table1[[#This Row],[NPS]]=100,1,0)</f>
        <v>1</v>
      </c>
      <c r="K1754">
        <f>IF(Table1[[#This Row],[NPS]]=0,1,0)</f>
        <v>0</v>
      </c>
      <c r="L1754">
        <f>IF(Table1[[#This Row],[NPS]]=-100,1,0)</f>
        <v>0</v>
      </c>
      <c r="M1754" t="str">
        <f>TEXT(Table1[[#This Row],[Call Date]],"mmmm")</f>
        <v>November</v>
      </c>
      <c r="N1754" s="1">
        <f>Table1[[#This Row],[Call Date]]</f>
        <v>45259</v>
      </c>
    </row>
    <row r="1755" spans="2:14" x14ac:dyDescent="0.25">
      <c r="B1755" s="1">
        <v>45259</v>
      </c>
      <c r="C1755" t="s">
        <v>7</v>
      </c>
      <c r="D1755" t="s">
        <v>117</v>
      </c>
      <c r="E1755">
        <v>10</v>
      </c>
      <c r="F1755">
        <v>9</v>
      </c>
      <c r="G1755">
        <v>8</v>
      </c>
      <c r="H1755" s="3">
        <f>(Table1[[#This Row],[Q1]]*0.2+Table1[[#This Row],[Q2]]*0.4+Table1[[#This Row],[Q3]]*0.4)/10</f>
        <v>0.88000000000000012</v>
      </c>
      <c r="I1755" cm="1">
        <f t="array" ref="I1755">_xlfn.IFS(Table1[[#This Row],[Q1]]&gt;8,100,Table1[[#This Row],[Q1]]&gt;6,0,Table1[[#This Row],[Q1]]&lt;7,-100)</f>
        <v>100</v>
      </c>
      <c r="J1755">
        <f>IF(Table1[[#This Row],[NPS]]=100,1,0)</f>
        <v>1</v>
      </c>
      <c r="K1755">
        <f>IF(Table1[[#This Row],[NPS]]=0,1,0)</f>
        <v>0</v>
      </c>
      <c r="L1755">
        <f>IF(Table1[[#This Row],[NPS]]=-100,1,0)</f>
        <v>0</v>
      </c>
      <c r="M1755" t="str">
        <f>TEXT(Table1[[#This Row],[Call Date]],"mmmm")</f>
        <v>November</v>
      </c>
      <c r="N1755" s="1">
        <f>Table1[[#This Row],[Call Date]]</f>
        <v>45259</v>
      </c>
    </row>
    <row r="1756" spans="2:14" x14ac:dyDescent="0.25">
      <c r="B1756" s="1">
        <v>45259</v>
      </c>
      <c r="C1756" t="s">
        <v>7</v>
      </c>
      <c r="D1756" t="s">
        <v>103</v>
      </c>
      <c r="E1756">
        <v>10</v>
      </c>
      <c r="F1756">
        <v>10</v>
      </c>
      <c r="G1756">
        <v>10</v>
      </c>
      <c r="H1756" s="3">
        <f>(Table1[[#This Row],[Q1]]*0.2+Table1[[#This Row],[Q2]]*0.4+Table1[[#This Row],[Q3]]*0.4)/10</f>
        <v>1</v>
      </c>
      <c r="I1756" cm="1">
        <f t="array" ref="I1756">_xlfn.IFS(Table1[[#This Row],[Q1]]&gt;8,100,Table1[[#This Row],[Q1]]&gt;6,0,Table1[[#This Row],[Q1]]&lt;7,-100)</f>
        <v>100</v>
      </c>
      <c r="J1756">
        <f>IF(Table1[[#This Row],[NPS]]=100,1,0)</f>
        <v>1</v>
      </c>
      <c r="K1756">
        <f>IF(Table1[[#This Row],[NPS]]=0,1,0)</f>
        <v>0</v>
      </c>
      <c r="L1756">
        <f>IF(Table1[[#This Row],[NPS]]=-100,1,0)</f>
        <v>0</v>
      </c>
      <c r="M1756" t="str">
        <f>TEXT(Table1[[#This Row],[Call Date]],"mmmm")</f>
        <v>November</v>
      </c>
      <c r="N1756" s="1">
        <f>Table1[[#This Row],[Call Date]]</f>
        <v>45259</v>
      </c>
    </row>
    <row r="1757" spans="2:14" x14ac:dyDescent="0.25">
      <c r="B1757" s="1">
        <v>45259</v>
      </c>
      <c r="C1757" t="s">
        <v>7</v>
      </c>
      <c r="D1757" t="s">
        <v>43</v>
      </c>
      <c r="E1757">
        <v>10</v>
      </c>
      <c r="H1757" s="3">
        <f>(Table1[[#This Row],[Q1]]*0.2+Table1[[#This Row],[Q2]]*0.4+Table1[[#This Row],[Q3]]*0.4)/10</f>
        <v>0.2</v>
      </c>
      <c r="I1757" cm="1">
        <f t="array" ref="I1757">_xlfn.IFS(Table1[[#This Row],[Q1]]&gt;8,100,Table1[[#This Row],[Q1]]&gt;6,0,Table1[[#This Row],[Q1]]&lt;7,-100)</f>
        <v>100</v>
      </c>
      <c r="J1757">
        <f>IF(Table1[[#This Row],[NPS]]=100,1,0)</f>
        <v>1</v>
      </c>
      <c r="K1757">
        <f>IF(Table1[[#This Row],[NPS]]=0,1,0)</f>
        <v>0</v>
      </c>
      <c r="L1757">
        <f>IF(Table1[[#This Row],[NPS]]=-100,1,0)</f>
        <v>0</v>
      </c>
      <c r="M1757" t="str">
        <f>TEXT(Table1[[#This Row],[Call Date]],"mmmm")</f>
        <v>November</v>
      </c>
      <c r="N1757" s="1">
        <f>Table1[[#This Row],[Call Date]]</f>
        <v>45259</v>
      </c>
    </row>
    <row r="1758" spans="2:14" x14ac:dyDescent="0.25">
      <c r="B1758" s="1">
        <v>45259</v>
      </c>
      <c r="C1758" t="s">
        <v>8</v>
      </c>
      <c r="D1758" t="s">
        <v>85</v>
      </c>
      <c r="E1758">
        <v>10</v>
      </c>
      <c r="F1758">
        <v>10</v>
      </c>
      <c r="G1758">
        <v>10</v>
      </c>
      <c r="H1758" s="3">
        <f>(Table1[[#This Row],[Q1]]*0.2+Table1[[#This Row],[Q2]]*0.4+Table1[[#This Row],[Q3]]*0.4)/10</f>
        <v>1</v>
      </c>
      <c r="I1758" cm="1">
        <f t="array" ref="I1758">_xlfn.IFS(Table1[[#This Row],[Q1]]&gt;8,100,Table1[[#This Row],[Q1]]&gt;6,0,Table1[[#This Row],[Q1]]&lt;7,-100)</f>
        <v>100</v>
      </c>
      <c r="J1758">
        <f>IF(Table1[[#This Row],[NPS]]=100,1,0)</f>
        <v>1</v>
      </c>
      <c r="K1758">
        <f>IF(Table1[[#This Row],[NPS]]=0,1,0)</f>
        <v>0</v>
      </c>
      <c r="L1758">
        <f>IF(Table1[[#This Row],[NPS]]=-100,1,0)</f>
        <v>0</v>
      </c>
      <c r="M1758" t="str">
        <f>TEXT(Table1[[#This Row],[Call Date]],"mmmm")</f>
        <v>November</v>
      </c>
      <c r="N1758" s="1">
        <f>Table1[[#This Row],[Call Date]]</f>
        <v>45259</v>
      </c>
    </row>
    <row r="1759" spans="2:14" x14ac:dyDescent="0.25">
      <c r="B1759" s="1">
        <v>45259</v>
      </c>
      <c r="C1759" t="s">
        <v>10</v>
      </c>
      <c r="D1759" t="s">
        <v>126</v>
      </c>
      <c r="E1759">
        <v>10</v>
      </c>
      <c r="F1759">
        <v>10</v>
      </c>
      <c r="G1759">
        <v>5</v>
      </c>
      <c r="H1759" s="3">
        <f>(Table1[[#This Row],[Q1]]*0.2+Table1[[#This Row],[Q2]]*0.4+Table1[[#This Row],[Q3]]*0.4)/10</f>
        <v>0.8</v>
      </c>
      <c r="I1759" cm="1">
        <f t="array" ref="I1759">_xlfn.IFS(Table1[[#This Row],[Q1]]&gt;8,100,Table1[[#This Row],[Q1]]&gt;6,0,Table1[[#This Row],[Q1]]&lt;7,-100)</f>
        <v>100</v>
      </c>
      <c r="J1759">
        <f>IF(Table1[[#This Row],[NPS]]=100,1,0)</f>
        <v>1</v>
      </c>
      <c r="K1759">
        <f>IF(Table1[[#This Row],[NPS]]=0,1,0)</f>
        <v>0</v>
      </c>
      <c r="L1759">
        <f>IF(Table1[[#This Row],[NPS]]=-100,1,0)</f>
        <v>0</v>
      </c>
      <c r="M1759" t="str">
        <f>TEXT(Table1[[#This Row],[Call Date]],"mmmm")</f>
        <v>November</v>
      </c>
      <c r="N1759" s="1">
        <f>Table1[[#This Row],[Call Date]]</f>
        <v>45259</v>
      </c>
    </row>
    <row r="1760" spans="2:14" x14ac:dyDescent="0.25">
      <c r="B1760" s="1">
        <v>45259</v>
      </c>
      <c r="C1760" t="s">
        <v>10</v>
      </c>
      <c r="D1760" t="s">
        <v>61</v>
      </c>
      <c r="E1760">
        <v>10</v>
      </c>
      <c r="F1760">
        <v>10</v>
      </c>
      <c r="G1760">
        <v>10</v>
      </c>
      <c r="H1760" s="3">
        <f>(Table1[[#This Row],[Q1]]*0.2+Table1[[#This Row],[Q2]]*0.4+Table1[[#This Row],[Q3]]*0.4)/10</f>
        <v>1</v>
      </c>
      <c r="I1760" cm="1">
        <f t="array" ref="I1760">_xlfn.IFS(Table1[[#This Row],[Q1]]&gt;8,100,Table1[[#This Row],[Q1]]&gt;6,0,Table1[[#This Row],[Q1]]&lt;7,-100)</f>
        <v>100</v>
      </c>
      <c r="J1760">
        <f>IF(Table1[[#This Row],[NPS]]=100,1,0)</f>
        <v>1</v>
      </c>
      <c r="K1760">
        <f>IF(Table1[[#This Row],[NPS]]=0,1,0)</f>
        <v>0</v>
      </c>
      <c r="L1760">
        <f>IF(Table1[[#This Row],[NPS]]=-100,1,0)</f>
        <v>0</v>
      </c>
      <c r="M1760" t="str">
        <f>TEXT(Table1[[#This Row],[Call Date]],"mmmm")</f>
        <v>November</v>
      </c>
      <c r="N1760" s="1">
        <f>Table1[[#This Row],[Call Date]]</f>
        <v>45259</v>
      </c>
    </row>
    <row r="1761" spans="2:14" x14ac:dyDescent="0.25">
      <c r="B1761" s="1">
        <v>45259</v>
      </c>
      <c r="C1761" t="s">
        <v>7</v>
      </c>
      <c r="D1761" t="s">
        <v>63</v>
      </c>
      <c r="E1761">
        <v>1</v>
      </c>
      <c r="F1761">
        <v>10</v>
      </c>
      <c r="G1761">
        <v>10</v>
      </c>
      <c r="H1761" s="3">
        <f>(Table1[[#This Row],[Q1]]*0.2+Table1[[#This Row],[Q2]]*0.4+Table1[[#This Row],[Q3]]*0.4)/10</f>
        <v>0.82</v>
      </c>
      <c r="I1761" cm="1">
        <f t="array" ref="I1761">_xlfn.IFS(Table1[[#This Row],[Q1]]&gt;8,100,Table1[[#This Row],[Q1]]&gt;6,0,Table1[[#This Row],[Q1]]&lt;7,-100)</f>
        <v>-100</v>
      </c>
      <c r="J1761">
        <f>IF(Table1[[#This Row],[NPS]]=100,1,0)</f>
        <v>0</v>
      </c>
      <c r="K1761">
        <f>IF(Table1[[#This Row],[NPS]]=0,1,0)</f>
        <v>0</v>
      </c>
      <c r="L1761">
        <f>IF(Table1[[#This Row],[NPS]]=-100,1,0)</f>
        <v>1</v>
      </c>
      <c r="M1761" t="str">
        <f>TEXT(Table1[[#This Row],[Call Date]],"mmmm")</f>
        <v>November</v>
      </c>
      <c r="N1761" s="1">
        <f>Table1[[#This Row],[Call Date]]</f>
        <v>45259</v>
      </c>
    </row>
    <row r="1762" spans="2:14" x14ac:dyDescent="0.25">
      <c r="B1762" s="1">
        <v>45259</v>
      </c>
      <c r="C1762" t="s">
        <v>7</v>
      </c>
      <c r="D1762" t="s">
        <v>49</v>
      </c>
      <c r="E1762">
        <v>10</v>
      </c>
      <c r="F1762">
        <v>10</v>
      </c>
      <c r="G1762">
        <v>10</v>
      </c>
      <c r="H1762" s="3">
        <f>(Table1[[#This Row],[Q1]]*0.2+Table1[[#This Row],[Q2]]*0.4+Table1[[#This Row],[Q3]]*0.4)/10</f>
        <v>1</v>
      </c>
      <c r="I1762" cm="1">
        <f t="array" ref="I1762">_xlfn.IFS(Table1[[#This Row],[Q1]]&gt;8,100,Table1[[#This Row],[Q1]]&gt;6,0,Table1[[#This Row],[Q1]]&lt;7,-100)</f>
        <v>100</v>
      </c>
      <c r="J1762">
        <f>IF(Table1[[#This Row],[NPS]]=100,1,0)</f>
        <v>1</v>
      </c>
      <c r="K1762">
        <f>IF(Table1[[#This Row],[NPS]]=0,1,0)</f>
        <v>0</v>
      </c>
      <c r="L1762">
        <f>IF(Table1[[#This Row],[NPS]]=-100,1,0)</f>
        <v>0</v>
      </c>
      <c r="M1762" t="str">
        <f>TEXT(Table1[[#This Row],[Call Date]],"mmmm")</f>
        <v>November</v>
      </c>
      <c r="N1762" s="1">
        <f>Table1[[#This Row],[Call Date]]</f>
        <v>45259</v>
      </c>
    </row>
    <row r="1763" spans="2:14" x14ac:dyDescent="0.25">
      <c r="B1763" s="1">
        <v>45259</v>
      </c>
      <c r="C1763" t="s">
        <v>8</v>
      </c>
      <c r="D1763" t="s">
        <v>98</v>
      </c>
      <c r="E1763">
        <v>10</v>
      </c>
      <c r="F1763">
        <v>10</v>
      </c>
      <c r="G1763">
        <v>10</v>
      </c>
      <c r="H1763" s="3">
        <f>(Table1[[#This Row],[Q1]]*0.2+Table1[[#This Row],[Q2]]*0.4+Table1[[#This Row],[Q3]]*0.4)/10</f>
        <v>1</v>
      </c>
      <c r="I1763" cm="1">
        <f t="array" ref="I1763">_xlfn.IFS(Table1[[#This Row],[Q1]]&gt;8,100,Table1[[#This Row],[Q1]]&gt;6,0,Table1[[#This Row],[Q1]]&lt;7,-100)</f>
        <v>100</v>
      </c>
      <c r="J1763">
        <f>IF(Table1[[#This Row],[NPS]]=100,1,0)</f>
        <v>1</v>
      </c>
      <c r="K1763">
        <f>IF(Table1[[#This Row],[NPS]]=0,1,0)</f>
        <v>0</v>
      </c>
      <c r="L1763">
        <f>IF(Table1[[#This Row],[NPS]]=-100,1,0)</f>
        <v>0</v>
      </c>
      <c r="M1763" t="str">
        <f>TEXT(Table1[[#This Row],[Call Date]],"mmmm")</f>
        <v>November</v>
      </c>
      <c r="N1763" s="1">
        <f>Table1[[#This Row],[Call Date]]</f>
        <v>45259</v>
      </c>
    </row>
    <row r="1764" spans="2:14" x14ac:dyDescent="0.25">
      <c r="B1764" s="1">
        <v>45259</v>
      </c>
      <c r="C1764" t="s">
        <v>8</v>
      </c>
      <c r="D1764" t="s">
        <v>88</v>
      </c>
      <c r="E1764">
        <v>10</v>
      </c>
      <c r="F1764">
        <v>10</v>
      </c>
      <c r="G1764">
        <v>10</v>
      </c>
      <c r="H1764" s="3">
        <f>(Table1[[#This Row],[Q1]]*0.2+Table1[[#This Row],[Q2]]*0.4+Table1[[#This Row],[Q3]]*0.4)/10</f>
        <v>1</v>
      </c>
      <c r="I1764" cm="1">
        <f t="array" ref="I1764">_xlfn.IFS(Table1[[#This Row],[Q1]]&gt;8,100,Table1[[#This Row],[Q1]]&gt;6,0,Table1[[#This Row],[Q1]]&lt;7,-100)</f>
        <v>100</v>
      </c>
      <c r="J1764">
        <f>IF(Table1[[#This Row],[NPS]]=100,1,0)</f>
        <v>1</v>
      </c>
      <c r="K1764">
        <f>IF(Table1[[#This Row],[NPS]]=0,1,0)</f>
        <v>0</v>
      </c>
      <c r="L1764">
        <f>IF(Table1[[#This Row],[NPS]]=-100,1,0)</f>
        <v>0</v>
      </c>
      <c r="M1764" t="str">
        <f>TEXT(Table1[[#This Row],[Call Date]],"mmmm")</f>
        <v>November</v>
      </c>
      <c r="N1764" s="1">
        <f>Table1[[#This Row],[Call Date]]</f>
        <v>45259</v>
      </c>
    </row>
    <row r="1765" spans="2:14" x14ac:dyDescent="0.25">
      <c r="B1765" s="1">
        <v>45259</v>
      </c>
      <c r="C1765" t="s">
        <v>7</v>
      </c>
      <c r="D1765" t="s">
        <v>130</v>
      </c>
      <c r="E1765">
        <v>10</v>
      </c>
      <c r="F1765">
        <v>10</v>
      </c>
      <c r="G1765">
        <v>10</v>
      </c>
      <c r="H1765" s="3">
        <f>(Table1[[#This Row],[Q1]]*0.2+Table1[[#This Row],[Q2]]*0.4+Table1[[#This Row],[Q3]]*0.4)/10</f>
        <v>1</v>
      </c>
      <c r="I1765" cm="1">
        <f t="array" ref="I1765">_xlfn.IFS(Table1[[#This Row],[Q1]]&gt;8,100,Table1[[#This Row],[Q1]]&gt;6,0,Table1[[#This Row],[Q1]]&lt;7,-100)</f>
        <v>100</v>
      </c>
      <c r="J1765">
        <f>IF(Table1[[#This Row],[NPS]]=100,1,0)</f>
        <v>1</v>
      </c>
      <c r="K1765">
        <f>IF(Table1[[#This Row],[NPS]]=0,1,0)</f>
        <v>0</v>
      </c>
      <c r="L1765">
        <f>IF(Table1[[#This Row],[NPS]]=-100,1,0)</f>
        <v>0</v>
      </c>
      <c r="M1765" t="str">
        <f>TEXT(Table1[[#This Row],[Call Date]],"mmmm")</f>
        <v>November</v>
      </c>
      <c r="N1765" s="1">
        <f>Table1[[#This Row],[Call Date]]</f>
        <v>45259</v>
      </c>
    </row>
    <row r="1766" spans="2:14" x14ac:dyDescent="0.25">
      <c r="B1766" s="1">
        <v>45259</v>
      </c>
      <c r="C1766" t="s">
        <v>8</v>
      </c>
      <c r="D1766" t="s">
        <v>99</v>
      </c>
      <c r="E1766">
        <v>10</v>
      </c>
      <c r="F1766">
        <v>10</v>
      </c>
      <c r="G1766">
        <v>8</v>
      </c>
      <c r="H1766" s="3">
        <f>(Table1[[#This Row],[Q1]]*0.2+Table1[[#This Row],[Q2]]*0.4+Table1[[#This Row],[Q3]]*0.4)/10</f>
        <v>0.91999999999999993</v>
      </c>
      <c r="I1766" cm="1">
        <f t="array" ref="I1766">_xlfn.IFS(Table1[[#This Row],[Q1]]&gt;8,100,Table1[[#This Row],[Q1]]&gt;6,0,Table1[[#This Row],[Q1]]&lt;7,-100)</f>
        <v>100</v>
      </c>
      <c r="J1766">
        <f>IF(Table1[[#This Row],[NPS]]=100,1,0)</f>
        <v>1</v>
      </c>
      <c r="K1766">
        <f>IF(Table1[[#This Row],[NPS]]=0,1,0)</f>
        <v>0</v>
      </c>
      <c r="L1766">
        <f>IF(Table1[[#This Row],[NPS]]=-100,1,0)</f>
        <v>0</v>
      </c>
      <c r="M1766" t="str">
        <f>TEXT(Table1[[#This Row],[Call Date]],"mmmm")</f>
        <v>November</v>
      </c>
      <c r="N1766" s="1">
        <f>Table1[[#This Row],[Call Date]]</f>
        <v>45259</v>
      </c>
    </row>
    <row r="1767" spans="2:14" x14ac:dyDescent="0.25">
      <c r="B1767" s="1">
        <v>45259</v>
      </c>
      <c r="C1767" t="s">
        <v>7</v>
      </c>
      <c r="D1767" t="s">
        <v>95</v>
      </c>
      <c r="E1767">
        <v>10</v>
      </c>
      <c r="F1767">
        <v>10</v>
      </c>
      <c r="G1767">
        <v>10</v>
      </c>
      <c r="H1767" s="3">
        <f>(Table1[[#This Row],[Q1]]*0.2+Table1[[#This Row],[Q2]]*0.4+Table1[[#This Row],[Q3]]*0.4)/10</f>
        <v>1</v>
      </c>
      <c r="I1767" cm="1">
        <f t="array" ref="I1767">_xlfn.IFS(Table1[[#This Row],[Q1]]&gt;8,100,Table1[[#This Row],[Q1]]&gt;6,0,Table1[[#This Row],[Q1]]&lt;7,-100)</f>
        <v>100</v>
      </c>
      <c r="J1767">
        <f>IF(Table1[[#This Row],[NPS]]=100,1,0)</f>
        <v>1</v>
      </c>
      <c r="K1767">
        <f>IF(Table1[[#This Row],[NPS]]=0,1,0)</f>
        <v>0</v>
      </c>
      <c r="L1767">
        <f>IF(Table1[[#This Row],[NPS]]=-100,1,0)</f>
        <v>0</v>
      </c>
      <c r="M1767" t="str">
        <f>TEXT(Table1[[#This Row],[Call Date]],"mmmm")</f>
        <v>November</v>
      </c>
      <c r="N1767" s="1">
        <f>Table1[[#This Row],[Call Date]]</f>
        <v>45259</v>
      </c>
    </row>
    <row r="1768" spans="2:14" x14ac:dyDescent="0.25">
      <c r="B1768" s="1">
        <v>45259</v>
      </c>
      <c r="C1768" t="s">
        <v>11</v>
      </c>
      <c r="D1768" t="s">
        <v>60</v>
      </c>
      <c r="E1768">
        <v>10</v>
      </c>
      <c r="F1768">
        <v>10</v>
      </c>
      <c r="G1768">
        <v>10</v>
      </c>
      <c r="H1768" s="3">
        <f>(Table1[[#This Row],[Q1]]*0.2+Table1[[#This Row],[Q2]]*0.4+Table1[[#This Row],[Q3]]*0.4)/10</f>
        <v>1</v>
      </c>
      <c r="I1768" cm="1">
        <f t="array" ref="I1768">_xlfn.IFS(Table1[[#This Row],[Q1]]&gt;8,100,Table1[[#This Row],[Q1]]&gt;6,0,Table1[[#This Row],[Q1]]&lt;7,-100)</f>
        <v>100</v>
      </c>
      <c r="J1768">
        <f>IF(Table1[[#This Row],[NPS]]=100,1,0)</f>
        <v>1</v>
      </c>
      <c r="K1768">
        <f>IF(Table1[[#This Row],[NPS]]=0,1,0)</f>
        <v>0</v>
      </c>
      <c r="L1768">
        <f>IF(Table1[[#This Row],[NPS]]=-100,1,0)</f>
        <v>0</v>
      </c>
      <c r="M1768" t="str">
        <f>TEXT(Table1[[#This Row],[Call Date]],"mmmm")</f>
        <v>November</v>
      </c>
      <c r="N1768" s="1">
        <f>Table1[[#This Row],[Call Date]]</f>
        <v>45259</v>
      </c>
    </row>
    <row r="1769" spans="2:14" x14ac:dyDescent="0.25">
      <c r="B1769" s="1">
        <v>45259</v>
      </c>
      <c r="C1769" t="s">
        <v>7</v>
      </c>
      <c r="D1769" t="s">
        <v>49</v>
      </c>
      <c r="E1769">
        <v>10</v>
      </c>
      <c r="F1769">
        <v>10</v>
      </c>
      <c r="G1769">
        <v>10</v>
      </c>
      <c r="H1769" s="3">
        <f>(Table1[[#This Row],[Q1]]*0.2+Table1[[#This Row],[Q2]]*0.4+Table1[[#This Row],[Q3]]*0.4)/10</f>
        <v>1</v>
      </c>
      <c r="I1769" cm="1">
        <f t="array" ref="I1769">_xlfn.IFS(Table1[[#This Row],[Q1]]&gt;8,100,Table1[[#This Row],[Q1]]&gt;6,0,Table1[[#This Row],[Q1]]&lt;7,-100)</f>
        <v>100</v>
      </c>
      <c r="J1769">
        <f>IF(Table1[[#This Row],[NPS]]=100,1,0)</f>
        <v>1</v>
      </c>
      <c r="K1769">
        <f>IF(Table1[[#This Row],[NPS]]=0,1,0)</f>
        <v>0</v>
      </c>
      <c r="L1769">
        <f>IF(Table1[[#This Row],[NPS]]=-100,1,0)</f>
        <v>0</v>
      </c>
      <c r="M1769" t="str">
        <f>TEXT(Table1[[#This Row],[Call Date]],"mmmm")</f>
        <v>November</v>
      </c>
      <c r="N1769" s="1">
        <f>Table1[[#This Row],[Call Date]]</f>
        <v>45259</v>
      </c>
    </row>
    <row r="1770" spans="2:14" x14ac:dyDescent="0.25">
      <c r="B1770" s="1">
        <v>45259</v>
      </c>
      <c r="C1770" t="s">
        <v>7</v>
      </c>
      <c r="D1770" t="s">
        <v>49</v>
      </c>
      <c r="E1770">
        <v>10</v>
      </c>
      <c r="F1770">
        <v>10</v>
      </c>
      <c r="G1770">
        <v>10</v>
      </c>
      <c r="H1770" s="3">
        <f>(Table1[[#This Row],[Q1]]*0.2+Table1[[#This Row],[Q2]]*0.4+Table1[[#This Row],[Q3]]*0.4)/10</f>
        <v>1</v>
      </c>
      <c r="I1770" cm="1">
        <f t="array" ref="I1770">_xlfn.IFS(Table1[[#This Row],[Q1]]&gt;8,100,Table1[[#This Row],[Q1]]&gt;6,0,Table1[[#This Row],[Q1]]&lt;7,-100)</f>
        <v>100</v>
      </c>
      <c r="J1770">
        <f>IF(Table1[[#This Row],[NPS]]=100,1,0)</f>
        <v>1</v>
      </c>
      <c r="K1770">
        <f>IF(Table1[[#This Row],[NPS]]=0,1,0)</f>
        <v>0</v>
      </c>
      <c r="L1770">
        <f>IF(Table1[[#This Row],[NPS]]=-100,1,0)</f>
        <v>0</v>
      </c>
      <c r="M1770" t="str">
        <f>TEXT(Table1[[#This Row],[Call Date]],"mmmm")</f>
        <v>November</v>
      </c>
      <c r="N1770" s="1">
        <f>Table1[[#This Row],[Call Date]]</f>
        <v>45259</v>
      </c>
    </row>
    <row r="1771" spans="2:14" x14ac:dyDescent="0.25">
      <c r="B1771" s="1">
        <v>45259</v>
      </c>
      <c r="C1771" t="s">
        <v>10</v>
      </c>
      <c r="D1771" t="s">
        <v>126</v>
      </c>
      <c r="E1771">
        <v>10</v>
      </c>
      <c r="F1771">
        <v>10</v>
      </c>
      <c r="G1771">
        <v>10</v>
      </c>
      <c r="H1771" s="3">
        <f>(Table1[[#This Row],[Q1]]*0.2+Table1[[#This Row],[Q2]]*0.4+Table1[[#This Row],[Q3]]*0.4)/10</f>
        <v>1</v>
      </c>
      <c r="I1771" cm="1">
        <f t="array" ref="I1771">_xlfn.IFS(Table1[[#This Row],[Q1]]&gt;8,100,Table1[[#This Row],[Q1]]&gt;6,0,Table1[[#This Row],[Q1]]&lt;7,-100)</f>
        <v>100</v>
      </c>
      <c r="J1771">
        <f>IF(Table1[[#This Row],[NPS]]=100,1,0)</f>
        <v>1</v>
      </c>
      <c r="K1771">
        <f>IF(Table1[[#This Row],[NPS]]=0,1,0)</f>
        <v>0</v>
      </c>
      <c r="L1771">
        <f>IF(Table1[[#This Row],[NPS]]=-100,1,0)</f>
        <v>0</v>
      </c>
      <c r="M1771" t="str">
        <f>TEXT(Table1[[#This Row],[Call Date]],"mmmm")</f>
        <v>November</v>
      </c>
      <c r="N1771" s="1">
        <f>Table1[[#This Row],[Call Date]]</f>
        <v>45259</v>
      </c>
    </row>
    <row r="1772" spans="2:14" x14ac:dyDescent="0.25">
      <c r="B1772" s="1">
        <v>45259</v>
      </c>
      <c r="C1772" t="s">
        <v>11</v>
      </c>
      <c r="D1772" t="s">
        <v>118</v>
      </c>
      <c r="E1772">
        <v>10</v>
      </c>
      <c r="F1772">
        <v>10</v>
      </c>
      <c r="G1772">
        <v>10</v>
      </c>
      <c r="H1772" s="3">
        <f>(Table1[[#This Row],[Q1]]*0.2+Table1[[#This Row],[Q2]]*0.4+Table1[[#This Row],[Q3]]*0.4)/10</f>
        <v>1</v>
      </c>
      <c r="I1772" cm="1">
        <f t="array" ref="I1772">_xlfn.IFS(Table1[[#This Row],[Q1]]&gt;8,100,Table1[[#This Row],[Q1]]&gt;6,0,Table1[[#This Row],[Q1]]&lt;7,-100)</f>
        <v>100</v>
      </c>
      <c r="J1772">
        <f>IF(Table1[[#This Row],[NPS]]=100,1,0)</f>
        <v>1</v>
      </c>
      <c r="K1772">
        <f>IF(Table1[[#This Row],[NPS]]=0,1,0)</f>
        <v>0</v>
      </c>
      <c r="L1772">
        <f>IF(Table1[[#This Row],[NPS]]=-100,1,0)</f>
        <v>0</v>
      </c>
      <c r="M1772" t="str">
        <f>TEXT(Table1[[#This Row],[Call Date]],"mmmm")</f>
        <v>November</v>
      </c>
      <c r="N1772" s="1">
        <f>Table1[[#This Row],[Call Date]]</f>
        <v>45259</v>
      </c>
    </row>
    <row r="1773" spans="2:14" x14ac:dyDescent="0.25">
      <c r="B1773" s="1">
        <v>45259</v>
      </c>
      <c r="C1773" t="s">
        <v>11</v>
      </c>
      <c r="D1773" t="s">
        <v>58</v>
      </c>
      <c r="E1773">
        <v>10</v>
      </c>
      <c r="F1773">
        <v>10</v>
      </c>
      <c r="G1773">
        <v>10</v>
      </c>
      <c r="H1773" s="3">
        <f>(Table1[[#This Row],[Q1]]*0.2+Table1[[#This Row],[Q2]]*0.4+Table1[[#This Row],[Q3]]*0.4)/10</f>
        <v>1</v>
      </c>
      <c r="I1773" cm="1">
        <f t="array" ref="I1773">_xlfn.IFS(Table1[[#This Row],[Q1]]&gt;8,100,Table1[[#This Row],[Q1]]&gt;6,0,Table1[[#This Row],[Q1]]&lt;7,-100)</f>
        <v>100</v>
      </c>
      <c r="J1773">
        <f>IF(Table1[[#This Row],[NPS]]=100,1,0)</f>
        <v>1</v>
      </c>
      <c r="K1773">
        <f>IF(Table1[[#This Row],[NPS]]=0,1,0)</f>
        <v>0</v>
      </c>
      <c r="L1773">
        <f>IF(Table1[[#This Row],[NPS]]=-100,1,0)</f>
        <v>0</v>
      </c>
      <c r="M1773" t="str">
        <f>TEXT(Table1[[#This Row],[Call Date]],"mmmm")</f>
        <v>November</v>
      </c>
      <c r="N1773" s="1">
        <f>Table1[[#This Row],[Call Date]]</f>
        <v>45259</v>
      </c>
    </row>
    <row r="1774" spans="2:14" x14ac:dyDescent="0.25">
      <c r="B1774" s="1">
        <v>45259</v>
      </c>
      <c r="C1774" t="s">
        <v>10</v>
      </c>
      <c r="D1774" t="s">
        <v>97</v>
      </c>
      <c r="E1774">
        <v>10</v>
      </c>
      <c r="F1774">
        <v>10</v>
      </c>
      <c r="G1774">
        <v>10</v>
      </c>
      <c r="H1774" s="3">
        <f>(Table1[[#This Row],[Q1]]*0.2+Table1[[#This Row],[Q2]]*0.4+Table1[[#This Row],[Q3]]*0.4)/10</f>
        <v>1</v>
      </c>
      <c r="I1774" cm="1">
        <f t="array" ref="I1774">_xlfn.IFS(Table1[[#This Row],[Q1]]&gt;8,100,Table1[[#This Row],[Q1]]&gt;6,0,Table1[[#This Row],[Q1]]&lt;7,-100)</f>
        <v>100</v>
      </c>
      <c r="J1774">
        <f>IF(Table1[[#This Row],[NPS]]=100,1,0)</f>
        <v>1</v>
      </c>
      <c r="K1774">
        <f>IF(Table1[[#This Row],[NPS]]=0,1,0)</f>
        <v>0</v>
      </c>
      <c r="L1774">
        <f>IF(Table1[[#This Row],[NPS]]=-100,1,0)</f>
        <v>0</v>
      </c>
      <c r="M1774" t="str">
        <f>TEXT(Table1[[#This Row],[Call Date]],"mmmm")</f>
        <v>November</v>
      </c>
      <c r="N1774" s="1">
        <f>Table1[[#This Row],[Call Date]]</f>
        <v>45259</v>
      </c>
    </row>
    <row r="1775" spans="2:14" x14ac:dyDescent="0.25">
      <c r="B1775" s="1">
        <v>45259</v>
      </c>
      <c r="C1775" t="s">
        <v>8</v>
      </c>
      <c r="D1775" t="s">
        <v>45</v>
      </c>
      <c r="E1775">
        <v>10</v>
      </c>
      <c r="F1775">
        <v>10</v>
      </c>
      <c r="G1775">
        <v>10</v>
      </c>
      <c r="H1775" s="3">
        <f>(Table1[[#This Row],[Q1]]*0.2+Table1[[#This Row],[Q2]]*0.4+Table1[[#This Row],[Q3]]*0.4)/10</f>
        <v>1</v>
      </c>
      <c r="I1775" cm="1">
        <f t="array" ref="I1775">_xlfn.IFS(Table1[[#This Row],[Q1]]&gt;8,100,Table1[[#This Row],[Q1]]&gt;6,0,Table1[[#This Row],[Q1]]&lt;7,-100)</f>
        <v>100</v>
      </c>
      <c r="J1775">
        <f>IF(Table1[[#This Row],[NPS]]=100,1,0)</f>
        <v>1</v>
      </c>
      <c r="K1775">
        <f>IF(Table1[[#This Row],[NPS]]=0,1,0)</f>
        <v>0</v>
      </c>
      <c r="L1775">
        <f>IF(Table1[[#This Row],[NPS]]=-100,1,0)</f>
        <v>0</v>
      </c>
      <c r="M1775" t="str">
        <f>TEXT(Table1[[#This Row],[Call Date]],"mmmm")</f>
        <v>November</v>
      </c>
      <c r="N1775" s="1">
        <f>Table1[[#This Row],[Call Date]]</f>
        <v>45259</v>
      </c>
    </row>
    <row r="1776" spans="2:14" x14ac:dyDescent="0.25">
      <c r="B1776" s="1">
        <v>45259</v>
      </c>
      <c r="C1776" t="s">
        <v>11</v>
      </c>
      <c r="D1776" t="s">
        <v>125</v>
      </c>
      <c r="E1776">
        <v>10</v>
      </c>
      <c r="F1776">
        <v>10</v>
      </c>
      <c r="G1776">
        <v>10</v>
      </c>
      <c r="H1776" s="3">
        <f>(Table1[[#This Row],[Q1]]*0.2+Table1[[#This Row],[Q2]]*0.4+Table1[[#This Row],[Q3]]*0.4)/10</f>
        <v>1</v>
      </c>
      <c r="I1776" cm="1">
        <f t="array" ref="I1776">_xlfn.IFS(Table1[[#This Row],[Q1]]&gt;8,100,Table1[[#This Row],[Q1]]&gt;6,0,Table1[[#This Row],[Q1]]&lt;7,-100)</f>
        <v>100</v>
      </c>
      <c r="J1776">
        <f>IF(Table1[[#This Row],[NPS]]=100,1,0)</f>
        <v>1</v>
      </c>
      <c r="K1776">
        <f>IF(Table1[[#This Row],[NPS]]=0,1,0)</f>
        <v>0</v>
      </c>
      <c r="L1776">
        <f>IF(Table1[[#This Row],[NPS]]=-100,1,0)</f>
        <v>0</v>
      </c>
      <c r="M1776" t="str">
        <f>TEXT(Table1[[#This Row],[Call Date]],"mmmm")</f>
        <v>November</v>
      </c>
      <c r="N1776" s="1">
        <f>Table1[[#This Row],[Call Date]]</f>
        <v>45259</v>
      </c>
    </row>
    <row r="1777" spans="2:14" x14ac:dyDescent="0.25">
      <c r="B1777" s="1">
        <v>45259</v>
      </c>
      <c r="C1777" t="s">
        <v>10</v>
      </c>
      <c r="D1777" t="s">
        <v>87</v>
      </c>
      <c r="E1777">
        <v>10</v>
      </c>
      <c r="F1777">
        <v>10</v>
      </c>
      <c r="G1777">
        <v>10</v>
      </c>
      <c r="H1777" s="3">
        <f>(Table1[[#This Row],[Q1]]*0.2+Table1[[#This Row],[Q2]]*0.4+Table1[[#This Row],[Q3]]*0.4)/10</f>
        <v>1</v>
      </c>
      <c r="I1777" cm="1">
        <f t="array" ref="I1777">_xlfn.IFS(Table1[[#This Row],[Q1]]&gt;8,100,Table1[[#This Row],[Q1]]&gt;6,0,Table1[[#This Row],[Q1]]&lt;7,-100)</f>
        <v>100</v>
      </c>
      <c r="J1777">
        <f>IF(Table1[[#This Row],[NPS]]=100,1,0)</f>
        <v>1</v>
      </c>
      <c r="K1777">
        <f>IF(Table1[[#This Row],[NPS]]=0,1,0)</f>
        <v>0</v>
      </c>
      <c r="L1777">
        <f>IF(Table1[[#This Row],[NPS]]=-100,1,0)</f>
        <v>0</v>
      </c>
      <c r="M1777" t="str">
        <f>TEXT(Table1[[#This Row],[Call Date]],"mmmm")</f>
        <v>November</v>
      </c>
      <c r="N1777" s="1">
        <f>Table1[[#This Row],[Call Date]]</f>
        <v>45259</v>
      </c>
    </row>
    <row r="1778" spans="2:14" x14ac:dyDescent="0.25">
      <c r="B1778" s="1">
        <v>45260</v>
      </c>
      <c r="C1778" t="s">
        <v>8</v>
      </c>
      <c r="D1778" t="s">
        <v>132</v>
      </c>
      <c r="E1778">
        <v>10</v>
      </c>
      <c r="F1778">
        <v>10</v>
      </c>
      <c r="G1778">
        <v>10</v>
      </c>
      <c r="H1778" s="3">
        <f>(Table1[[#This Row],[Q1]]*0.2+Table1[[#This Row],[Q2]]*0.4+Table1[[#This Row],[Q3]]*0.4)/10</f>
        <v>1</v>
      </c>
      <c r="I1778" cm="1">
        <f t="array" ref="I1778">_xlfn.IFS(Table1[[#This Row],[Q1]]&gt;8,100,Table1[[#This Row],[Q1]]&gt;6,0,Table1[[#This Row],[Q1]]&lt;7,-100)</f>
        <v>100</v>
      </c>
      <c r="J1778">
        <f>IF(Table1[[#This Row],[NPS]]=100,1,0)</f>
        <v>1</v>
      </c>
      <c r="K1778">
        <f>IF(Table1[[#This Row],[NPS]]=0,1,0)</f>
        <v>0</v>
      </c>
      <c r="L1778">
        <f>IF(Table1[[#This Row],[NPS]]=-100,1,0)</f>
        <v>0</v>
      </c>
      <c r="M1778" t="str">
        <f>TEXT(Table1[[#This Row],[Call Date]],"mmmm")</f>
        <v>November</v>
      </c>
      <c r="N1778" s="1">
        <f>Table1[[#This Row],[Call Date]]</f>
        <v>45260</v>
      </c>
    </row>
    <row r="1779" spans="2:14" x14ac:dyDescent="0.25">
      <c r="B1779" s="1">
        <v>45260</v>
      </c>
      <c r="C1779" t="s">
        <v>7</v>
      </c>
      <c r="D1779" t="s">
        <v>49</v>
      </c>
      <c r="E1779">
        <v>10</v>
      </c>
      <c r="F1779">
        <v>10</v>
      </c>
      <c r="G1779">
        <v>9</v>
      </c>
      <c r="H1779" s="3">
        <f>(Table1[[#This Row],[Q1]]*0.2+Table1[[#This Row],[Q2]]*0.4+Table1[[#This Row],[Q3]]*0.4)/10</f>
        <v>0.96</v>
      </c>
      <c r="I1779" cm="1">
        <f t="array" ref="I1779">_xlfn.IFS(Table1[[#This Row],[Q1]]&gt;8,100,Table1[[#This Row],[Q1]]&gt;6,0,Table1[[#This Row],[Q1]]&lt;7,-100)</f>
        <v>100</v>
      </c>
      <c r="J1779">
        <f>IF(Table1[[#This Row],[NPS]]=100,1,0)</f>
        <v>1</v>
      </c>
      <c r="K1779">
        <f>IF(Table1[[#This Row],[NPS]]=0,1,0)</f>
        <v>0</v>
      </c>
      <c r="L1779">
        <f>IF(Table1[[#This Row],[NPS]]=-100,1,0)</f>
        <v>0</v>
      </c>
      <c r="M1779" t="str">
        <f>TEXT(Table1[[#This Row],[Call Date]],"mmmm")</f>
        <v>November</v>
      </c>
      <c r="N1779" s="1">
        <f>Table1[[#This Row],[Call Date]]</f>
        <v>45260</v>
      </c>
    </row>
    <row r="1780" spans="2:14" x14ac:dyDescent="0.25">
      <c r="B1780" s="1">
        <v>45260</v>
      </c>
      <c r="C1780" t="s">
        <v>7</v>
      </c>
      <c r="D1780" t="s">
        <v>63</v>
      </c>
      <c r="E1780">
        <v>10</v>
      </c>
      <c r="F1780">
        <v>10</v>
      </c>
      <c r="G1780">
        <v>10</v>
      </c>
      <c r="H1780" s="3">
        <f>(Table1[[#This Row],[Q1]]*0.2+Table1[[#This Row],[Q2]]*0.4+Table1[[#This Row],[Q3]]*0.4)/10</f>
        <v>1</v>
      </c>
      <c r="I1780" cm="1">
        <f t="array" ref="I1780">_xlfn.IFS(Table1[[#This Row],[Q1]]&gt;8,100,Table1[[#This Row],[Q1]]&gt;6,0,Table1[[#This Row],[Q1]]&lt;7,-100)</f>
        <v>100</v>
      </c>
      <c r="J1780">
        <f>IF(Table1[[#This Row],[NPS]]=100,1,0)</f>
        <v>1</v>
      </c>
      <c r="K1780">
        <f>IF(Table1[[#This Row],[NPS]]=0,1,0)</f>
        <v>0</v>
      </c>
      <c r="L1780">
        <f>IF(Table1[[#This Row],[NPS]]=-100,1,0)</f>
        <v>0</v>
      </c>
      <c r="M1780" t="str">
        <f>TEXT(Table1[[#This Row],[Call Date]],"mmmm")</f>
        <v>November</v>
      </c>
      <c r="N1780" s="1">
        <f>Table1[[#This Row],[Call Date]]</f>
        <v>45260</v>
      </c>
    </row>
    <row r="1781" spans="2:14" x14ac:dyDescent="0.25">
      <c r="B1781" s="1">
        <v>45260</v>
      </c>
      <c r="C1781" t="s">
        <v>7</v>
      </c>
      <c r="D1781" t="s">
        <v>117</v>
      </c>
      <c r="E1781">
        <v>10</v>
      </c>
      <c r="F1781">
        <v>10</v>
      </c>
      <c r="G1781">
        <v>0</v>
      </c>
      <c r="H1781" s="3">
        <f>(Table1[[#This Row],[Q1]]*0.2+Table1[[#This Row],[Q2]]*0.4+Table1[[#This Row],[Q3]]*0.4)/10</f>
        <v>0.6</v>
      </c>
      <c r="I1781" cm="1">
        <f t="array" ref="I1781">_xlfn.IFS(Table1[[#This Row],[Q1]]&gt;8,100,Table1[[#This Row],[Q1]]&gt;6,0,Table1[[#This Row],[Q1]]&lt;7,-100)</f>
        <v>100</v>
      </c>
      <c r="J1781">
        <f>IF(Table1[[#This Row],[NPS]]=100,1,0)</f>
        <v>1</v>
      </c>
      <c r="K1781">
        <f>IF(Table1[[#This Row],[NPS]]=0,1,0)</f>
        <v>0</v>
      </c>
      <c r="L1781">
        <f>IF(Table1[[#This Row],[NPS]]=-100,1,0)</f>
        <v>0</v>
      </c>
      <c r="M1781" t="str">
        <f>TEXT(Table1[[#This Row],[Call Date]],"mmmm")</f>
        <v>November</v>
      </c>
      <c r="N1781" s="1">
        <f>Table1[[#This Row],[Call Date]]</f>
        <v>45260</v>
      </c>
    </row>
    <row r="1782" spans="2:14" x14ac:dyDescent="0.25">
      <c r="B1782" s="1">
        <v>45260</v>
      </c>
      <c r="C1782" t="s">
        <v>8</v>
      </c>
      <c r="D1782" t="s">
        <v>93</v>
      </c>
      <c r="E1782">
        <v>10</v>
      </c>
      <c r="F1782">
        <v>10</v>
      </c>
      <c r="G1782">
        <v>8</v>
      </c>
      <c r="H1782" s="3">
        <f>(Table1[[#This Row],[Q1]]*0.2+Table1[[#This Row],[Q2]]*0.4+Table1[[#This Row],[Q3]]*0.4)/10</f>
        <v>0.91999999999999993</v>
      </c>
      <c r="I1782" cm="1">
        <f t="array" ref="I1782">_xlfn.IFS(Table1[[#This Row],[Q1]]&gt;8,100,Table1[[#This Row],[Q1]]&gt;6,0,Table1[[#This Row],[Q1]]&lt;7,-100)</f>
        <v>100</v>
      </c>
      <c r="J1782">
        <f>IF(Table1[[#This Row],[NPS]]=100,1,0)</f>
        <v>1</v>
      </c>
      <c r="K1782">
        <f>IF(Table1[[#This Row],[NPS]]=0,1,0)</f>
        <v>0</v>
      </c>
      <c r="L1782">
        <f>IF(Table1[[#This Row],[NPS]]=-100,1,0)</f>
        <v>0</v>
      </c>
      <c r="M1782" t="str">
        <f>TEXT(Table1[[#This Row],[Call Date]],"mmmm")</f>
        <v>November</v>
      </c>
      <c r="N1782" s="1">
        <f>Table1[[#This Row],[Call Date]]</f>
        <v>45260</v>
      </c>
    </row>
    <row r="1783" spans="2:14" x14ac:dyDescent="0.25">
      <c r="B1783" s="1">
        <v>45260</v>
      </c>
      <c r="C1783" t="s">
        <v>10</v>
      </c>
      <c r="D1783" t="s">
        <v>81</v>
      </c>
      <c r="E1783">
        <v>10</v>
      </c>
      <c r="F1783">
        <v>10</v>
      </c>
      <c r="G1783">
        <v>10</v>
      </c>
      <c r="H1783" s="3">
        <f>(Table1[[#This Row],[Q1]]*0.2+Table1[[#This Row],[Q2]]*0.4+Table1[[#This Row],[Q3]]*0.4)/10</f>
        <v>1</v>
      </c>
      <c r="I1783" cm="1">
        <f t="array" ref="I1783">_xlfn.IFS(Table1[[#This Row],[Q1]]&gt;8,100,Table1[[#This Row],[Q1]]&gt;6,0,Table1[[#This Row],[Q1]]&lt;7,-100)</f>
        <v>100</v>
      </c>
      <c r="J1783">
        <f>IF(Table1[[#This Row],[NPS]]=100,1,0)</f>
        <v>1</v>
      </c>
      <c r="K1783">
        <f>IF(Table1[[#This Row],[NPS]]=0,1,0)</f>
        <v>0</v>
      </c>
      <c r="L1783">
        <f>IF(Table1[[#This Row],[NPS]]=-100,1,0)</f>
        <v>0</v>
      </c>
      <c r="M1783" t="str">
        <f>TEXT(Table1[[#This Row],[Call Date]],"mmmm")</f>
        <v>November</v>
      </c>
      <c r="N1783" s="1">
        <f>Table1[[#This Row],[Call Date]]</f>
        <v>45260</v>
      </c>
    </row>
    <row r="1784" spans="2:14" x14ac:dyDescent="0.25">
      <c r="B1784" s="1">
        <v>45260</v>
      </c>
      <c r="C1784" t="s">
        <v>8</v>
      </c>
      <c r="D1784" t="s">
        <v>93</v>
      </c>
      <c r="E1784">
        <v>5</v>
      </c>
      <c r="F1784">
        <v>3</v>
      </c>
      <c r="G1784">
        <v>5</v>
      </c>
      <c r="H1784" s="3">
        <f>(Table1[[#This Row],[Q1]]*0.2+Table1[[#This Row],[Q2]]*0.4+Table1[[#This Row],[Q3]]*0.4)/10</f>
        <v>0.42000000000000004</v>
      </c>
      <c r="I1784" cm="1">
        <f t="array" ref="I1784">_xlfn.IFS(Table1[[#This Row],[Q1]]&gt;8,100,Table1[[#This Row],[Q1]]&gt;6,0,Table1[[#This Row],[Q1]]&lt;7,-100)</f>
        <v>-100</v>
      </c>
      <c r="J1784">
        <f>IF(Table1[[#This Row],[NPS]]=100,1,0)</f>
        <v>0</v>
      </c>
      <c r="K1784">
        <f>IF(Table1[[#This Row],[NPS]]=0,1,0)</f>
        <v>0</v>
      </c>
      <c r="L1784">
        <f>IF(Table1[[#This Row],[NPS]]=-100,1,0)</f>
        <v>1</v>
      </c>
      <c r="M1784" t="str">
        <f>TEXT(Table1[[#This Row],[Call Date]],"mmmm")</f>
        <v>November</v>
      </c>
      <c r="N1784" s="1">
        <f>Table1[[#This Row],[Call Date]]</f>
        <v>45260</v>
      </c>
    </row>
    <row r="1785" spans="2:14" x14ac:dyDescent="0.25">
      <c r="B1785" s="1">
        <v>45260</v>
      </c>
      <c r="C1785" t="s">
        <v>7</v>
      </c>
      <c r="D1785" t="s">
        <v>75</v>
      </c>
      <c r="E1785">
        <v>0</v>
      </c>
      <c r="F1785">
        <v>10</v>
      </c>
      <c r="G1785">
        <v>10</v>
      </c>
      <c r="H1785" s="3">
        <f>(Table1[[#This Row],[Q1]]*0.2+Table1[[#This Row],[Q2]]*0.4+Table1[[#This Row],[Q3]]*0.4)/10</f>
        <v>0.8</v>
      </c>
      <c r="I1785" cm="1">
        <f t="array" ref="I1785">_xlfn.IFS(Table1[[#This Row],[Q1]]&gt;8,100,Table1[[#This Row],[Q1]]&gt;6,0,Table1[[#This Row],[Q1]]&lt;7,-100)</f>
        <v>-100</v>
      </c>
      <c r="J1785">
        <f>IF(Table1[[#This Row],[NPS]]=100,1,0)</f>
        <v>0</v>
      </c>
      <c r="K1785">
        <f>IF(Table1[[#This Row],[NPS]]=0,1,0)</f>
        <v>0</v>
      </c>
      <c r="L1785">
        <f>IF(Table1[[#This Row],[NPS]]=-100,1,0)</f>
        <v>1</v>
      </c>
      <c r="M1785" t="str">
        <f>TEXT(Table1[[#This Row],[Call Date]],"mmmm")</f>
        <v>November</v>
      </c>
      <c r="N1785" s="1">
        <f>Table1[[#This Row],[Call Date]]</f>
        <v>45260</v>
      </c>
    </row>
    <row r="1786" spans="2:14" x14ac:dyDescent="0.25">
      <c r="B1786" s="1">
        <v>45260</v>
      </c>
      <c r="C1786" t="s">
        <v>10</v>
      </c>
      <c r="D1786" t="s">
        <v>81</v>
      </c>
      <c r="E1786">
        <v>10</v>
      </c>
      <c r="F1786">
        <v>10</v>
      </c>
      <c r="G1786">
        <v>10</v>
      </c>
      <c r="H1786" s="3">
        <f>(Table1[[#This Row],[Q1]]*0.2+Table1[[#This Row],[Q2]]*0.4+Table1[[#This Row],[Q3]]*0.4)/10</f>
        <v>1</v>
      </c>
      <c r="I1786" cm="1">
        <f t="array" ref="I1786">_xlfn.IFS(Table1[[#This Row],[Q1]]&gt;8,100,Table1[[#This Row],[Q1]]&gt;6,0,Table1[[#This Row],[Q1]]&lt;7,-100)</f>
        <v>100</v>
      </c>
      <c r="J1786">
        <f>IF(Table1[[#This Row],[NPS]]=100,1,0)</f>
        <v>1</v>
      </c>
      <c r="K1786">
        <f>IF(Table1[[#This Row],[NPS]]=0,1,0)</f>
        <v>0</v>
      </c>
      <c r="L1786">
        <f>IF(Table1[[#This Row],[NPS]]=-100,1,0)</f>
        <v>0</v>
      </c>
      <c r="M1786" t="str">
        <f>TEXT(Table1[[#This Row],[Call Date]],"mmmm")</f>
        <v>November</v>
      </c>
      <c r="N1786" s="1">
        <f>Table1[[#This Row],[Call Date]]</f>
        <v>45260</v>
      </c>
    </row>
    <row r="1787" spans="2:14" x14ac:dyDescent="0.25">
      <c r="B1787" s="1">
        <v>45260</v>
      </c>
      <c r="C1787" t="s">
        <v>7</v>
      </c>
      <c r="D1787" t="s">
        <v>95</v>
      </c>
      <c r="E1787">
        <v>10</v>
      </c>
      <c r="F1787">
        <v>10</v>
      </c>
      <c r="G1787">
        <v>10</v>
      </c>
      <c r="H1787" s="3">
        <f>(Table1[[#This Row],[Q1]]*0.2+Table1[[#This Row],[Q2]]*0.4+Table1[[#This Row],[Q3]]*0.4)/10</f>
        <v>1</v>
      </c>
      <c r="I1787" cm="1">
        <f t="array" ref="I1787">_xlfn.IFS(Table1[[#This Row],[Q1]]&gt;8,100,Table1[[#This Row],[Q1]]&gt;6,0,Table1[[#This Row],[Q1]]&lt;7,-100)</f>
        <v>100</v>
      </c>
      <c r="J1787">
        <f>IF(Table1[[#This Row],[NPS]]=100,1,0)</f>
        <v>1</v>
      </c>
      <c r="K1787">
        <f>IF(Table1[[#This Row],[NPS]]=0,1,0)</f>
        <v>0</v>
      </c>
      <c r="L1787">
        <f>IF(Table1[[#This Row],[NPS]]=-100,1,0)</f>
        <v>0</v>
      </c>
      <c r="M1787" t="str">
        <f>TEXT(Table1[[#This Row],[Call Date]],"mmmm")</f>
        <v>November</v>
      </c>
      <c r="N1787" s="1">
        <f>Table1[[#This Row],[Call Date]]</f>
        <v>45260</v>
      </c>
    </row>
    <row r="1788" spans="2:14" x14ac:dyDescent="0.25">
      <c r="B1788" s="1">
        <v>45260</v>
      </c>
      <c r="C1788" t="s">
        <v>7</v>
      </c>
      <c r="D1788" t="s">
        <v>49</v>
      </c>
      <c r="E1788">
        <v>9</v>
      </c>
      <c r="F1788">
        <v>9</v>
      </c>
      <c r="G1788">
        <v>9</v>
      </c>
      <c r="H1788" s="3">
        <f>(Table1[[#This Row],[Q1]]*0.2+Table1[[#This Row],[Q2]]*0.4+Table1[[#This Row],[Q3]]*0.4)/10</f>
        <v>0.9</v>
      </c>
      <c r="I1788" cm="1">
        <f t="array" ref="I1788">_xlfn.IFS(Table1[[#This Row],[Q1]]&gt;8,100,Table1[[#This Row],[Q1]]&gt;6,0,Table1[[#This Row],[Q1]]&lt;7,-100)</f>
        <v>100</v>
      </c>
      <c r="J1788">
        <f>IF(Table1[[#This Row],[NPS]]=100,1,0)</f>
        <v>1</v>
      </c>
      <c r="K1788">
        <f>IF(Table1[[#This Row],[NPS]]=0,1,0)</f>
        <v>0</v>
      </c>
      <c r="L1788">
        <f>IF(Table1[[#This Row],[NPS]]=-100,1,0)</f>
        <v>0</v>
      </c>
      <c r="M1788" t="str">
        <f>TEXT(Table1[[#This Row],[Call Date]],"mmmm")</f>
        <v>November</v>
      </c>
      <c r="N1788" s="1">
        <f>Table1[[#This Row],[Call Date]]</f>
        <v>45260</v>
      </c>
    </row>
    <row r="1789" spans="2:14" x14ac:dyDescent="0.25">
      <c r="B1789" s="1">
        <v>45260</v>
      </c>
      <c r="C1789" t="s">
        <v>7</v>
      </c>
      <c r="D1789" t="s">
        <v>49</v>
      </c>
      <c r="E1789">
        <v>10</v>
      </c>
      <c r="F1789">
        <v>10</v>
      </c>
      <c r="G1789">
        <v>10</v>
      </c>
      <c r="H1789" s="3">
        <f>(Table1[[#This Row],[Q1]]*0.2+Table1[[#This Row],[Q2]]*0.4+Table1[[#This Row],[Q3]]*0.4)/10</f>
        <v>1</v>
      </c>
      <c r="I1789" cm="1">
        <f t="array" ref="I1789">_xlfn.IFS(Table1[[#This Row],[Q1]]&gt;8,100,Table1[[#This Row],[Q1]]&gt;6,0,Table1[[#This Row],[Q1]]&lt;7,-100)</f>
        <v>100</v>
      </c>
      <c r="J1789">
        <f>IF(Table1[[#This Row],[NPS]]=100,1,0)</f>
        <v>1</v>
      </c>
      <c r="K1789">
        <f>IF(Table1[[#This Row],[NPS]]=0,1,0)</f>
        <v>0</v>
      </c>
      <c r="L1789">
        <f>IF(Table1[[#This Row],[NPS]]=-100,1,0)</f>
        <v>0</v>
      </c>
      <c r="M1789" t="str">
        <f>TEXT(Table1[[#This Row],[Call Date]],"mmmm")</f>
        <v>November</v>
      </c>
      <c r="N1789" s="1">
        <f>Table1[[#This Row],[Call Date]]</f>
        <v>45260</v>
      </c>
    </row>
    <row r="1790" spans="2:14" x14ac:dyDescent="0.25">
      <c r="B1790" s="1">
        <v>45260</v>
      </c>
      <c r="C1790" t="s">
        <v>7</v>
      </c>
      <c r="D1790" t="s">
        <v>63</v>
      </c>
      <c r="E1790">
        <v>10</v>
      </c>
      <c r="F1790">
        <v>10</v>
      </c>
      <c r="G1790">
        <v>10</v>
      </c>
      <c r="H1790" s="3">
        <f>(Table1[[#This Row],[Q1]]*0.2+Table1[[#This Row],[Q2]]*0.4+Table1[[#This Row],[Q3]]*0.4)/10</f>
        <v>1</v>
      </c>
      <c r="I1790" cm="1">
        <f t="array" ref="I1790">_xlfn.IFS(Table1[[#This Row],[Q1]]&gt;8,100,Table1[[#This Row],[Q1]]&gt;6,0,Table1[[#This Row],[Q1]]&lt;7,-100)</f>
        <v>100</v>
      </c>
      <c r="J1790">
        <f>IF(Table1[[#This Row],[NPS]]=100,1,0)</f>
        <v>1</v>
      </c>
      <c r="K1790">
        <f>IF(Table1[[#This Row],[NPS]]=0,1,0)</f>
        <v>0</v>
      </c>
      <c r="L1790">
        <f>IF(Table1[[#This Row],[NPS]]=-100,1,0)</f>
        <v>0</v>
      </c>
      <c r="M1790" t="str">
        <f>TEXT(Table1[[#This Row],[Call Date]],"mmmm")</f>
        <v>November</v>
      </c>
      <c r="N1790" s="1">
        <f>Table1[[#This Row],[Call Date]]</f>
        <v>45260</v>
      </c>
    </row>
    <row r="1791" spans="2:14" x14ac:dyDescent="0.25">
      <c r="B1791" s="1">
        <v>45260</v>
      </c>
      <c r="C1791" t="s">
        <v>11</v>
      </c>
      <c r="D1791" t="s">
        <v>123</v>
      </c>
      <c r="E1791">
        <v>9</v>
      </c>
      <c r="F1791">
        <v>9</v>
      </c>
      <c r="G1791">
        <v>9</v>
      </c>
      <c r="H1791" s="3">
        <f>(Table1[[#This Row],[Q1]]*0.2+Table1[[#This Row],[Q2]]*0.4+Table1[[#This Row],[Q3]]*0.4)/10</f>
        <v>0.9</v>
      </c>
      <c r="I1791" cm="1">
        <f t="array" ref="I1791">_xlfn.IFS(Table1[[#This Row],[Q1]]&gt;8,100,Table1[[#This Row],[Q1]]&gt;6,0,Table1[[#This Row],[Q1]]&lt;7,-100)</f>
        <v>100</v>
      </c>
      <c r="J1791">
        <f>IF(Table1[[#This Row],[NPS]]=100,1,0)</f>
        <v>1</v>
      </c>
      <c r="K1791">
        <f>IF(Table1[[#This Row],[NPS]]=0,1,0)</f>
        <v>0</v>
      </c>
      <c r="L1791">
        <f>IF(Table1[[#This Row],[NPS]]=-100,1,0)</f>
        <v>0</v>
      </c>
      <c r="M1791" t="str">
        <f>TEXT(Table1[[#This Row],[Call Date]],"mmmm")</f>
        <v>November</v>
      </c>
      <c r="N1791" s="1">
        <f>Table1[[#This Row],[Call Date]]</f>
        <v>45260</v>
      </c>
    </row>
    <row r="1792" spans="2:14" x14ac:dyDescent="0.25">
      <c r="B1792" s="1">
        <v>45260</v>
      </c>
      <c r="C1792" t="s">
        <v>7</v>
      </c>
      <c r="D1792" t="s">
        <v>95</v>
      </c>
      <c r="E1792">
        <v>9</v>
      </c>
      <c r="F1792">
        <v>9</v>
      </c>
      <c r="G1792">
        <v>9</v>
      </c>
      <c r="H1792" s="3">
        <f>(Table1[[#This Row],[Q1]]*0.2+Table1[[#This Row],[Q2]]*0.4+Table1[[#This Row],[Q3]]*0.4)/10</f>
        <v>0.9</v>
      </c>
      <c r="I1792" cm="1">
        <f t="array" ref="I1792">_xlfn.IFS(Table1[[#This Row],[Q1]]&gt;8,100,Table1[[#This Row],[Q1]]&gt;6,0,Table1[[#This Row],[Q1]]&lt;7,-100)</f>
        <v>100</v>
      </c>
      <c r="J1792">
        <f>IF(Table1[[#This Row],[NPS]]=100,1,0)</f>
        <v>1</v>
      </c>
      <c r="K1792">
        <f>IF(Table1[[#This Row],[NPS]]=0,1,0)</f>
        <v>0</v>
      </c>
      <c r="L1792">
        <f>IF(Table1[[#This Row],[NPS]]=-100,1,0)</f>
        <v>0</v>
      </c>
      <c r="M1792" t="str">
        <f>TEXT(Table1[[#This Row],[Call Date]],"mmmm")</f>
        <v>November</v>
      </c>
      <c r="N1792" s="1">
        <f>Table1[[#This Row],[Call Date]]</f>
        <v>45260</v>
      </c>
    </row>
    <row r="1793" spans="2:14" x14ac:dyDescent="0.25">
      <c r="B1793" s="1">
        <v>45260</v>
      </c>
      <c r="C1793" t="s">
        <v>7</v>
      </c>
      <c r="D1793" t="s">
        <v>75</v>
      </c>
      <c r="E1793">
        <v>10</v>
      </c>
      <c r="F1793">
        <v>10</v>
      </c>
      <c r="G1793">
        <v>10</v>
      </c>
      <c r="H1793" s="3">
        <f>(Table1[[#This Row],[Q1]]*0.2+Table1[[#This Row],[Q2]]*0.4+Table1[[#This Row],[Q3]]*0.4)/10</f>
        <v>1</v>
      </c>
      <c r="I1793" cm="1">
        <f t="array" ref="I1793">_xlfn.IFS(Table1[[#This Row],[Q1]]&gt;8,100,Table1[[#This Row],[Q1]]&gt;6,0,Table1[[#This Row],[Q1]]&lt;7,-100)</f>
        <v>100</v>
      </c>
      <c r="J1793">
        <f>IF(Table1[[#This Row],[NPS]]=100,1,0)</f>
        <v>1</v>
      </c>
      <c r="K1793">
        <f>IF(Table1[[#This Row],[NPS]]=0,1,0)</f>
        <v>0</v>
      </c>
      <c r="L1793">
        <f>IF(Table1[[#This Row],[NPS]]=-100,1,0)</f>
        <v>0</v>
      </c>
      <c r="M1793" t="str">
        <f>TEXT(Table1[[#This Row],[Call Date]],"mmmm")</f>
        <v>November</v>
      </c>
      <c r="N1793" s="1">
        <f>Table1[[#This Row],[Call Date]]</f>
        <v>45260</v>
      </c>
    </row>
    <row r="1794" spans="2:14" x14ac:dyDescent="0.25">
      <c r="B1794" s="1">
        <v>45260</v>
      </c>
      <c r="C1794" t="s">
        <v>7</v>
      </c>
      <c r="D1794" t="s">
        <v>43</v>
      </c>
      <c r="E1794">
        <v>10</v>
      </c>
      <c r="F1794">
        <v>10</v>
      </c>
      <c r="G1794">
        <v>10</v>
      </c>
      <c r="H1794" s="3">
        <f>(Table1[[#This Row],[Q1]]*0.2+Table1[[#This Row],[Q2]]*0.4+Table1[[#This Row],[Q3]]*0.4)/10</f>
        <v>1</v>
      </c>
      <c r="I1794" cm="1">
        <f t="array" ref="I1794">_xlfn.IFS(Table1[[#This Row],[Q1]]&gt;8,100,Table1[[#This Row],[Q1]]&gt;6,0,Table1[[#This Row],[Q1]]&lt;7,-100)</f>
        <v>100</v>
      </c>
      <c r="J1794">
        <f>IF(Table1[[#This Row],[NPS]]=100,1,0)</f>
        <v>1</v>
      </c>
      <c r="K1794">
        <f>IF(Table1[[#This Row],[NPS]]=0,1,0)</f>
        <v>0</v>
      </c>
      <c r="L1794">
        <f>IF(Table1[[#This Row],[NPS]]=-100,1,0)</f>
        <v>0</v>
      </c>
      <c r="M1794" t="str">
        <f>TEXT(Table1[[#This Row],[Call Date]],"mmmm")</f>
        <v>November</v>
      </c>
      <c r="N1794" s="1">
        <f>Table1[[#This Row],[Call Date]]</f>
        <v>45260</v>
      </c>
    </row>
    <row r="1795" spans="2:14" x14ac:dyDescent="0.25">
      <c r="B1795" s="1">
        <v>45260</v>
      </c>
      <c r="C1795" t="s">
        <v>8</v>
      </c>
      <c r="D1795" t="s">
        <v>45</v>
      </c>
      <c r="E1795">
        <v>10</v>
      </c>
      <c r="F1795">
        <v>10</v>
      </c>
      <c r="G1795">
        <v>10</v>
      </c>
      <c r="H1795" s="3">
        <f>(Table1[[#This Row],[Q1]]*0.2+Table1[[#This Row],[Q2]]*0.4+Table1[[#This Row],[Q3]]*0.4)/10</f>
        <v>1</v>
      </c>
      <c r="I1795" cm="1">
        <f t="array" ref="I1795">_xlfn.IFS(Table1[[#This Row],[Q1]]&gt;8,100,Table1[[#This Row],[Q1]]&gt;6,0,Table1[[#This Row],[Q1]]&lt;7,-100)</f>
        <v>100</v>
      </c>
      <c r="J1795">
        <f>IF(Table1[[#This Row],[NPS]]=100,1,0)</f>
        <v>1</v>
      </c>
      <c r="K1795">
        <f>IF(Table1[[#This Row],[NPS]]=0,1,0)</f>
        <v>0</v>
      </c>
      <c r="L1795">
        <f>IF(Table1[[#This Row],[NPS]]=-100,1,0)</f>
        <v>0</v>
      </c>
      <c r="M1795" t="str">
        <f>TEXT(Table1[[#This Row],[Call Date]],"mmmm")</f>
        <v>November</v>
      </c>
      <c r="N1795" s="1">
        <f>Table1[[#This Row],[Call Date]]</f>
        <v>45260</v>
      </c>
    </row>
    <row r="1796" spans="2:14" x14ac:dyDescent="0.25">
      <c r="B1796" s="1">
        <v>45260</v>
      </c>
      <c r="C1796" t="s">
        <v>8</v>
      </c>
      <c r="D1796" t="s">
        <v>42</v>
      </c>
      <c r="E1796">
        <v>10</v>
      </c>
      <c r="F1796">
        <v>10</v>
      </c>
      <c r="G1796">
        <v>10</v>
      </c>
      <c r="H1796" s="3">
        <f>(Table1[[#This Row],[Q1]]*0.2+Table1[[#This Row],[Q2]]*0.4+Table1[[#This Row],[Q3]]*0.4)/10</f>
        <v>1</v>
      </c>
      <c r="I1796" cm="1">
        <f t="array" ref="I1796">_xlfn.IFS(Table1[[#This Row],[Q1]]&gt;8,100,Table1[[#This Row],[Q1]]&gt;6,0,Table1[[#This Row],[Q1]]&lt;7,-100)</f>
        <v>100</v>
      </c>
      <c r="J1796">
        <f>IF(Table1[[#This Row],[NPS]]=100,1,0)</f>
        <v>1</v>
      </c>
      <c r="K1796">
        <f>IF(Table1[[#This Row],[NPS]]=0,1,0)</f>
        <v>0</v>
      </c>
      <c r="L1796">
        <f>IF(Table1[[#This Row],[NPS]]=-100,1,0)</f>
        <v>0</v>
      </c>
      <c r="M1796" t="str">
        <f>TEXT(Table1[[#This Row],[Call Date]],"mmmm")</f>
        <v>November</v>
      </c>
      <c r="N1796" s="1">
        <f>Table1[[#This Row],[Call Date]]</f>
        <v>45260</v>
      </c>
    </row>
    <row r="1797" spans="2:14" x14ac:dyDescent="0.25">
      <c r="B1797" s="1">
        <v>45260</v>
      </c>
      <c r="C1797" t="s">
        <v>7</v>
      </c>
      <c r="D1797" t="s">
        <v>103</v>
      </c>
      <c r="E1797">
        <v>10</v>
      </c>
      <c r="F1797">
        <v>10</v>
      </c>
      <c r="G1797">
        <v>10</v>
      </c>
      <c r="H1797" s="3">
        <f>(Table1[[#This Row],[Q1]]*0.2+Table1[[#This Row],[Q2]]*0.4+Table1[[#This Row],[Q3]]*0.4)/10</f>
        <v>1</v>
      </c>
      <c r="I1797" cm="1">
        <f t="array" ref="I1797">_xlfn.IFS(Table1[[#This Row],[Q1]]&gt;8,100,Table1[[#This Row],[Q1]]&gt;6,0,Table1[[#This Row],[Q1]]&lt;7,-100)</f>
        <v>100</v>
      </c>
      <c r="J1797">
        <f>IF(Table1[[#This Row],[NPS]]=100,1,0)</f>
        <v>1</v>
      </c>
      <c r="K1797">
        <f>IF(Table1[[#This Row],[NPS]]=0,1,0)</f>
        <v>0</v>
      </c>
      <c r="L1797">
        <f>IF(Table1[[#This Row],[NPS]]=-100,1,0)</f>
        <v>0</v>
      </c>
      <c r="M1797" t="str">
        <f>TEXT(Table1[[#This Row],[Call Date]],"mmmm")</f>
        <v>November</v>
      </c>
      <c r="N1797" s="1">
        <f>Table1[[#This Row],[Call Date]]</f>
        <v>45260</v>
      </c>
    </row>
    <row r="1798" spans="2:14" x14ac:dyDescent="0.25">
      <c r="B1798" s="1">
        <v>45260</v>
      </c>
      <c r="C1798" t="s">
        <v>8</v>
      </c>
      <c r="D1798" t="s">
        <v>42</v>
      </c>
      <c r="E1798">
        <v>10</v>
      </c>
      <c r="F1798">
        <v>10</v>
      </c>
      <c r="G1798">
        <v>10</v>
      </c>
      <c r="H1798" s="3">
        <f>(Table1[[#This Row],[Q1]]*0.2+Table1[[#This Row],[Q2]]*0.4+Table1[[#This Row],[Q3]]*0.4)/10</f>
        <v>1</v>
      </c>
      <c r="I1798" cm="1">
        <f t="array" ref="I1798">_xlfn.IFS(Table1[[#This Row],[Q1]]&gt;8,100,Table1[[#This Row],[Q1]]&gt;6,0,Table1[[#This Row],[Q1]]&lt;7,-100)</f>
        <v>100</v>
      </c>
      <c r="J1798">
        <f>IF(Table1[[#This Row],[NPS]]=100,1,0)</f>
        <v>1</v>
      </c>
      <c r="K1798">
        <f>IF(Table1[[#This Row],[NPS]]=0,1,0)</f>
        <v>0</v>
      </c>
      <c r="L1798">
        <f>IF(Table1[[#This Row],[NPS]]=-100,1,0)</f>
        <v>0</v>
      </c>
      <c r="M1798" t="str">
        <f>TEXT(Table1[[#This Row],[Call Date]],"mmmm")</f>
        <v>November</v>
      </c>
      <c r="N1798" s="1">
        <f>Table1[[#This Row],[Call Date]]</f>
        <v>45260</v>
      </c>
    </row>
    <row r="1799" spans="2:14" x14ac:dyDescent="0.25">
      <c r="B1799" s="1">
        <v>45260</v>
      </c>
      <c r="C1799" t="s">
        <v>7</v>
      </c>
      <c r="D1799" t="s">
        <v>43</v>
      </c>
      <c r="E1799">
        <v>0</v>
      </c>
      <c r="F1799">
        <v>8</v>
      </c>
      <c r="G1799">
        <v>8</v>
      </c>
      <c r="H1799" s="3">
        <f>(Table1[[#This Row],[Q1]]*0.2+Table1[[#This Row],[Q2]]*0.4+Table1[[#This Row],[Q3]]*0.4)/10</f>
        <v>0.64</v>
      </c>
      <c r="I1799" cm="1">
        <f t="array" ref="I1799">_xlfn.IFS(Table1[[#This Row],[Q1]]&gt;8,100,Table1[[#This Row],[Q1]]&gt;6,0,Table1[[#This Row],[Q1]]&lt;7,-100)</f>
        <v>-100</v>
      </c>
      <c r="J1799">
        <f>IF(Table1[[#This Row],[NPS]]=100,1,0)</f>
        <v>0</v>
      </c>
      <c r="K1799">
        <f>IF(Table1[[#This Row],[NPS]]=0,1,0)</f>
        <v>0</v>
      </c>
      <c r="L1799">
        <f>IF(Table1[[#This Row],[NPS]]=-100,1,0)</f>
        <v>1</v>
      </c>
      <c r="M1799" t="str">
        <f>TEXT(Table1[[#This Row],[Call Date]],"mmmm")</f>
        <v>November</v>
      </c>
      <c r="N1799" s="1">
        <f>Table1[[#This Row],[Call Date]]</f>
        <v>45260</v>
      </c>
    </row>
    <row r="1800" spans="2:14" x14ac:dyDescent="0.25">
      <c r="B1800" s="1">
        <v>45260</v>
      </c>
      <c r="C1800" t="s">
        <v>7</v>
      </c>
      <c r="D1800" t="s">
        <v>63</v>
      </c>
      <c r="E1800">
        <v>10</v>
      </c>
      <c r="F1800">
        <v>10</v>
      </c>
      <c r="G1800">
        <v>10</v>
      </c>
      <c r="H1800" s="3">
        <f>(Table1[[#This Row],[Q1]]*0.2+Table1[[#This Row],[Q2]]*0.4+Table1[[#This Row],[Q3]]*0.4)/10</f>
        <v>1</v>
      </c>
      <c r="I1800" cm="1">
        <f t="array" ref="I1800">_xlfn.IFS(Table1[[#This Row],[Q1]]&gt;8,100,Table1[[#This Row],[Q1]]&gt;6,0,Table1[[#This Row],[Q1]]&lt;7,-100)</f>
        <v>100</v>
      </c>
      <c r="J1800">
        <f>IF(Table1[[#This Row],[NPS]]=100,1,0)</f>
        <v>1</v>
      </c>
      <c r="K1800">
        <f>IF(Table1[[#This Row],[NPS]]=0,1,0)</f>
        <v>0</v>
      </c>
      <c r="L1800">
        <f>IF(Table1[[#This Row],[NPS]]=-100,1,0)</f>
        <v>0</v>
      </c>
      <c r="M1800" t="str">
        <f>TEXT(Table1[[#This Row],[Call Date]],"mmmm")</f>
        <v>November</v>
      </c>
      <c r="N1800" s="1">
        <f>Table1[[#This Row],[Call Date]]</f>
        <v>45260</v>
      </c>
    </row>
    <row r="1801" spans="2:14" x14ac:dyDescent="0.25">
      <c r="B1801" s="1">
        <v>45260</v>
      </c>
      <c r="C1801" t="s">
        <v>8</v>
      </c>
      <c r="D1801" t="s">
        <v>132</v>
      </c>
      <c r="E1801">
        <v>10</v>
      </c>
      <c r="F1801">
        <v>10</v>
      </c>
      <c r="G1801">
        <v>10</v>
      </c>
      <c r="H1801" s="3">
        <f>(Table1[[#This Row],[Q1]]*0.2+Table1[[#This Row],[Q2]]*0.4+Table1[[#This Row],[Q3]]*0.4)/10</f>
        <v>1</v>
      </c>
      <c r="I1801" cm="1">
        <f t="array" ref="I1801">_xlfn.IFS(Table1[[#This Row],[Q1]]&gt;8,100,Table1[[#This Row],[Q1]]&gt;6,0,Table1[[#This Row],[Q1]]&lt;7,-100)</f>
        <v>100</v>
      </c>
      <c r="J1801">
        <f>IF(Table1[[#This Row],[NPS]]=100,1,0)</f>
        <v>1</v>
      </c>
      <c r="K1801">
        <f>IF(Table1[[#This Row],[NPS]]=0,1,0)</f>
        <v>0</v>
      </c>
      <c r="L1801">
        <f>IF(Table1[[#This Row],[NPS]]=-100,1,0)</f>
        <v>0</v>
      </c>
      <c r="M1801" t="str">
        <f>TEXT(Table1[[#This Row],[Call Date]],"mmmm")</f>
        <v>November</v>
      </c>
      <c r="N1801" s="1">
        <f>Table1[[#This Row],[Call Date]]</f>
        <v>45260</v>
      </c>
    </row>
    <row r="1802" spans="2:14" x14ac:dyDescent="0.25">
      <c r="B1802" s="1">
        <v>45260</v>
      </c>
      <c r="C1802" t="s">
        <v>10</v>
      </c>
      <c r="D1802" t="s">
        <v>81</v>
      </c>
      <c r="E1802">
        <v>10</v>
      </c>
      <c r="F1802">
        <v>10</v>
      </c>
      <c r="G1802">
        <v>10</v>
      </c>
      <c r="H1802" s="3">
        <f>(Table1[[#This Row],[Q1]]*0.2+Table1[[#This Row],[Q2]]*0.4+Table1[[#This Row],[Q3]]*0.4)/10</f>
        <v>1</v>
      </c>
      <c r="I1802" cm="1">
        <f t="array" ref="I1802">_xlfn.IFS(Table1[[#This Row],[Q1]]&gt;8,100,Table1[[#This Row],[Q1]]&gt;6,0,Table1[[#This Row],[Q1]]&lt;7,-100)</f>
        <v>100</v>
      </c>
      <c r="J1802">
        <f>IF(Table1[[#This Row],[NPS]]=100,1,0)</f>
        <v>1</v>
      </c>
      <c r="K1802">
        <f>IF(Table1[[#This Row],[NPS]]=0,1,0)</f>
        <v>0</v>
      </c>
      <c r="L1802">
        <f>IF(Table1[[#This Row],[NPS]]=-100,1,0)</f>
        <v>0</v>
      </c>
      <c r="M1802" t="str">
        <f>TEXT(Table1[[#This Row],[Call Date]],"mmmm")</f>
        <v>November</v>
      </c>
      <c r="N1802" s="1">
        <f>Table1[[#This Row],[Call Date]]</f>
        <v>45260</v>
      </c>
    </row>
    <row r="1803" spans="2:14" x14ac:dyDescent="0.25">
      <c r="B1803" s="1">
        <v>45260</v>
      </c>
      <c r="C1803" t="s">
        <v>11</v>
      </c>
      <c r="D1803" t="s">
        <v>120</v>
      </c>
      <c r="E1803">
        <v>10</v>
      </c>
      <c r="F1803">
        <v>10</v>
      </c>
      <c r="G1803">
        <v>10</v>
      </c>
      <c r="H1803" s="3">
        <f>(Table1[[#This Row],[Q1]]*0.2+Table1[[#This Row],[Q2]]*0.4+Table1[[#This Row],[Q3]]*0.4)/10</f>
        <v>1</v>
      </c>
      <c r="I1803" cm="1">
        <f t="array" ref="I1803">_xlfn.IFS(Table1[[#This Row],[Q1]]&gt;8,100,Table1[[#This Row],[Q1]]&gt;6,0,Table1[[#This Row],[Q1]]&lt;7,-100)</f>
        <v>100</v>
      </c>
      <c r="J1803">
        <f>IF(Table1[[#This Row],[NPS]]=100,1,0)</f>
        <v>1</v>
      </c>
      <c r="K1803">
        <f>IF(Table1[[#This Row],[NPS]]=0,1,0)</f>
        <v>0</v>
      </c>
      <c r="L1803">
        <f>IF(Table1[[#This Row],[NPS]]=-100,1,0)</f>
        <v>0</v>
      </c>
      <c r="M1803" t="str">
        <f>TEXT(Table1[[#This Row],[Call Date]],"mmmm")</f>
        <v>November</v>
      </c>
      <c r="N1803" s="1">
        <f>Table1[[#This Row],[Call Date]]</f>
        <v>45260</v>
      </c>
    </row>
    <row r="1804" spans="2:14" x14ac:dyDescent="0.25">
      <c r="B1804" s="1">
        <v>45260</v>
      </c>
      <c r="C1804" t="s">
        <v>8</v>
      </c>
      <c r="D1804" t="s">
        <v>45</v>
      </c>
      <c r="E1804">
        <v>10</v>
      </c>
      <c r="F1804">
        <v>10</v>
      </c>
      <c r="G1804">
        <v>10</v>
      </c>
      <c r="H1804" s="3">
        <f>(Table1[[#This Row],[Q1]]*0.2+Table1[[#This Row],[Q2]]*0.4+Table1[[#This Row],[Q3]]*0.4)/10</f>
        <v>1</v>
      </c>
      <c r="I1804" cm="1">
        <f t="array" ref="I1804">_xlfn.IFS(Table1[[#This Row],[Q1]]&gt;8,100,Table1[[#This Row],[Q1]]&gt;6,0,Table1[[#This Row],[Q1]]&lt;7,-100)</f>
        <v>100</v>
      </c>
      <c r="J1804">
        <f>IF(Table1[[#This Row],[NPS]]=100,1,0)</f>
        <v>1</v>
      </c>
      <c r="K1804">
        <f>IF(Table1[[#This Row],[NPS]]=0,1,0)</f>
        <v>0</v>
      </c>
      <c r="L1804">
        <f>IF(Table1[[#This Row],[NPS]]=-100,1,0)</f>
        <v>0</v>
      </c>
      <c r="M1804" t="str">
        <f>TEXT(Table1[[#This Row],[Call Date]],"mmmm")</f>
        <v>November</v>
      </c>
      <c r="N1804" s="1">
        <f>Table1[[#This Row],[Call Date]]</f>
        <v>45260</v>
      </c>
    </row>
    <row r="1805" spans="2:14" x14ac:dyDescent="0.25">
      <c r="B1805" s="1">
        <v>45260</v>
      </c>
      <c r="C1805" t="s">
        <v>8</v>
      </c>
      <c r="D1805" t="s">
        <v>96</v>
      </c>
      <c r="E1805">
        <v>10</v>
      </c>
      <c r="F1805">
        <v>10</v>
      </c>
      <c r="G1805">
        <v>10</v>
      </c>
      <c r="H1805" s="3">
        <f>(Table1[[#This Row],[Q1]]*0.2+Table1[[#This Row],[Q2]]*0.4+Table1[[#This Row],[Q3]]*0.4)/10</f>
        <v>1</v>
      </c>
      <c r="I1805" cm="1">
        <f t="array" ref="I1805">_xlfn.IFS(Table1[[#This Row],[Q1]]&gt;8,100,Table1[[#This Row],[Q1]]&gt;6,0,Table1[[#This Row],[Q1]]&lt;7,-100)</f>
        <v>100</v>
      </c>
      <c r="J1805">
        <f>IF(Table1[[#This Row],[NPS]]=100,1,0)</f>
        <v>1</v>
      </c>
      <c r="K1805">
        <f>IF(Table1[[#This Row],[NPS]]=0,1,0)</f>
        <v>0</v>
      </c>
      <c r="L1805">
        <f>IF(Table1[[#This Row],[NPS]]=-100,1,0)</f>
        <v>0</v>
      </c>
      <c r="M1805" t="str">
        <f>TEXT(Table1[[#This Row],[Call Date]],"mmmm")</f>
        <v>November</v>
      </c>
      <c r="N1805" s="1">
        <f>Table1[[#This Row],[Call Date]]</f>
        <v>45260</v>
      </c>
    </row>
    <row r="1806" spans="2:14" x14ac:dyDescent="0.25">
      <c r="B1806" s="1">
        <v>45260</v>
      </c>
      <c r="C1806" t="s">
        <v>7</v>
      </c>
      <c r="D1806" t="s">
        <v>63</v>
      </c>
      <c r="E1806">
        <v>9</v>
      </c>
      <c r="F1806">
        <v>8</v>
      </c>
      <c r="G1806">
        <v>10</v>
      </c>
      <c r="H1806" s="3">
        <f>(Table1[[#This Row],[Q1]]*0.2+Table1[[#This Row],[Q2]]*0.4+Table1[[#This Row],[Q3]]*0.4)/10</f>
        <v>0.9</v>
      </c>
      <c r="I1806" cm="1">
        <f t="array" ref="I1806">_xlfn.IFS(Table1[[#This Row],[Q1]]&gt;8,100,Table1[[#This Row],[Q1]]&gt;6,0,Table1[[#This Row],[Q1]]&lt;7,-100)</f>
        <v>100</v>
      </c>
      <c r="J1806">
        <f>IF(Table1[[#This Row],[NPS]]=100,1,0)</f>
        <v>1</v>
      </c>
      <c r="K1806">
        <f>IF(Table1[[#This Row],[NPS]]=0,1,0)</f>
        <v>0</v>
      </c>
      <c r="L1806">
        <f>IF(Table1[[#This Row],[NPS]]=-100,1,0)</f>
        <v>0</v>
      </c>
      <c r="M1806" t="str">
        <f>TEXT(Table1[[#This Row],[Call Date]],"mmmm")</f>
        <v>November</v>
      </c>
      <c r="N1806" s="1">
        <f>Table1[[#This Row],[Call Date]]</f>
        <v>45260</v>
      </c>
    </row>
    <row r="1807" spans="2:14" x14ac:dyDescent="0.25">
      <c r="B1807" s="1">
        <v>45260</v>
      </c>
      <c r="C1807" t="s">
        <v>7</v>
      </c>
      <c r="D1807" t="s">
        <v>117</v>
      </c>
      <c r="E1807">
        <v>10</v>
      </c>
      <c r="F1807">
        <v>10</v>
      </c>
      <c r="G1807">
        <v>10</v>
      </c>
      <c r="H1807" s="3">
        <f>(Table1[[#This Row],[Q1]]*0.2+Table1[[#This Row],[Q2]]*0.4+Table1[[#This Row],[Q3]]*0.4)/10</f>
        <v>1</v>
      </c>
      <c r="I1807" cm="1">
        <f t="array" ref="I1807">_xlfn.IFS(Table1[[#This Row],[Q1]]&gt;8,100,Table1[[#This Row],[Q1]]&gt;6,0,Table1[[#This Row],[Q1]]&lt;7,-100)</f>
        <v>100</v>
      </c>
      <c r="J1807">
        <f>IF(Table1[[#This Row],[NPS]]=100,1,0)</f>
        <v>1</v>
      </c>
      <c r="K1807">
        <f>IF(Table1[[#This Row],[NPS]]=0,1,0)</f>
        <v>0</v>
      </c>
      <c r="L1807">
        <f>IF(Table1[[#This Row],[NPS]]=-100,1,0)</f>
        <v>0</v>
      </c>
      <c r="M1807" t="str">
        <f>TEXT(Table1[[#This Row],[Call Date]],"mmmm")</f>
        <v>November</v>
      </c>
      <c r="N1807" s="1">
        <f>Table1[[#This Row],[Call Date]]</f>
        <v>45260</v>
      </c>
    </row>
    <row r="1808" spans="2:14" x14ac:dyDescent="0.25">
      <c r="B1808" s="1">
        <v>45260</v>
      </c>
      <c r="C1808" t="s">
        <v>8</v>
      </c>
      <c r="D1808" t="s">
        <v>128</v>
      </c>
      <c r="E1808">
        <v>10</v>
      </c>
      <c r="F1808">
        <v>10</v>
      </c>
      <c r="G1808">
        <v>10</v>
      </c>
      <c r="H1808" s="3">
        <f>(Table1[[#This Row],[Q1]]*0.2+Table1[[#This Row],[Q2]]*0.4+Table1[[#This Row],[Q3]]*0.4)/10</f>
        <v>1</v>
      </c>
      <c r="I1808" cm="1">
        <f t="array" ref="I1808">_xlfn.IFS(Table1[[#This Row],[Q1]]&gt;8,100,Table1[[#This Row],[Q1]]&gt;6,0,Table1[[#This Row],[Q1]]&lt;7,-100)</f>
        <v>100</v>
      </c>
      <c r="J1808">
        <f>IF(Table1[[#This Row],[NPS]]=100,1,0)</f>
        <v>1</v>
      </c>
      <c r="K1808">
        <f>IF(Table1[[#This Row],[NPS]]=0,1,0)</f>
        <v>0</v>
      </c>
      <c r="L1808">
        <f>IF(Table1[[#This Row],[NPS]]=-100,1,0)</f>
        <v>0</v>
      </c>
      <c r="M1808" t="str">
        <f>TEXT(Table1[[#This Row],[Call Date]],"mmmm")</f>
        <v>November</v>
      </c>
      <c r="N1808" s="1">
        <f>Table1[[#This Row],[Call Date]]</f>
        <v>45260</v>
      </c>
    </row>
    <row r="1809" spans="2:14" x14ac:dyDescent="0.25">
      <c r="B1809" s="1">
        <v>45260</v>
      </c>
      <c r="C1809" t="s">
        <v>7</v>
      </c>
      <c r="D1809" t="s">
        <v>95</v>
      </c>
      <c r="E1809">
        <v>10</v>
      </c>
      <c r="F1809">
        <v>10</v>
      </c>
      <c r="G1809">
        <v>10</v>
      </c>
      <c r="H1809" s="3">
        <f>(Table1[[#This Row],[Q1]]*0.2+Table1[[#This Row],[Q2]]*0.4+Table1[[#This Row],[Q3]]*0.4)/10</f>
        <v>1</v>
      </c>
      <c r="I1809" cm="1">
        <f t="array" ref="I1809">_xlfn.IFS(Table1[[#This Row],[Q1]]&gt;8,100,Table1[[#This Row],[Q1]]&gt;6,0,Table1[[#This Row],[Q1]]&lt;7,-100)</f>
        <v>100</v>
      </c>
      <c r="J1809">
        <f>IF(Table1[[#This Row],[NPS]]=100,1,0)</f>
        <v>1</v>
      </c>
      <c r="K1809">
        <f>IF(Table1[[#This Row],[NPS]]=0,1,0)</f>
        <v>0</v>
      </c>
      <c r="L1809">
        <f>IF(Table1[[#This Row],[NPS]]=-100,1,0)</f>
        <v>0</v>
      </c>
      <c r="M1809" t="str">
        <f>TEXT(Table1[[#This Row],[Call Date]],"mmmm")</f>
        <v>November</v>
      </c>
      <c r="N1809" s="1">
        <f>Table1[[#This Row],[Call Date]]</f>
        <v>45260</v>
      </c>
    </row>
    <row r="1810" spans="2:14" x14ac:dyDescent="0.25">
      <c r="B1810" s="1">
        <v>45260</v>
      </c>
      <c r="C1810" t="s">
        <v>8</v>
      </c>
      <c r="D1810" t="s">
        <v>42</v>
      </c>
      <c r="E1810">
        <v>10</v>
      </c>
      <c r="F1810">
        <v>10</v>
      </c>
      <c r="G1810">
        <v>10</v>
      </c>
      <c r="H1810" s="3">
        <f>(Table1[[#This Row],[Q1]]*0.2+Table1[[#This Row],[Q2]]*0.4+Table1[[#This Row],[Q3]]*0.4)/10</f>
        <v>1</v>
      </c>
      <c r="I1810" cm="1">
        <f t="array" ref="I1810">_xlfn.IFS(Table1[[#This Row],[Q1]]&gt;8,100,Table1[[#This Row],[Q1]]&gt;6,0,Table1[[#This Row],[Q1]]&lt;7,-100)</f>
        <v>100</v>
      </c>
      <c r="J1810">
        <f>IF(Table1[[#This Row],[NPS]]=100,1,0)</f>
        <v>1</v>
      </c>
      <c r="K1810">
        <f>IF(Table1[[#This Row],[NPS]]=0,1,0)</f>
        <v>0</v>
      </c>
      <c r="L1810">
        <f>IF(Table1[[#This Row],[NPS]]=-100,1,0)</f>
        <v>0</v>
      </c>
      <c r="M1810" t="str">
        <f>TEXT(Table1[[#This Row],[Call Date]],"mmmm")</f>
        <v>November</v>
      </c>
      <c r="N1810" s="1">
        <f>Table1[[#This Row],[Call Date]]</f>
        <v>45260</v>
      </c>
    </row>
    <row r="1811" spans="2:14" x14ac:dyDescent="0.25">
      <c r="B1811" s="1">
        <v>45260</v>
      </c>
      <c r="C1811" t="s">
        <v>8</v>
      </c>
      <c r="D1811" t="s">
        <v>128</v>
      </c>
      <c r="E1811">
        <v>10</v>
      </c>
      <c r="F1811">
        <v>10</v>
      </c>
      <c r="G1811">
        <v>10</v>
      </c>
      <c r="H1811" s="3">
        <f>(Table1[[#This Row],[Q1]]*0.2+Table1[[#This Row],[Q2]]*0.4+Table1[[#This Row],[Q3]]*0.4)/10</f>
        <v>1</v>
      </c>
      <c r="I1811" cm="1">
        <f t="array" ref="I1811">_xlfn.IFS(Table1[[#This Row],[Q1]]&gt;8,100,Table1[[#This Row],[Q1]]&gt;6,0,Table1[[#This Row],[Q1]]&lt;7,-100)</f>
        <v>100</v>
      </c>
      <c r="J1811">
        <f>IF(Table1[[#This Row],[NPS]]=100,1,0)</f>
        <v>1</v>
      </c>
      <c r="K1811">
        <f>IF(Table1[[#This Row],[NPS]]=0,1,0)</f>
        <v>0</v>
      </c>
      <c r="L1811">
        <f>IF(Table1[[#This Row],[NPS]]=-100,1,0)</f>
        <v>0</v>
      </c>
      <c r="M1811" t="str">
        <f>TEXT(Table1[[#This Row],[Call Date]],"mmmm")</f>
        <v>November</v>
      </c>
      <c r="N1811" s="1">
        <f>Table1[[#This Row],[Call Date]]</f>
        <v>45260</v>
      </c>
    </row>
    <row r="1812" spans="2:14" x14ac:dyDescent="0.25">
      <c r="B1812" s="1">
        <v>45260</v>
      </c>
      <c r="C1812" t="s">
        <v>10</v>
      </c>
      <c r="D1812" t="s">
        <v>77</v>
      </c>
      <c r="E1812">
        <v>10</v>
      </c>
      <c r="F1812">
        <v>10</v>
      </c>
      <c r="G1812">
        <v>10</v>
      </c>
      <c r="H1812" s="3">
        <f>(Table1[[#This Row],[Q1]]*0.2+Table1[[#This Row],[Q2]]*0.4+Table1[[#This Row],[Q3]]*0.4)/10</f>
        <v>1</v>
      </c>
      <c r="I1812" cm="1">
        <f t="array" ref="I1812">_xlfn.IFS(Table1[[#This Row],[Q1]]&gt;8,100,Table1[[#This Row],[Q1]]&gt;6,0,Table1[[#This Row],[Q1]]&lt;7,-100)</f>
        <v>100</v>
      </c>
      <c r="J1812">
        <f>IF(Table1[[#This Row],[NPS]]=100,1,0)</f>
        <v>1</v>
      </c>
      <c r="K1812">
        <f>IF(Table1[[#This Row],[NPS]]=0,1,0)</f>
        <v>0</v>
      </c>
      <c r="L1812">
        <f>IF(Table1[[#This Row],[NPS]]=-100,1,0)</f>
        <v>0</v>
      </c>
      <c r="M1812" t="str">
        <f>TEXT(Table1[[#This Row],[Call Date]],"mmmm")</f>
        <v>November</v>
      </c>
      <c r="N1812" s="1">
        <f>Table1[[#This Row],[Call Date]]</f>
        <v>45260</v>
      </c>
    </row>
    <row r="1813" spans="2:14" x14ac:dyDescent="0.25">
      <c r="B1813" s="1">
        <v>45260</v>
      </c>
      <c r="C1813" t="s">
        <v>7</v>
      </c>
      <c r="D1813" t="s">
        <v>43</v>
      </c>
      <c r="E1813">
        <v>10</v>
      </c>
      <c r="F1813">
        <v>10</v>
      </c>
      <c r="G1813">
        <v>10</v>
      </c>
      <c r="H1813" s="3">
        <f>(Table1[[#This Row],[Q1]]*0.2+Table1[[#This Row],[Q2]]*0.4+Table1[[#This Row],[Q3]]*0.4)/10</f>
        <v>1</v>
      </c>
      <c r="I1813" cm="1">
        <f t="array" ref="I1813">_xlfn.IFS(Table1[[#This Row],[Q1]]&gt;8,100,Table1[[#This Row],[Q1]]&gt;6,0,Table1[[#This Row],[Q1]]&lt;7,-100)</f>
        <v>100</v>
      </c>
      <c r="J1813">
        <f>IF(Table1[[#This Row],[NPS]]=100,1,0)</f>
        <v>1</v>
      </c>
      <c r="K1813">
        <f>IF(Table1[[#This Row],[NPS]]=0,1,0)</f>
        <v>0</v>
      </c>
      <c r="L1813">
        <f>IF(Table1[[#This Row],[NPS]]=-100,1,0)</f>
        <v>0</v>
      </c>
      <c r="M1813" t="str">
        <f>TEXT(Table1[[#This Row],[Call Date]],"mmmm")</f>
        <v>November</v>
      </c>
      <c r="N1813" s="1">
        <f>Table1[[#This Row],[Call Date]]</f>
        <v>45260</v>
      </c>
    </row>
    <row r="1814" spans="2:14" x14ac:dyDescent="0.25">
      <c r="B1814" s="1">
        <v>45260</v>
      </c>
      <c r="C1814" t="s">
        <v>8</v>
      </c>
      <c r="D1814" t="s">
        <v>45</v>
      </c>
      <c r="E1814">
        <v>10</v>
      </c>
      <c r="F1814">
        <v>10</v>
      </c>
      <c r="G1814">
        <v>10</v>
      </c>
      <c r="H1814" s="3">
        <f>(Table1[[#This Row],[Q1]]*0.2+Table1[[#This Row],[Q2]]*0.4+Table1[[#This Row],[Q3]]*0.4)/10</f>
        <v>1</v>
      </c>
      <c r="I1814" cm="1">
        <f t="array" ref="I1814">_xlfn.IFS(Table1[[#This Row],[Q1]]&gt;8,100,Table1[[#This Row],[Q1]]&gt;6,0,Table1[[#This Row],[Q1]]&lt;7,-100)</f>
        <v>100</v>
      </c>
      <c r="J1814">
        <f>IF(Table1[[#This Row],[NPS]]=100,1,0)</f>
        <v>1</v>
      </c>
      <c r="K1814">
        <f>IF(Table1[[#This Row],[NPS]]=0,1,0)</f>
        <v>0</v>
      </c>
      <c r="L1814">
        <f>IF(Table1[[#This Row],[NPS]]=-100,1,0)</f>
        <v>0</v>
      </c>
      <c r="M1814" t="str">
        <f>TEXT(Table1[[#This Row],[Call Date]],"mmmm")</f>
        <v>November</v>
      </c>
      <c r="N1814" s="1">
        <f>Table1[[#This Row],[Call Date]]</f>
        <v>45260</v>
      </c>
    </row>
    <row r="1815" spans="2:14" x14ac:dyDescent="0.25">
      <c r="B1815" s="1">
        <v>45260</v>
      </c>
      <c r="C1815" t="s">
        <v>11</v>
      </c>
      <c r="D1815" t="s">
        <v>125</v>
      </c>
      <c r="E1815">
        <v>10</v>
      </c>
      <c r="F1815">
        <v>10</v>
      </c>
      <c r="G1815">
        <v>10</v>
      </c>
      <c r="H1815" s="3">
        <f>(Table1[[#This Row],[Q1]]*0.2+Table1[[#This Row],[Q2]]*0.4+Table1[[#This Row],[Q3]]*0.4)/10</f>
        <v>1</v>
      </c>
      <c r="I1815" cm="1">
        <f t="array" ref="I1815">_xlfn.IFS(Table1[[#This Row],[Q1]]&gt;8,100,Table1[[#This Row],[Q1]]&gt;6,0,Table1[[#This Row],[Q1]]&lt;7,-100)</f>
        <v>100</v>
      </c>
      <c r="J1815">
        <f>IF(Table1[[#This Row],[NPS]]=100,1,0)</f>
        <v>1</v>
      </c>
      <c r="K1815">
        <f>IF(Table1[[#This Row],[NPS]]=0,1,0)</f>
        <v>0</v>
      </c>
      <c r="L1815">
        <f>IF(Table1[[#This Row],[NPS]]=-100,1,0)</f>
        <v>0</v>
      </c>
      <c r="M1815" t="str">
        <f>TEXT(Table1[[#This Row],[Call Date]],"mmmm")</f>
        <v>November</v>
      </c>
      <c r="N1815" s="1">
        <f>Table1[[#This Row],[Call Date]]</f>
        <v>45260</v>
      </c>
    </row>
    <row r="1816" spans="2:14" x14ac:dyDescent="0.25">
      <c r="B1816" s="1">
        <v>45260</v>
      </c>
      <c r="C1816" t="s">
        <v>8</v>
      </c>
      <c r="D1816" t="s">
        <v>119</v>
      </c>
      <c r="E1816">
        <v>10</v>
      </c>
      <c r="F1816">
        <v>10</v>
      </c>
      <c r="G1816">
        <v>10</v>
      </c>
      <c r="H1816" s="3">
        <f>(Table1[[#This Row],[Q1]]*0.2+Table1[[#This Row],[Q2]]*0.4+Table1[[#This Row],[Q3]]*0.4)/10</f>
        <v>1</v>
      </c>
      <c r="I1816" cm="1">
        <f t="array" ref="I1816">_xlfn.IFS(Table1[[#This Row],[Q1]]&gt;8,100,Table1[[#This Row],[Q1]]&gt;6,0,Table1[[#This Row],[Q1]]&lt;7,-100)</f>
        <v>100</v>
      </c>
      <c r="J1816">
        <f>IF(Table1[[#This Row],[NPS]]=100,1,0)</f>
        <v>1</v>
      </c>
      <c r="K1816">
        <f>IF(Table1[[#This Row],[NPS]]=0,1,0)</f>
        <v>0</v>
      </c>
      <c r="L1816">
        <f>IF(Table1[[#This Row],[NPS]]=-100,1,0)</f>
        <v>0</v>
      </c>
      <c r="M1816" t="str">
        <f>TEXT(Table1[[#This Row],[Call Date]],"mmmm")</f>
        <v>November</v>
      </c>
      <c r="N1816" s="1">
        <f>Table1[[#This Row],[Call Date]]</f>
        <v>45260</v>
      </c>
    </row>
    <row r="1817" spans="2:14" x14ac:dyDescent="0.25">
      <c r="B1817" s="1">
        <v>45260</v>
      </c>
      <c r="C1817" t="s">
        <v>10</v>
      </c>
      <c r="D1817" t="s">
        <v>116</v>
      </c>
      <c r="E1817">
        <v>10</v>
      </c>
      <c r="F1817">
        <v>10</v>
      </c>
      <c r="G1817">
        <v>10</v>
      </c>
      <c r="H1817" s="3">
        <f>(Table1[[#This Row],[Q1]]*0.2+Table1[[#This Row],[Q2]]*0.4+Table1[[#This Row],[Q3]]*0.4)/10</f>
        <v>1</v>
      </c>
      <c r="I1817" cm="1">
        <f t="array" ref="I1817">_xlfn.IFS(Table1[[#This Row],[Q1]]&gt;8,100,Table1[[#This Row],[Q1]]&gt;6,0,Table1[[#This Row],[Q1]]&lt;7,-100)</f>
        <v>100</v>
      </c>
      <c r="J1817">
        <f>IF(Table1[[#This Row],[NPS]]=100,1,0)</f>
        <v>1</v>
      </c>
      <c r="K1817">
        <f>IF(Table1[[#This Row],[NPS]]=0,1,0)</f>
        <v>0</v>
      </c>
      <c r="L1817">
        <f>IF(Table1[[#This Row],[NPS]]=-100,1,0)</f>
        <v>0</v>
      </c>
      <c r="M1817" t="str">
        <f>TEXT(Table1[[#This Row],[Call Date]],"mmmm")</f>
        <v>November</v>
      </c>
      <c r="N1817" s="1">
        <f>Table1[[#This Row],[Call Date]]</f>
        <v>45260</v>
      </c>
    </row>
    <row r="1818" spans="2:14" x14ac:dyDescent="0.25">
      <c r="B1818" s="1">
        <v>45260</v>
      </c>
      <c r="C1818" t="s">
        <v>10</v>
      </c>
      <c r="D1818" t="s">
        <v>76</v>
      </c>
      <c r="E1818">
        <v>10</v>
      </c>
      <c r="F1818">
        <v>5</v>
      </c>
      <c r="G1818">
        <v>10</v>
      </c>
      <c r="H1818" s="3">
        <f>(Table1[[#This Row],[Q1]]*0.2+Table1[[#This Row],[Q2]]*0.4+Table1[[#This Row],[Q3]]*0.4)/10</f>
        <v>0.8</v>
      </c>
      <c r="I1818" cm="1">
        <f t="array" ref="I1818">_xlfn.IFS(Table1[[#This Row],[Q1]]&gt;8,100,Table1[[#This Row],[Q1]]&gt;6,0,Table1[[#This Row],[Q1]]&lt;7,-100)</f>
        <v>100</v>
      </c>
      <c r="J1818">
        <f>IF(Table1[[#This Row],[NPS]]=100,1,0)</f>
        <v>1</v>
      </c>
      <c r="K1818">
        <f>IF(Table1[[#This Row],[NPS]]=0,1,0)</f>
        <v>0</v>
      </c>
      <c r="L1818">
        <f>IF(Table1[[#This Row],[NPS]]=-100,1,0)</f>
        <v>0</v>
      </c>
      <c r="M1818" t="str">
        <f>TEXT(Table1[[#This Row],[Call Date]],"mmmm")</f>
        <v>November</v>
      </c>
      <c r="N1818" s="1">
        <f>Table1[[#This Row],[Call Date]]</f>
        <v>45260</v>
      </c>
    </row>
    <row r="1819" spans="2:14" x14ac:dyDescent="0.25">
      <c r="B1819" s="1">
        <v>45260</v>
      </c>
      <c r="C1819" t="s">
        <v>7</v>
      </c>
      <c r="D1819" t="s">
        <v>90</v>
      </c>
      <c r="E1819">
        <v>10</v>
      </c>
      <c r="F1819">
        <v>10</v>
      </c>
      <c r="G1819">
        <v>10</v>
      </c>
      <c r="H1819" s="3">
        <f>(Table1[[#This Row],[Q1]]*0.2+Table1[[#This Row],[Q2]]*0.4+Table1[[#This Row],[Q3]]*0.4)/10</f>
        <v>1</v>
      </c>
      <c r="I1819" cm="1">
        <f t="array" ref="I1819">_xlfn.IFS(Table1[[#This Row],[Q1]]&gt;8,100,Table1[[#This Row],[Q1]]&gt;6,0,Table1[[#This Row],[Q1]]&lt;7,-100)</f>
        <v>100</v>
      </c>
      <c r="J1819">
        <f>IF(Table1[[#This Row],[NPS]]=100,1,0)</f>
        <v>1</v>
      </c>
      <c r="K1819">
        <f>IF(Table1[[#This Row],[NPS]]=0,1,0)</f>
        <v>0</v>
      </c>
      <c r="L1819">
        <f>IF(Table1[[#This Row],[NPS]]=-100,1,0)</f>
        <v>0</v>
      </c>
      <c r="M1819" t="str">
        <f>TEXT(Table1[[#This Row],[Call Date]],"mmmm")</f>
        <v>November</v>
      </c>
      <c r="N1819" s="1">
        <f>Table1[[#This Row],[Call Date]]</f>
        <v>45260</v>
      </c>
    </row>
    <row r="1820" spans="2:14" x14ac:dyDescent="0.25">
      <c r="B1820" s="1">
        <v>45260</v>
      </c>
      <c r="C1820" t="s">
        <v>10</v>
      </c>
      <c r="D1820" t="s">
        <v>97</v>
      </c>
      <c r="E1820">
        <v>10</v>
      </c>
      <c r="F1820">
        <v>10</v>
      </c>
      <c r="G1820">
        <v>10</v>
      </c>
      <c r="H1820" s="3">
        <f>(Table1[[#This Row],[Q1]]*0.2+Table1[[#This Row],[Q2]]*0.4+Table1[[#This Row],[Q3]]*0.4)/10</f>
        <v>1</v>
      </c>
      <c r="I1820" cm="1">
        <f t="array" ref="I1820">_xlfn.IFS(Table1[[#This Row],[Q1]]&gt;8,100,Table1[[#This Row],[Q1]]&gt;6,0,Table1[[#This Row],[Q1]]&lt;7,-100)</f>
        <v>100</v>
      </c>
      <c r="J1820">
        <f>IF(Table1[[#This Row],[NPS]]=100,1,0)</f>
        <v>1</v>
      </c>
      <c r="K1820">
        <f>IF(Table1[[#This Row],[NPS]]=0,1,0)</f>
        <v>0</v>
      </c>
      <c r="L1820">
        <f>IF(Table1[[#This Row],[NPS]]=-100,1,0)</f>
        <v>0</v>
      </c>
      <c r="M1820" t="str">
        <f>TEXT(Table1[[#This Row],[Call Date]],"mmmm")</f>
        <v>November</v>
      </c>
      <c r="N1820" s="1">
        <f>Table1[[#This Row],[Call Date]]</f>
        <v>45260</v>
      </c>
    </row>
    <row r="1821" spans="2:14" x14ac:dyDescent="0.25">
      <c r="B1821" s="1">
        <v>45260</v>
      </c>
      <c r="C1821" t="s">
        <v>11</v>
      </c>
      <c r="D1821" t="s">
        <v>118</v>
      </c>
      <c r="E1821">
        <v>8</v>
      </c>
      <c r="F1821">
        <v>5</v>
      </c>
      <c r="G1821">
        <v>5</v>
      </c>
      <c r="H1821" s="3">
        <f>(Table1[[#This Row],[Q1]]*0.2+Table1[[#This Row],[Q2]]*0.4+Table1[[#This Row],[Q3]]*0.4)/10</f>
        <v>0.55999999999999994</v>
      </c>
      <c r="I1821" cm="1">
        <f t="array" ref="I1821">_xlfn.IFS(Table1[[#This Row],[Q1]]&gt;8,100,Table1[[#This Row],[Q1]]&gt;6,0,Table1[[#This Row],[Q1]]&lt;7,-100)</f>
        <v>0</v>
      </c>
      <c r="J1821">
        <f>IF(Table1[[#This Row],[NPS]]=100,1,0)</f>
        <v>0</v>
      </c>
      <c r="K1821">
        <f>IF(Table1[[#This Row],[NPS]]=0,1,0)</f>
        <v>1</v>
      </c>
      <c r="L1821">
        <f>IF(Table1[[#This Row],[NPS]]=-100,1,0)</f>
        <v>0</v>
      </c>
      <c r="M1821" t="str">
        <f>TEXT(Table1[[#This Row],[Call Date]],"mmmm")</f>
        <v>November</v>
      </c>
      <c r="N1821" s="1">
        <f>Table1[[#This Row],[Call Date]]</f>
        <v>45260</v>
      </c>
    </row>
    <row r="1822" spans="2:14" x14ac:dyDescent="0.25">
      <c r="B1822" s="1">
        <v>45260</v>
      </c>
      <c r="C1822" t="s">
        <v>10</v>
      </c>
      <c r="D1822" t="s">
        <v>83</v>
      </c>
      <c r="E1822">
        <v>10</v>
      </c>
      <c r="F1822">
        <v>10</v>
      </c>
      <c r="G1822">
        <v>10</v>
      </c>
      <c r="H1822" s="3">
        <f>(Table1[[#This Row],[Q1]]*0.2+Table1[[#This Row],[Q2]]*0.4+Table1[[#This Row],[Q3]]*0.4)/10</f>
        <v>1</v>
      </c>
      <c r="I1822" cm="1">
        <f t="array" ref="I1822">_xlfn.IFS(Table1[[#This Row],[Q1]]&gt;8,100,Table1[[#This Row],[Q1]]&gt;6,0,Table1[[#This Row],[Q1]]&lt;7,-100)</f>
        <v>100</v>
      </c>
      <c r="J1822">
        <f>IF(Table1[[#This Row],[NPS]]=100,1,0)</f>
        <v>1</v>
      </c>
      <c r="K1822">
        <f>IF(Table1[[#This Row],[NPS]]=0,1,0)</f>
        <v>0</v>
      </c>
      <c r="L1822">
        <f>IF(Table1[[#This Row],[NPS]]=-100,1,0)</f>
        <v>0</v>
      </c>
      <c r="M1822" t="str">
        <f>TEXT(Table1[[#This Row],[Call Date]],"mmmm")</f>
        <v>November</v>
      </c>
      <c r="N1822" s="1">
        <f>Table1[[#This Row],[Call Date]]</f>
        <v>45260</v>
      </c>
    </row>
    <row r="1823" spans="2:14" x14ac:dyDescent="0.25">
      <c r="B1823" s="1">
        <v>45260</v>
      </c>
      <c r="C1823" t="s">
        <v>10</v>
      </c>
      <c r="D1823" t="s">
        <v>97</v>
      </c>
      <c r="E1823">
        <v>10</v>
      </c>
      <c r="F1823">
        <v>10</v>
      </c>
      <c r="G1823">
        <v>10</v>
      </c>
      <c r="H1823" s="3">
        <f>(Table1[[#This Row],[Q1]]*0.2+Table1[[#This Row],[Q2]]*0.4+Table1[[#This Row],[Q3]]*0.4)/10</f>
        <v>1</v>
      </c>
      <c r="I1823" cm="1">
        <f t="array" ref="I1823">_xlfn.IFS(Table1[[#This Row],[Q1]]&gt;8,100,Table1[[#This Row],[Q1]]&gt;6,0,Table1[[#This Row],[Q1]]&lt;7,-100)</f>
        <v>100</v>
      </c>
      <c r="J1823">
        <f>IF(Table1[[#This Row],[NPS]]=100,1,0)</f>
        <v>1</v>
      </c>
      <c r="K1823">
        <f>IF(Table1[[#This Row],[NPS]]=0,1,0)</f>
        <v>0</v>
      </c>
      <c r="L1823">
        <f>IF(Table1[[#This Row],[NPS]]=-100,1,0)</f>
        <v>0</v>
      </c>
      <c r="M1823" t="str">
        <f>TEXT(Table1[[#This Row],[Call Date]],"mmmm")</f>
        <v>November</v>
      </c>
      <c r="N1823" s="1">
        <f>Table1[[#This Row],[Call Date]]</f>
        <v>45260</v>
      </c>
    </row>
    <row r="1824" spans="2:14" x14ac:dyDescent="0.25">
      <c r="B1824" s="1">
        <v>45260</v>
      </c>
      <c r="C1824" t="s">
        <v>11</v>
      </c>
      <c r="D1824" t="s">
        <v>123</v>
      </c>
      <c r="E1824">
        <v>10</v>
      </c>
      <c r="F1824">
        <v>10</v>
      </c>
      <c r="G1824">
        <v>10</v>
      </c>
      <c r="H1824" s="3">
        <f>(Table1[[#This Row],[Q1]]*0.2+Table1[[#This Row],[Q2]]*0.4+Table1[[#This Row],[Q3]]*0.4)/10</f>
        <v>1</v>
      </c>
      <c r="I1824" cm="1">
        <f t="array" ref="I1824">_xlfn.IFS(Table1[[#This Row],[Q1]]&gt;8,100,Table1[[#This Row],[Q1]]&gt;6,0,Table1[[#This Row],[Q1]]&lt;7,-100)</f>
        <v>100</v>
      </c>
      <c r="J1824">
        <f>IF(Table1[[#This Row],[NPS]]=100,1,0)</f>
        <v>1</v>
      </c>
      <c r="K1824">
        <f>IF(Table1[[#This Row],[NPS]]=0,1,0)</f>
        <v>0</v>
      </c>
      <c r="L1824">
        <f>IF(Table1[[#This Row],[NPS]]=-100,1,0)</f>
        <v>0</v>
      </c>
      <c r="M1824" t="str">
        <f>TEXT(Table1[[#This Row],[Call Date]],"mmmm")</f>
        <v>November</v>
      </c>
      <c r="N1824" s="1">
        <f>Table1[[#This Row],[Call Date]]</f>
        <v>45260</v>
      </c>
    </row>
    <row r="1825" spans="2:14" x14ac:dyDescent="0.25">
      <c r="B1825" s="1">
        <v>45260</v>
      </c>
      <c r="C1825" t="s">
        <v>10</v>
      </c>
      <c r="D1825" t="s">
        <v>116</v>
      </c>
      <c r="E1825">
        <v>10</v>
      </c>
      <c r="F1825">
        <v>10</v>
      </c>
      <c r="G1825">
        <v>10</v>
      </c>
      <c r="H1825" s="3">
        <f>(Table1[[#This Row],[Q1]]*0.2+Table1[[#This Row],[Q2]]*0.4+Table1[[#This Row],[Q3]]*0.4)/10</f>
        <v>1</v>
      </c>
      <c r="I1825" cm="1">
        <f t="array" ref="I1825">_xlfn.IFS(Table1[[#This Row],[Q1]]&gt;8,100,Table1[[#This Row],[Q1]]&gt;6,0,Table1[[#This Row],[Q1]]&lt;7,-100)</f>
        <v>100</v>
      </c>
      <c r="J1825">
        <f>IF(Table1[[#This Row],[NPS]]=100,1,0)</f>
        <v>1</v>
      </c>
      <c r="K1825">
        <f>IF(Table1[[#This Row],[NPS]]=0,1,0)</f>
        <v>0</v>
      </c>
      <c r="L1825">
        <f>IF(Table1[[#This Row],[NPS]]=-100,1,0)</f>
        <v>0</v>
      </c>
      <c r="M1825" t="str">
        <f>TEXT(Table1[[#This Row],[Call Date]],"mmmm")</f>
        <v>November</v>
      </c>
      <c r="N1825" s="1">
        <f>Table1[[#This Row],[Call Date]]</f>
        <v>45260</v>
      </c>
    </row>
    <row r="1826" spans="2:14" x14ac:dyDescent="0.25">
      <c r="B1826" s="1">
        <v>45260</v>
      </c>
      <c r="C1826" t="s">
        <v>10</v>
      </c>
      <c r="D1826" t="s">
        <v>83</v>
      </c>
      <c r="E1826">
        <v>10</v>
      </c>
      <c r="F1826">
        <v>10</v>
      </c>
      <c r="G1826">
        <v>10</v>
      </c>
      <c r="H1826" s="3">
        <f>(Table1[[#This Row],[Q1]]*0.2+Table1[[#This Row],[Q2]]*0.4+Table1[[#This Row],[Q3]]*0.4)/10</f>
        <v>1</v>
      </c>
      <c r="I1826" cm="1">
        <f t="array" ref="I1826">_xlfn.IFS(Table1[[#This Row],[Q1]]&gt;8,100,Table1[[#This Row],[Q1]]&gt;6,0,Table1[[#This Row],[Q1]]&lt;7,-100)</f>
        <v>100</v>
      </c>
      <c r="J1826">
        <f>IF(Table1[[#This Row],[NPS]]=100,1,0)</f>
        <v>1</v>
      </c>
      <c r="K1826">
        <f>IF(Table1[[#This Row],[NPS]]=0,1,0)</f>
        <v>0</v>
      </c>
      <c r="L1826">
        <f>IF(Table1[[#This Row],[NPS]]=-100,1,0)</f>
        <v>0</v>
      </c>
      <c r="M1826" t="str">
        <f>TEXT(Table1[[#This Row],[Call Date]],"mmmm")</f>
        <v>November</v>
      </c>
      <c r="N1826" s="1">
        <f>Table1[[#This Row],[Call Date]]</f>
        <v>45260</v>
      </c>
    </row>
    <row r="1827" spans="2:14" x14ac:dyDescent="0.25">
      <c r="B1827" s="1">
        <v>45260</v>
      </c>
      <c r="C1827" t="s">
        <v>10</v>
      </c>
      <c r="D1827" t="s">
        <v>100</v>
      </c>
      <c r="E1827">
        <v>10</v>
      </c>
      <c r="F1827">
        <v>10</v>
      </c>
      <c r="G1827">
        <v>10</v>
      </c>
      <c r="H1827" s="3">
        <f>(Table1[[#This Row],[Q1]]*0.2+Table1[[#This Row],[Q2]]*0.4+Table1[[#This Row],[Q3]]*0.4)/10</f>
        <v>1</v>
      </c>
      <c r="I1827" cm="1">
        <f t="array" ref="I1827">_xlfn.IFS(Table1[[#This Row],[Q1]]&gt;8,100,Table1[[#This Row],[Q1]]&gt;6,0,Table1[[#This Row],[Q1]]&lt;7,-100)</f>
        <v>100</v>
      </c>
      <c r="J1827">
        <f>IF(Table1[[#This Row],[NPS]]=100,1,0)</f>
        <v>1</v>
      </c>
      <c r="K1827">
        <f>IF(Table1[[#This Row],[NPS]]=0,1,0)</f>
        <v>0</v>
      </c>
      <c r="L1827">
        <f>IF(Table1[[#This Row],[NPS]]=-100,1,0)</f>
        <v>0</v>
      </c>
      <c r="M1827" t="str">
        <f>TEXT(Table1[[#This Row],[Call Date]],"mmmm")</f>
        <v>November</v>
      </c>
      <c r="N1827" s="1">
        <f>Table1[[#This Row],[Call Date]]</f>
        <v>45260</v>
      </c>
    </row>
    <row r="1828" spans="2:14" x14ac:dyDescent="0.25">
      <c r="B1828" s="1">
        <v>45260</v>
      </c>
      <c r="C1828" t="s">
        <v>10</v>
      </c>
      <c r="D1828" t="s">
        <v>76</v>
      </c>
      <c r="E1828">
        <v>10</v>
      </c>
      <c r="F1828">
        <v>10</v>
      </c>
      <c r="G1828">
        <v>10</v>
      </c>
      <c r="H1828" s="3">
        <f>(Table1[[#This Row],[Q1]]*0.2+Table1[[#This Row],[Q2]]*0.4+Table1[[#This Row],[Q3]]*0.4)/10</f>
        <v>1</v>
      </c>
      <c r="I1828" cm="1">
        <f t="array" ref="I1828">_xlfn.IFS(Table1[[#This Row],[Q1]]&gt;8,100,Table1[[#This Row],[Q1]]&gt;6,0,Table1[[#This Row],[Q1]]&lt;7,-100)</f>
        <v>100</v>
      </c>
      <c r="J1828">
        <f>IF(Table1[[#This Row],[NPS]]=100,1,0)</f>
        <v>1</v>
      </c>
      <c r="K1828">
        <f>IF(Table1[[#This Row],[NPS]]=0,1,0)</f>
        <v>0</v>
      </c>
      <c r="L1828">
        <f>IF(Table1[[#This Row],[NPS]]=-100,1,0)</f>
        <v>0</v>
      </c>
      <c r="M1828" t="str">
        <f>TEXT(Table1[[#This Row],[Call Date]],"mmmm")</f>
        <v>November</v>
      </c>
      <c r="N1828" s="1">
        <f>Table1[[#This Row],[Call Date]]</f>
        <v>45260</v>
      </c>
    </row>
    <row r="1829" spans="2:14" x14ac:dyDescent="0.25">
      <c r="B1829" s="1">
        <v>45260</v>
      </c>
      <c r="C1829" t="s">
        <v>10</v>
      </c>
      <c r="D1829" t="s">
        <v>126</v>
      </c>
      <c r="E1829">
        <v>10</v>
      </c>
      <c r="F1829">
        <v>10</v>
      </c>
      <c r="G1829">
        <v>10</v>
      </c>
      <c r="H1829" s="3">
        <f>(Table1[[#This Row],[Q1]]*0.2+Table1[[#This Row],[Q2]]*0.4+Table1[[#This Row],[Q3]]*0.4)/10</f>
        <v>1</v>
      </c>
      <c r="I1829" cm="1">
        <f t="array" ref="I1829">_xlfn.IFS(Table1[[#This Row],[Q1]]&gt;8,100,Table1[[#This Row],[Q1]]&gt;6,0,Table1[[#This Row],[Q1]]&lt;7,-100)</f>
        <v>100</v>
      </c>
      <c r="J1829">
        <f>IF(Table1[[#This Row],[NPS]]=100,1,0)</f>
        <v>1</v>
      </c>
      <c r="K1829">
        <f>IF(Table1[[#This Row],[NPS]]=0,1,0)</f>
        <v>0</v>
      </c>
      <c r="L1829">
        <f>IF(Table1[[#This Row],[NPS]]=-100,1,0)</f>
        <v>0</v>
      </c>
      <c r="M1829" t="str">
        <f>TEXT(Table1[[#This Row],[Call Date]],"mmmm")</f>
        <v>November</v>
      </c>
      <c r="N1829" s="1">
        <f>Table1[[#This Row],[Call Date]]</f>
        <v>45260</v>
      </c>
    </row>
    <row r="1830" spans="2:14" x14ac:dyDescent="0.25">
      <c r="B1830" s="1">
        <v>45260</v>
      </c>
      <c r="C1830" t="s">
        <v>12</v>
      </c>
      <c r="D1830" t="s">
        <v>65</v>
      </c>
      <c r="E1830">
        <v>10</v>
      </c>
      <c r="F1830">
        <v>10</v>
      </c>
      <c r="G1830">
        <v>10</v>
      </c>
      <c r="H1830" s="3">
        <f>(Table1[[#This Row],[Q1]]*0.2+Table1[[#This Row],[Q2]]*0.4+Table1[[#This Row],[Q3]]*0.4)/10</f>
        <v>1</v>
      </c>
      <c r="I1830" cm="1">
        <f t="array" ref="I1830">_xlfn.IFS(Table1[[#This Row],[Q1]]&gt;8,100,Table1[[#This Row],[Q1]]&gt;6,0,Table1[[#This Row],[Q1]]&lt;7,-100)</f>
        <v>100</v>
      </c>
      <c r="J1830">
        <f>IF(Table1[[#This Row],[NPS]]=100,1,0)</f>
        <v>1</v>
      </c>
      <c r="K1830">
        <f>IF(Table1[[#This Row],[NPS]]=0,1,0)</f>
        <v>0</v>
      </c>
      <c r="L1830">
        <f>IF(Table1[[#This Row],[NPS]]=-100,1,0)</f>
        <v>0</v>
      </c>
      <c r="M1830" t="str">
        <f>TEXT(Table1[[#This Row],[Call Date]],"mmmm")</f>
        <v>November</v>
      </c>
      <c r="N1830" s="1">
        <f>Table1[[#This Row],[Call Date]]</f>
        <v>45260</v>
      </c>
    </row>
    <row r="1831" spans="2:14" x14ac:dyDescent="0.25">
      <c r="B1831" s="1">
        <v>45260</v>
      </c>
      <c r="C1831" t="s">
        <v>10</v>
      </c>
      <c r="D1831" t="s">
        <v>83</v>
      </c>
      <c r="E1831">
        <v>10</v>
      </c>
      <c r="F1831">
        <v>10</v>
      </c>
      <c r="G1831">
        <v>10</v>
      </c>
      <c r="H1831" s="3">
        <f>(Table1[[#This Row],[Q1]]*0.2+Table1[[#This Row],[Q2]]*0.4+Table1[[#This Row],[Q3]]*0.4)/10</f>
        <v>1</v>
      </c>
      <c r="I1831" cm="1">
        <f t="array" ref="I1831">_xlfn.IFS(Table1[[#This Row],[Q1]]&gt;8,100,Table1[[#This Row],[Q1]]&gt;6,0,Table1[[#This Row],[Q1]]&lt;7,-100)</f>
        <v>100</v>
      </c>
      <c r="J1831">
        <f>IF(Table1[[#This Row],[NPS]]=100,1,0)</f>
        <v>1</v>
      </c>
      <c r="K1831">
        <f>IF(Table1[[#This Row],[NPS]]=0,1,0)</f>
        <v>0</v>
      </c>
      <c r="L1831">
        <f>IF(Table1[[#This Row],[NPS]]=-100,1,0)</f>
        <v>0</v>
      </c>
      <c r="M1831" t="str">
        <f>TEXT(Table1[[#This Row],[Call Date]],"mmmm")</f>
        <v>November</v>
      </c>
      <c r="N1831" s="1">
        <f>Table1[[#This Row],[Call Date]]</f>
        <v>45260</v>
      </c>
    </row>
    <row r="1832" spans="2:14" x14ac:dyDescent="0.25">
      <c r="B1832" s="1">
        <v>45260</v>
      </c>
      <c r="C1832" t="s">
        <v>10</v>
      </c>
      <c r="D1832" t="s">
        <v>81</v>
      </c>
      <c r="E1832">
        <v>10</v>
      </c>
      <c r="F1832">
        <v>10</v>
      </c>
      <c r="G1832">
        <v>10</v>
      </c>
      <c r="H1832" s="3">
        <f>(Table1[[#This Row],[Q1]]*0.2+Table1[[#This Row],[Q2]]*0.4+Table1[[#This Row],[Q3]]*0.4)/10</f>
        <v>1</v>
      </c>
      <c r="I1832" cm="1">
        <f t="array" ref="I1832">_xlfn.IFS(Table1[[#This Row],[Q1]]&gt;8,100,Table1[[#This Row],[Q1]]&gt;6,0,Table1[[#This Row],[Q1]]&lt;7,-100)</f>
        <v>100</v>
      </c>
      <c r="J1832">
        <f>IF(Table1[[#This Row],[NPS]]=100,1,0)</f>
        <v>1</v>
      </c>
      <c r="K1832">
        <f>IF(Table1[[#This Row],[NPS]]=0,1,0)</f>
        <v>0</v>
      </c>
      <c r="L1832">
        <f>IF(Table1[[#This Row],[NPS]]=-100,1,0)</f>
        <v>0</v>
      </c>
      <c r="M1832" t="str">
        <f>TEXT(Table1[[#This Row],[Call Date]],"mmmm")</f>
        <v>November</v>
      </c>
      <c r="N1832" s="1">
        <f>Table1[[#This Row],[Call Date]]</f>
        <v>45260</v>
      </c>
    </row>
    <row r="1833" spans="2:14" x14ac:dyDescent="0.25">
      <c r="B1833" s="1">
        <v>45260</v>
      </c>
      <c r="C1833" t="s">
        <v>10</v>
      </c>
      <c r="D1833" t="s">
        <v>81</v>
      </c>
      <c r="E1833">
        <v>10</v>
      </c>
      <c r="F1833">
        <v>10</v>
      </c>
      <c r="G1833">
        <v>10</v>
      </c>
      <c r="H1833" s="3">
        <f>(Table1[[#This Row],[Q1]]*0.2+Table1[[#This Row],[Q2]]*0.4+Table1[[#This Row],[Q3]]*0.4)/10</f>
        <v>1</v>
      </c>
      <c r="I1833" cm="1">
        <f t="array" ref="I1833">_xlfn.IFS(Table1[[#This Row],[Q1]]&gt;8,100,Table1[[#This Row],[Q1]]&gt;6,0,Table1[[#This Row],[Q1]]&lt;7,-100)</f>
        <v>100</v>
      </c>
      <c r="J1833">
        <f>IF(Table1[[#This Row],[NPS]]=100,1,0)</f>
        <v>1</v>
      </c>
      <c r="K1833">
        <f>IF(Table1[[#This Row],[NPS]]=0,1,0)</f>
        <v>0</v>
      </c>
      <c r="L1833">
        <f>IF(Table1[[#This Row],[NPS]]=-100,1,0)</f>
        <v>0</v>
      </c>
      <c r="M1833" t="str">
        <f>TEXT(Table1[[#This Row],[Call Date]],"mmmm")</f>
        <v>November</v>
      </c>
      <c r="N1833" s="1">
        <f>Table1[[#This Row],[Call Date]]</f>
        <v>45260</v>
      </c>
    </row>
    <row r="1834" spans="2:14" x14ac:dyDescent="0.25">
      <c r="B1834" s="1">
        <v>45260</v>
      </c>
      <c r="C1834" t="s">
        <v>8</v>
      </c>
      <c r="D1834" t="s">
        <v>45</v>
      </c>
      <c r="E1834">
        <v>0</v>
      </c>
      <c r="F1834">
        <v>10</v>
      </c>
      <c r="G1834">
        <v>10</v>
      </c>
      <c r="H1834" s="3">
        <f>(Table1[[#This Row],[Q1]]*0.2+Table1[[#This Row],[Q2]]*0.4+Table1[[#This Row],[Q3]]*0.4)/10</f>
        <v>0.8</v>
      </c>
      <c r="I1834" cm="1">
        <f t="array" ref="I1834">_xlfn.IFS(Table1[[#This Row],[Q1]]&gt;8,100,Table1[[#This Row],[Q1]]&gt;6,0,Table1[[#This Row],[Q1]]&lt;7,-100)</f>
        <v>-100</v>
      </c>
      <c r="J1834">
        <f>IF(Table1[[#This Row],[NPS]]=100,1,0)</f>
        <v>0</v>
      </c>
      <c r="K1834">
        <f>IF(Table1[[#This Row],[NPS]]=0,1,0)</f>
        <v>0</v>
      </c>
      <c r="L1834">
        <f>IF(Table1[[#This Row],[NPS]]=-100,1,0)</f>
        <v>1</v>
      </c>
      <c r="M1834" t="str">
        <f>TEXT(Table1[[#This Row],[Call Date]],"mmmm")</f>
        <v>November</v>
      </c>
      <c r="N1834" s="1">
        <f>Table1[[#This Row],[Call Date]]</f>
        <v>45260</v>
      </c>
    </row>
    <row r="1835" spans="2:14" x14ac:dyDescent="0.25">
      <c r="B1835" s="1">
        <v>45260</v>
      </c>
      <c r="C1835" t="s">
        <v>10</v>
      </c>
      <c r="D1835" t="s">
        <v>77</v>
      </c>
      <c r="E1835">
        <v>10</v>
      </c>
      <c r="F1835">
        <v>10</v>
      </c>
      <c r="G1835">
        <v>10</v>
      </c>
      <c r="H1835" s="3">
        <f>(Table1[[#This Row],[Q1]]*0.2+Table1[[#This Row],[Q2]]*0.4+Table1[[#This Row],[Q3]]*0.4)/10</f>
        <v>1</v>
      </c>
      <c r="I1835" cm="1">
        <f t="array" ref="I1835">_xlfn.IFS(Table1[[#This Row],[Q1]]&gt;8,100,Table1[[#This Row],[Q1]]&gt;6,0,Table1[[#This Row],[Q1]]&lt;7,-100)</f>
        <v>100</v>
      </c>
      <c r="J1835">
        <f>IF(Table1[[#This Row],[NPS]]=100,1,0)</f>
        <v>1</v>
      </c>
      <c r="K1835">
        <f>IF(Table1[[#This Row],[NPS]]=0,1,0)</f>
        <v>0</v>
      </c>
      <c r="L1835">
        <f>IF(Table1[[#This Row],[NPS]]=-100,1,0)</f>
        <v>0</v>
      </c>
      <c r="M1835" t="str">
        <f>TEXT(Table1[[#This Row],[Call Date]],"mmmm")</f>
        <v>November</v>
      </c>
      <c r="N1835" s="1">
        <f>Table1[[#This Row],[Call Date]]</f>
        <v>45260</v>
      </c>
    </row>
    <row r="1836" spans="2:14" x14ac:dyDescent="0.25">
      <c r="B1836" s="1">
        <v>45260</v>
      </c>
      <c r="C1836" t="s">
        <v>8</v>
      </c>
      <c r="D1836" t="s">
        <v>45</v>
      </c>
      <c r="E1836">
        <v>10</v>
      </c>
      <c r="F1836">
        <v>10</v>
      </c>
      <c r="G1836">
        <v>10</v>
      </c>
      <c r="H1836" s="3">
        <f>(Table1[[#This Row],[Q1]]*0.2+Table1[[#This Row],[Q2]]*0.4+Table1[[#This Row],[Q3]]*0.4)/10</f>
        <v>1</v>
      </c>
      <c r="I1836" cm="1">
        <f t="array" ref="I1836">_xlfn.IFS(Table1[[#This Row],[Q1]]&gt;8,100,Table1[[#This Row],[Q1]]&gt;6,0,Table1[[#This Row],[Q1]]&lt;7,-100)</f>
        <v>100</v>
      </c>
      <c r="J1836">
        <f>IF(Table1[[#This Row],[NPS]]=100,1,0)</f>
        <v>1</v>
      </c>
      <c r="K1836">
        <f>IF(Table1[[#This Row],[NPS]]=0,1,0)</f>
        <v>0</v>
      </c>
      <c r="L1836">
        <f>IF(Table1[[#This Row],[NPS]]=-100,1,0)</f>
        <v>0</v>
      </c>
      <c r="M1836" t="str">
        <f>TEXT(Table1[[#This Row],[Call Date]],"mmmm")</f>
        <v>November</v>
      </c>
      <c r="N1836" s="1">
        <f>Table1[[#This Row],[Call Date]]</f>
        <v>45260</v>
      </c>
    </row>
    <row r="1837" spans="2:14" x14ac:dyDescent="0.25">
      <c r="B1837" s="1">
        <v>45260</v>
      </c>
      <c r="C1837" t="s">
        <v>11</v>
      </c>
      <c r="D1837" t="s">
        <v>125</v>
      </c>
      <c r="E1837">
        <v>10</v>
      </c>
      <c r="F1837">
        <v>10</v>
      </c>
      <c r="G1837">
        <v>10</v>
      </c>
      <c r="H1837" s="3">
        <f>(Table1[[#This Row],[Q1]]*0.2+Table1[[#This Row],[Q2]]*0.4+Table1[[#This Row],[Q3]]*0.4)/10</f>
        <v>1</v>
      </c>
      <c r="I1837" cm="1">
        <f t="array" ref="I1837">_xlfn.IFS(Table1[[#This Row],[Q1]]&gt;8,100,Table1[[#This Row],[Q1]]&gt;6,0,Table1[[#This Row],[Q1]]&lt;7,-100)</f>
        <v>100</v>
      </c>
      <c r="J1837">
        <f>IF(Table1[[#This Row],[NPS]]=100,1,0)</f>
        <v>1</v>
      </c>
      <c r="K1837">
        <f>IF(Table1[[#This Row],[NPS]]=0,1,0)</f>
        <v>0</v>
      </c>
      <c r="L1837">
        <f>IF(Table1[[#This Row],[NPS]]=-100,1,0)</f>
        <v>0</v>
      </c>
      <c r="M1837" t="str">
        <f>TEXT(Table1[[#This Row],[Call Date]],"mmmm")</f>
        <v>November</v>
      </c>
      <c r="N1837" s="1">
        <f>Table1[[#This Row],[Call Date]]</f>
        <v>45260</v>
      </c>
    </row>
    <row r="1838" spans="2:14" x14ac:dyDescent="0.25">
      <c r="B1838" s="1">
        <v>45260</v>
      </c>
      <c r="C1838" t="s">
        <v>11</v>
      </c>
      <c r="D1838" t="s">
        <v>82</v>
      </c>
      <c r="E1838">
        <v>10</v>
      </c>
      <c r="F1838">
        <v>10</v>
      </c>
      <c r="G1838">
        <v>10</v>
      </c>
      <c r="H1838" s="3">
        <f>(Table1[[#This Row],[Q1]]*0.2+Table1[[#This Row],[Q2]]*0.4+Table1[[#This Row],[Q3]]*0.4)/10</f>
        <v>1</v>
      </c>
      <c r="I1838" cm="1">
        <f t="array" ref="I1838">_xlfn.IFS(Table1[[#This Row],[Q1]]&gt;8,100,Table1[[#This Row],[Q1]]&gt;6,0,Table1[[#This Row],[Q1]]&lt;7,-100)</f>
        <v>100</v>
      </c>
      <c r="J1838">
        <f>IF(Table1[[#This Row],[NPS]]=100,1,0)</f>
        <v>1</v>
      </c>
      <c r="K1838">
        <f>IF(Table1[[#This Row],[NPS]]=0,1,0)</f>
        <v>0</v>
      </c>
      <c r="L1838">
        <f>IF(Table1[[#This Row],[NPS]]=-100,1,0)</f>
        <v>0</v>
      </c>
      <c r="M1838" t="str">
        <f>TEXT(Table1[[#This Row],[Call Date]],"mmmm")</f>
        <v>November</v>
      </c>
      <c r="N1838" s="1">
        <f>Table1[[#This Row],[Call Date]]</f>
        <v>45260</v>
      </c>
    </row>
    <row r="1839" spans="2:14" x14ac:dyDescent="0.25">
      <c r="B1839" s="1">
        <v>45260</v>
      </c>
      <c r="C1839" t="s">
        <v>11</v>
      </c>
      <c r="D1839" t="s">
        <v>82</v>
      </c>
      <c r="E1839">
        <v>10</v>
      </c>
      <c r="F1839">
        <v>10</v>
      </c>
      <c r="G1839">
        <v>10</v>
      </c>
      <c r="H1839" s="3">
        <f>(Table1[[#This Row],[Q1]]*0.2+Table1[[#This Row],[Q2]]*0.4+Table1[[#This Row],[Q3]]*0.4)/10</f>
        <v>1</v>
      </c>
      <c r="I1839" cm="1">
        <f t="array" ref="I1839">_xlfn.IFS(Table1[[#This Row],[Q1]]&gt;8,100,Table1[[#This Row],[Q1]]&gt;6,0,Table1[[#This Row],[Q1]]&lt;7,-100)</f>
        <v>100</v>
      </c>
      <c r="J1839">
        <f>IF(Table1[[#This Row],[NPS]]=100,1,0)</f>
        <v>1</v>
      </c>
      <c r="K1839">
        <f>IF(Table1[[#This Row],[NPS]]=0,1,0)</f>
        <v>0</v>
      </c>
      <c r="L1839">
        <f>IF(Table1[[#This Row],[NPS]]=-100,1,0)</f>
        <v>0</v>
      </c>
      <c r="M1839" t="str">
        <f>TEXT(Table1[[#This Row],[Call Date]],"mmmm")</f>
        <v>November</v>
      </c>
      <c r="N1839" s="1">
        <f>Table1[[#This Row],[Call Date]]</f>
        <v>45260</v>
      </c>
    </row>
    <row r="1840" spans="2:14" x14ac:dyDescent="0.25">
      <c r="B1840" s="1">
        <v>45261</v>
      </c>
      <c r="C1840" t="s">
        <v>8</v>
      </c>
      <c r="D1840" t="s">
        <v>71</v>
      </c>
      <c r="E1840">
        <v>10</v>
      </c>
      <c r="F1840">
        <v>10</v>
      </c>
      <c r="G1840">
        <v>10</v>
      </c>
      <c r="H1840" s="3">
        <f>(Table1[[#This Row],[Q1]]*0.2+Table1[[#This Row],[Q2]]*0.4+Table1[[#This Row],[Q3]]*0.4)/10</f>
        <v>1</v>
      </c>
      <c r="I1840" cm="1">
        <f t="array" ref="I1840">_xlfn.IFS(Table1[[#This Row],[Q1]]&gt;8,100,Table1[[#This Row],[Q1]]&gt;6,0,Table1[[#This Row],[Q1]]&lt;7,-100)</f>
        <v>100</v>
      </c>
      <c r="J1840">
        <f>IF(Table1[[#This Row],[NPS]]=100,1,0)</f>
        <v>1</v>
      </c>
      <c r="K1840">
        <f>IF(Table1[[#This Row],[NPS]]=0,1,0)</f>
        <v>0</v>
      </c>
      <c r="L1840">
        <f>IF(Table1[[#This Row],[NPS]]=-100,1,0)</f>
        <v>0</v>
      </c>
      <c r="M1840" t="str">
        <f>TEXT(Table1[[#This Row],[Call Date]],"mmmm")</f>
        <v>December</v>
      </c>
      <c r="N1840" s="1">
        <f>Table1[[#This Row],[Call Date]]</f>
        <v>45261</v>
      </c>
    </row>
    <row r="1841" spans="2:14" x14ac:dyDescent="0.25">
      <c r="B1841" s="1">
        <v>45261</v>
      </c>
      <c r="C1841" t="s">
        <v>8</v>
      </c>
      <c r="D1841" t="s">
        <v>98</v>
      </c>
      <c r="E1841">
        <v>10</v>
      </c>
      <c r="F1841">
        <v>10</v>
      </c>
      <c r="G1841">
        <v>10</v>
      </c>
      <c r="H1841" s="3">
        <f>(Table1[[#This Row],[Q1]]*0.2+Table1[[#This Row],[Q2]]*0.4+Table1[[#This Row],[Q3]]*0.4)/10</f>
        <v>1</v>
      </c>
      <c r="I1841" cm="1">
        <f t="array" ref="I1841">_xlfn.IFS(Table1[[#This Row],[Q1]]&gt;8,100,Table1[[#This Row],[Q1]]&gt;6,0,Table1[[#This Row],[Q1]]&lt;7,-100)</f>
        <v>100</v>
      </c>
      <c r="J1841">
        <f>IF(Table1[[#This Row],[NPS]]=100,1,0)</f>
        <v>1</v>
      </c>
      <c r="K1841">
        <f>IF(Table1[[#This Row],[NPS]]=0,1,0)</f>
        <v>0</v>
      </c>
      <c r="L1841">
        <f>IF(Table1[[#This Row],[NPS]]=-100,1,0)</f>
        <v>0</v>
      </c>
      <c r="M1841" t="str">
        <f>TEXT(Table1[[#This Row],[Call Date]],"mmmm")</f>
        <v>December</v>
      </c>
      <c r="N1841" s="1">
        <f>Table1[[#This Row],[Call Date]]</f>
        <v>45261</v>
      </c>
    </row>
    <row r="1842" spans="2:14" x14ac:dyDescent="0.25">
      <c r="B1842" s="1">
        <v>45261</v>
      </c>
      <c r="C1842" t="s">
        <v>8</v>
      </c>
      <c r="D1842" t="s">
        <v>128</v>
      </c>
      <c r="E1842">
        <v>10</v>
      </c>
      <c r="F1842">
        <v>10</v>
      </c>
      <c r="G1842">
        <v>10</v>
      </c>
      <c r="H1842" s="3">
        <f>(Table1[[#This Row],[Q1]]*0.2+Table1[[#This Row],[Q2]]*0.4+Table1[[#This Row],[Q3]]*0.4)/10</f>
        <v>1</v>
      </c>
      <c r="I1842" cm="1">
        <f t="array" ref="I1842">_xlfn.IFS(Table1[[#This Row],[Q1]]&gt;8,100,Table1[[#This Row],[Q1]]&gt;6,0,Table1[[#This Row],[Q1]]&lt;7,-100)</f>
        <v>100</v>
      </c>
      <c r="J1842">
        <f>IF(Table1[[#This Row],[NPS]]=100,1,0)</f>
        <v>1</v>
      </c>
      <c r="K1842">
        <f>IF(Table1[[#This Row],[NPS]]=0,1,0)</f>
        <v>0</v>
      </c>
      <c r="L1842">
        <f>IF(Table1[[#This Row],[NPS]]=-100,1,0)</f>
        <v>0</v>
      </c>
      <c r="M1842" t="str">
        <f>TEXT(Table1[[#This Row],[Call Date]],"mmmm")</f>
        <v>December</v>
      </c>
      <c r="N1842" s="1">
        <f>Table1[[#This Row],[Call Date]]</f>
        <v>45261</v>
      </c>
    </row>
    <row r="1843" spans="2:14" x14ac:dyDescent="0.25">
      <c r="B1843" s="1">
        <v>45261</v>
      </c>
      <c r="C1843" t="s">
        <v>8</v>
      </c>
      <c r="D1843" t="s">
        <v>98</v>
      </c>
      <c r="E1843">
        <v>10</v>
      </c>
      <c r="F1843">
        <v>10</v>
      </c>
      <c r="G1843">
        <v>10</v>
      </c>
      <c r="H1843" s="3">
        <f>(Table1[[#This Row],[Q1]]*0.2+Table1[[#This Row],[Q2]]*0.4+Table1[[#This Row],[Q3]]*0.4)/10</f>
        <v>1</v>
      </c>
      <c r="I1843" cm="1">
        <f t="array" ref="I1843">_xlfn.IFS(Table1[[#This Row],[Q1]]&gt;8,100,Table1[[#This Row],[Q1]]&gt;6,0,Table1[[#This Row],[Q1]]&lt;7,-100)</f>
        <v>100</v>
      </c>
      <c r="J1843">
        <f>IF(Table1[[#This Row],[NPS]]=100,1,0)</f>
        <v>1</v>
      </c>
      <c r="K1843">
        <f>IF(Table1[[#This Row],[NPS]]=0,1,0)</f>
        <v>0</v>
      </c>
      <c r="L1843">
        <f>IF(Table1[[#This Row],[NPS]]=-100,1,0)</f>
        <v>0</v>
      </c>
      <c r="M1843" t="str">
        <f>TEXT(Table1[[#This Row],[Call Date]],"mmmm")</f>
        <v>December</v>
      </c>
      <c r="N1843" s="1">
        <f>Table1[[#This Row],[Call Date]]</f>
        <v>45261</v>
      </c>
    </row>
    <row r="1844" spans="2:14" x14ac:dyDescent="0.25">
      <c r="B1844" s="1">
        <v>45261</v>
      </c>
      <c r="C1844" t="s">
        <v>8</v>
      </c>
      <c r="D1844" t="s">
        <v>96</v>
      </c>
      <c r="E1844">
        <v>10</v>
      </c>
      <c r="F1844">
        <v>10</v>
      </c>
      <c r="G1844">
        <v>10</v>
      </c>
      <c r="H1844" s="3">
        <f>(Table1[[#This Row],[Q1]]*0.2+Table1[[#This Row],[Q2]]*0.4+Table1[[#This Row],[Q3]]*0.4)/10</f>
        <v>1</v>
      </c>
      <c r="I1844" cm="1">
        <f t="array" ref="I1844">_xlfn.IFS(Table1[[#This Row],[Q1]]&gt;8,100,Table1[[#This Row],[Q1]]&gt;6,0,Table1[[#This Row],[Q1]]&lt;7,-100)</f>
        <v>100</v>
      </c>
      <c r="J1844">
        <f>IF(Table1[[#This Row],[NPS]]=100,1,0)</f>
        <v>1</v>
      </c>
      <c r="K1844">
        <f>IF(Table1[[#This Row],[NPS]]=0,1,0)</f>
        <v>0</v>
      </c>
      <c r="L1844">
        <f>IF(Table1[[#This Row],[NPS]]=-100,1,0)</f>
        <v>0</v>
      </c>
      <c r="M1844" t="str">
        <f>TEXT(Table1[[#This Row],[Call Date]],"mmmm")</f>
        <v>December</v>
      </c>
      <c r="N1844" s="1">
        <f>Table1[[#This Row],[Call Date]]</f>
        <v>45261</v>
      </c>
    </row>
    <row r="1845" spans="2:14" x14ac:dyDescent="0.25">
      <c r="B1845" s="1">
        <v>45261</v>
      </c>
      <c r="C1845" t="s">
        <v>7</v>
      </c>
      <c r="D1845" t="s">
        <v>117</v>
      </c>
      <c r="E1845">
        <v>10</v>
      </c>
      <c r="F1845">
        <v>10</v>
      </c>
      <c r="G1845">
        <v>10</v>
      </c>
      <c r="H1845" s="3">
        <f>(Table1[[#This Row],[Q1]]*0.2+Table1[[#This Row],[Q2]]*0.4+Table1[[#This Row],[Q3]]*0.4)/10</f>
        <v>1</v>
      </c>
      <c r="I1845" cm="1">
        <f t="array" ref="I1845">_xlfn.IFS(Table1[[#This Row],[Q1]]&gt;8,100,Table1[[#This Row],[Q1]]&gt;6,0,Table1[[#This Row],[Q1]]&lt;7,-100)</f>
        <v>100</v>
      </c>
      <c r="J1845">
        <f>IF(Table1[[#This Row],[NPS]]=100,1,0)</f>
        <v>1</v>
      </c>
      <c r="K1845">
        <f>IF(Table1[[#This Row],[NPS]]=0,1,0)</f>
        <v>0</v>
      </c>
      <c r="L1845">
        <f>IF(Table1[[#This Row],[NPS]]=-100,1,0)</f>
        <v>0</v>
      </c>
      <c r="M1845" t="str">
        <f>TEXT(Table1[[#This Row],[Call Date]],"mmmm")</f>
        <v>December</v>
      </c>
      <c r="N1845" s="1">
        <f>Table1[[#This Row],[Call Date]]</f>
        <v>45261</v>
      </c>
    </row>
    <row r="1846" spans="2:14" x14ac:dyDescent="0.25">
      <c r="B1846" s="1">
        <v>45261</v>
      </c>
      <c r="C1846" t="s">
        <v>8</v>
      </c>
      <c r="D1846" t="s">
        <v>71</v>
      </c>
      <c r="E1846">
        <v>10</v>
      </c>
      <c r="F1846">
        <v>10</v>
      </c>
      <c r="G1846">
        <v>10</v>
      </c>
      <c r="H1846" s="3">
        <f>(Table1[[#This Row],[Q1]]*0.2+Table1[[#This Row],[Q2]]*0.4+Table1[[#This Row],[Q3]]*0.4)/10</f>
        <v>1</v>
      </c>
      <c r="I1846" cm="1">
        <f t="array" ref="I1846">_xlfn.IFS(Table1[[#This Row],[Q1]]&gt;8,100,Table1[[#This Row],[Q1]]&gt;6,0,Table1[[#This Row],[Q1]]&lt;7,-100)</f>
        <v>100</v>
      </c>
      <c r="J1846">
        <f>IF(Table1[[#This Row],[NPS]]=100,1,0)</f>
        <v>1</v>
      </c>
      <c r="K1846">
        <f>IF(Table1[[#This Row],[NPS]]=0,1,0)</f>
        <v>0</v>
      </c>
      <c r="L1846">
        <f>IF(Table1[[#This Row],[NPS]]=-100,1,0)</f>
        <v>0</v>
      </c>
      <c r="M1846" t="str">
        <f>TEXT(Table1[[#This Row],[Call Date]],"mmmm")</f>
        <v>December</v>
      </c>
      <c r="N1846" s="1">
        <f>Table1[[#This Row],[Call Date]]</f>
        <v>45261</v>
      </c>
    </row>
    <row r="1847" spans="2:14" x14ac:dyDescent="0.25">
      <c r="B1847" s="1">
        <v>45261</v>
      </c>
      <c r="C1847" t="s">
        <v>7</v>
      </c>
      <c r="D1847" t="s">
        <v>43</v>
      </c>
      <c r="E1847">
        <v>10</v>
      </c>
      <c r="F1847">
        <v>10</v>
      </c>
      <c r="G1847">
        <v>10</v>
      </c>
      <c r="H1847" s="3">
        <f>(Table1[[#This Row],[Q1]]*0.2+Table1[[#This Row],[Q2]]*0.4+Table1[[#This Row],[Q3]]*0.4)/10</f>
        <v>1</v>
      </c>
      <c r="I1847" cm="1">
        <f t="array" ref="I1847">_xlfn.IFS(Table1[[#This Row],[Q1]]&gt;8,100,Table1[[#This Row],[Q1]]&gt;6,0,Table1[[#This Row],[Q1]]&lt;7,-100)</f>
        <v>100</v>
      </c>
      <c r="J1847">
        <f>IF(Table1[[#This Row],[NPS]]=100,1,0)</f>
        <v>1</v>
      </c>
      <c r="K1847">
        <f>IF(Table1[[#This Row],[NPS]]=0,1,0)</f>
        <v>0</v>
      </c>
      <c r="L1847">
        <f>IF(Table1[[#This Row],[NPS]]=-100,1,0)</f>
        <v>0</v>
      </c>
      <c r="M1847" t="str">
        <f>TEXT(Table1[[#This Row],[Call Date]],"mmmm")</f>
        <v>December</v>
      </c>
      <c r="N1847" s="1">
        <f>Table1[[#This Row],[Call Date]]</f>
        <v>45261</v>
      </c>
    </row>
    <row r="1848" spans="2:14" x14ac:dyDescent="0.25">
      <c r="B1848" s="1">
        <v>45261</v>
      </c>
      <c r="C1848" t="s">
        <v>8</v>
      </c>
      <c r="D1848" t="s">
        <v>85</v>
      </c>
      <c r="E1848">
        <v>10</v>
      </c>
      <c r="F1848">
        <v>10</v>
      </c>
      <c r="G1848">
        <v>10</v>
      </c>
      <c r="H1848" s="3">
        <f>(Table1[[#This Row],[Q1]]*0.2+Table1[[#This Row],[Q2]]*0.4+Table1[[#This Row],[Q3]]*0.4)/10</f>
        <v>1</v>
      </c>
      <c r="I1848" cm="1">
        <f t="array" ref="I1848">_xlfn.IFS(Table1[[#This Row],[Q1]]&gt;8,100,Table1[[#This Row],[Q1]]&gt;6,0,Table1[[#This Row],[Q1]]&lt;7,-100)</f>
        <v>100</v>
      </c>
      <c r="J1848">
        <f>IF(Table1[[#This Row],[NPS]]=100,1,0)</f>
        <v>1</v>
      </c>
      <c r="K1848">
        <f>IF(Table1[[#This Row],[NPS]]=0,1,0)</f>
        <v>0</v>
      </c>
      <c r="L1848">
        <f>IF(Table1[[#This Row],[NPS]]=-100,1,0)</f>
        <v>0</v>
      </c>
      <c r="M1848" t="str">
        <f>TEXT(Table1[[#This Row],[Call Date]],"mmmm")</f>
        <v>December</v>
      </c>
      <c r="N1848" s="1">
        <f>Table1[[#This Row],[Call Date]]</f>
        <v>45261</v>
      </c>
    </row>
    <row r="1849" spans="2:14" x14ac:dyDescent="0.25">
      <c r="B1849" s="1">
        <v>45261</v>
      </c>
      <c r="C1849" t="s">
        <v>10</v>
      </c>
      <c r="D1849" t="s">
        <v>41</v>
      </c>
      <c r="E1849">
        <v>10</v>
      </c>
      <c r="F1849">
        <v>10</v>
      </c>
      <c r="G1849">
        <v>10</v>
      </c>
      <c r="H1849" s="3">
        <f>(Table1[[#This Row],[Q1]]*0.2+Table1[[#This Row],[Q2]]*0.4+Table1[[#This Row],[Q3]]*0.4)/10</f>
        <v>1</v>
      </c>
      <c r="I1849" cm="1">
        <f t="array" ref="I1849">_xlfn.IFS(Table1[[#This Row],[Q1]]&gt;8,100,Table1[[#This Row],[Q1]]&gt;6,0,Table1[[#This Row],[Q1]]&lt;7,-100)</f>
        <v>100</v>
      </c>
      <c r="J1849">
        <f>IF(Table1[[#This Row],[NPS]]=100,1,0)</f>
        <v>1</v>
      </c>
      <c r="K1849">
        <f>IF(Table1[[#This Row],[NPS]]=0,1,0)</f>
        <v>0</v>
      </c>
      <c r="L1849">
        <f>IF(Table1[[#This Row],[NPS]]=-100,1,0)</f>
        <v>0</v>
      </c>
      <c r="M1849" t="str">
        <f>TEXT(Table1[[#This Row],[Call Date]],"mmmm")</f>
        <v>December</v>
      </c>
      <c r="N1849" s="1">
        <f>Table1[[#This Row],[Call Date]]</f>
        <v>45261</v>
      </c>
    </row>
    <row r="1850" spans="2:14" x14ac:dyDescent="0.25">
      <c r="B1850" s="1">
        <v>45261</v>
      </c>
      <c r="C1850" t="s">
        <v>7</v>
      </c>
      <c r="D1850" t="s">
        <v>49</v>
      </c>
      <c r="E1850">
        <v>10</v>
      </c>
      <c r="F1850">
        <v>10</v>
      </c>
      <c r="G1850">
        <v>10</v>
      </c>
      <c r="H1850" s="3">
        <f>(Table1[[#This Row],[Q1]]*0.2+Table1[[#This Row],[Q2]]*0.4+Table1[[#This Row],[Q3]]*0.4)/10</f>
        <v>1</v>
      </c>
      <c r="I1850" cm="1">
        <f t="array" ref="I1850">_xlfn.IFS(Table1[[#This Row],[Q1]]&gt;8,100,Table1[[#This Row],[Q1]]&gt;6,0,Table1[[#This Row],[Q1]]&lt;7,-100)</f>
        <v>100</v>
      </c>
      <c r="J1850">
        <f>IF(Table1[[#This Row],[NPS]]=100,1,0)</f>
        <v>1</v>
      </c>
      <c r="K1850">
        <f>IF(Table1[[#This Row],[NPS]]=0,1,0)</f>
        <v>0</v>
      </c>
      <c r="L1850">
        <f>IF(Table1[[#This Row],[NPS]]=-100,1,0)</f>
        <v>0</v>
      </c>
      <c r="M1850" t="str">
        <f>TEXT(Table1[[#This Row],[Call Date]],"mmmm")</f>
        <v>December</v>
      </c>
      <c r="N1850" s="1">
        <f>Table1[[#This Row],[Call Date]]</f>
        <v>45261</v>
      </c>
    </row>
    <row r="1851" spans="2:14" x14ac:dyDescent="0.25">
      <c r="B1851" s="1">
        <v>45261</v>
      </c>
      <c r="C1851" t="s">
        <v>7</v>
      </c>
      <c r="D1851" t="s">
        <v>103</v>
      </c>
      <c r="E1851">
        <v>10</v>
      </c>
      <c r="F1851">
        <v>10</v>
      </c>
      <c r="G1851">
        <v>10</v>
      </c>
      <c r="H1851" s="3">
        <f>(Table1[[#This Row],[Q1]]*0.2+Table1[[#This Row],[Q2]]*0.4+Table1[[#This Row],[Q3]]*0.4)/10</f>
        <v>1</v>
      </c>
      <c r="I1851" cm="1">
        <f t="array" ref="I1851">_xlfn.IFS(Table1[[#This Row],[Q1]]&gt;8,100,Table1[[#This Row],[Q1]]&gt;6,0,Table1[[#This Row],[Q1]]&lt;7,-100)</f>
        <v>100</v>
      </c>
      <c r="J1851">
        <f>IF(Table1[[#This Row],[NPS]]=100,1,0)</f>
        <v>1</v>
      </c>
      <c r="K1851">
        <f>IF(Table1[[#This Row],[NPS]]=0,1,0)</f>
        <v>0</v>
      </c>
      <c r="L1851">
        <f>IF(Table1[[#This Row],[NPS]]=-100,1,0)</f>
        <v>0</v>
      </c>
      <c r="M1851" t="str">
        <f>TEXT(Table1[[#This Row],[Call Date]],"mmmm")</f>
        <v>December</v>
      </c>
      <c r="N1851" s="1">
        <f>Table1[[#This Row],[Call Date]]</f>
        <v>45261</v>
      </c>
    </row>
    <row r="1852" spans="2:14" x14ac:dyDescent="0.25">
      <c r="B1852" s="1">
        <v>45261</v>
      </c>
      <c r="C1852" t="s">
        <v>8</v>
      </c>
      <c r="D1852" t="s">
        <v>132</v>
      </c>
      <c r="E1852">
        <v>9</v>
      </c>
      <c r="F1852">
        <v>10</v>
      </c>
      <c r="G1852">
        <v>9</v>
      </c>
      <c r="H1852" s="3">
        <f>(Table1[[#This Row],[Q1]]*0.2+Table1[[#This Row],[Q2]]*0.4+Table1[[#This Row],[Q3]]*0.4)/10</f>
        <v>0.94000000000000006</v>
      </c>
      <c r="I1852" cm="1">
        <f t="array" ref="I1852">_xlfn.IFS(Table1[[#This Row],[Q1]]&gt;8,100,Table1[[#This Row],[Q1]]&gt;6,0,Table1[[#This Row],[Q1]]&lt;7,-100)</f>
        <v>100</v>
      </c>
      <c r="J1852">
        <f>IF(Table1[[#This Row],[NPS]]=100,1,0)</f>
        <v>1</v>
      </c>
      <c r="K1852">
        <f>IF(Table1[[#This Row],[NPS]]=0,1,0)</f>
        <v>0</v>
      </c>
      <c r="L1852">
        <f>IF(Table1[[#This Row],[NPS]]=-100,1,0)</f>
        <v>0</v>
      </c>
      <c r="M1852" t="str">
        <f>TEXT(Table1[[#This Row],[Call Date]],"mmmm")</f>
        <v>December</v>
      </c>
      <c r="N1852" s="1">
        <f>Table1[[#This Row],[Call Date]]</f>
        <v>45261</v>
      </c>
    </row>
    <row r="1853" spans="2:14" x14ac:dyDescent="0.25">
      <c r="B1853" s="1">
        <v>45261</v>
      </c>
      <c r="C1853" t="s">
        <v>8</v>
      </c>
      <c r="D1853" t="s">
        <v>96</v>
      </c>
      <c r="E1853">
        <v>10</v>
      </c>
      <c r="F1853">
        <v>10</v>
      </c>
      <c r="G1853">
        <v>9</v>
      </c>
      <c r="H1853" s="3">
        <f>(Table1[[#This Row],[Q1]]*0.2+Table1[[#This Row],[Q2]]*0.4+Table1[[#This Row],[Q3]]*0.4)/10</f>
        <v>0.96</v>
      </c>
      <c r="I1853" cm="1">
        <f t="array" ref="I1853">_xlfn.IFS(Table1[[#This Row],[Q1]]&gt;8,100,Table1[[#This Row],[Q1]]&gt;6,0,Table1[[#This Row],[Q1]]&lt;7,-100)</f>
        <v>100</v>
      </c>
      <c r="J1853">
        <f>IF(Table1[[#This Row],[NPS]]=100,1,0)</f>
        <v>1</v>
      </c>
      <c r="K1853">
        <f>IF(Table1[[#This Row],[NPS]]=0,1,0)</f>
        <v>0</v>
      </c>
      <c r="L1853">
        <f>IF(Table1[[#This Row],[NPS]]=-100,1,0)</f>
        <v>0</v>
      </c>
      <c r="M1853" t="str">
        <f>TEXT(Table1[[#This Row],[Call Date]],"mmmm")</f>
        <v>December</v>
      </c>
      <c r="N1853" s="1">
        <f>Table1[[#This Row],[Call Date]]</f>
        <v>45261</v>
      </c>
    </row>
    <row r="1854" spans="2:14" x14ac:dyDescent="0.25">
      <c r="B1854" s="1">
        <v>45261</v>
      </c>
      <c r="C1854" t="s">
        <v>8</v>
      </c>
      <c r="D1854" t="s">
        <v>98</v>
      </c>
      <c r="E1854">
        <v>9</v>
      </c>
      <c r="F1854">
        <v>9</v>
      </c>
      <c r="G1854">
        <v>9</v>
      </c>
      <c r="H1854" s="3">
        <f>(Table1[[#This Row],[Q1]]*0.2+Table1[[#This Row],[Q2]]*0.4+Table1[[#This Row],[Q3]]*0.4)/10</f>
        <v>0.9</v>
      </c>
      <c r="I1854" cm="1">
        <f t="array" ref="I1854">_xlfn.IFS(Table1[[#This Row],[Q1]]&gt;8,100,Table1[[#This Row],[Q1]]&gt;6,0,Table1[[#This Row],[Q1]]&lt;7,-100)</f>
        <v>100</v>
      </c>
      <c r="J1854">
        <f>IF(Table1[[#This Row],[NPS]]=100,1,0)</f>
        <v>1</v>
      </c>
      <c r="K1854">
        <f>IF(Table1[[#This Row],[NPS]]=0,1,0)</f>
        <v>0</v>
      </c>
      <c r="L1854">
        <f>IF(Table1[[#This Row],[NPS]]=-100,1,0)</f>
        <v>0</v>
      </c>
      <c r="M1854" t="str">
        <f>TEXT(Table1[[#This Row],[Call Date]],"mmmm")</f>
        <v>December</v>
      </c>
      <c r="N1854" s="1">
        <f>Table1[[#This Row],[Call Date]]</f>
        <v>45261</v>
      </c>
    </row>
    <row r="1855" spans="2:14" x14ac:dyDescent="0.25">
      <c r="B1855" s="1">
        <v>45261</v>
      </c>
      <c r="C1855" t="s">
        <v>11</v>
      </c>
      <c r="D1855" t="s">
        <v>125</v>
      </c>
      <c r="E1855">
        <v>10</v>
      </c>
      <c r="F1855">
        <v>9</v>
      </c>
      <c r="G1855">
        <v>10</v>
      </c>
      <c r="H1855" s="3">
        <f>(Table1[[#This Row],[Q1]]*0.2+Table1[[#This Row],[Q2]]*0.4+Table1[[#This Row],[Q3]]*0.4)/10</f>
        <v>0.96</v>
      </c>
      <c r="I1855" cm="1">
        <f t="array" ref="I1855">_xlfn.IFS(Table1[[#This Row],[Q1]]&gt;8,100,Table1[[#This Row],[Q1]]&gt;6,0,Table1[[#This Row],[Q1]]&lt;7,-100)</f>
        <v>100</v>
      </c>
      <c r="J1855">
        <f>IF(Table1[[#This Row],[NPS]]=100,1,0)</f>
        <v>1</v>
      </c>
      <c r="K1855">
        <f>IF(Table1[[#This Row],[NPS]]=0,1,0)</f>
        <v>0</v>
      </c>
      <c r="L1855">
        <f>IF(Table1[[#This Row],[NPS]]=-100,1,0)</f>
        <v>0</v>
      </c>
      <c r="M1855" t="str">
        <f>TEXT(Table1[[#This Row],[Call Date]],"mmmm")</f>
        <v>December</v>
      </c>
      <c r="N1855" s="1">
        <f>Table1[[#This Row],[Call Date]]</f>
        <v>45261</v>
      </c>
    </row>
    <row r="1856" spans="2:14" x14ac:dyDescent="0.25">
      <c r="B1856" s="1">
        <v>45261</v>
      </c>
      <c r="C1856" t="s">
        <v>11</v>
      </c>
      <c r="D1856" t="s">
        <v>58</v>
      </c>
      <c r="E1856">
        <v>10</v>
      </c>
      <c r="F1856">
        <v>10</v>
      </c>
      <c r="G1856">
        <v>10</v>
      </c>
      <c r="H1856" s="3">
        <f>(Table1[[#This Row],[Q1]]*0.2+Table1[[#This Row],[Q2]]*0.4+Table1[[#This Row],[Q3]]*0.4)/10</f>
        <v>1</v>
      </c>
      <c r="I1856" cm="1">
        <f t="array" ref="I1856">_xlfn.IFS(Table1[[#This Row],[Q1]]&gt;8,100,Table1[[#This Row],[Q1]]&gt;6,0,Table1[[#This Row],[Q1]]&lt;7,-100)</f>
        <v>100</v>
      </c>
      <c r="J1856">
        <f>IF(Table1[[#This Row],[NPS]]=100,1,0)</f>
        <v>1</v>
      </c>
      <c r="K1856">
        <f>IF(Table1[[#This Row],[NPS]]=0,1,0)</f>
        <v>0</v>
      </c>
      <c r="L1856">
        <f>IF(Table1[[#This Row],[NPS]]=-100,1,0)</f>
        <v>0</v>
      </c>
      <c r="M1856" t="str">
        <f>TEXT(Table1[[#This Row],[Call Date]],"mmmm")</f>
        <v>December</v>
      </c>
      <c r="N1856" s="1">
        <f>Table1[[#This Row],[Call Date]]</f>
        <v>45261</v>
      </c>
    </row>
    <row r="1857" spans="2:14" x14ac:dyDescent="0.25">
      <c r="B1857" s="1">
        <v>45261</v>
      </c>
      <c r="C1857" t="s">
        <v>8</v>
      </c>
      <c r="D1857" t="s">
        <v>98</v>
      </c>
      <c r="E1857">
        <v>10</v>
      </c>
      <c r="F1857">
        <v>10</v>
      </c>
      <c r="G1857">
        <v>10</v>
      </c>
      <c r="H1857" s="3">
        <f>(Table1[[#This Row],[Q1]]*0.2+Table1[[#This Row],[Q2]]*0.4+Table1[[#This Row],[Q3]]*0.4)/10</f>
        <v>1</v>
      </c>
      <c r="I1857" cm="1">
        <f t="array" ref="I1857">_xlfn.IFS(Table1[[#This Row],[Q1]]&gt;8,100,Table1[[#This Row],[Q1]]&gt;6,0,Table1[[#This Row],[Q1]]&lt;7,-100)</f>
        <v>100</v>
      </c>
      <c r="J1857">
        <f>IF(Table1[[#This Row],[NPS]]=100,1,0)</f>
        <v>1</v>
      </c>
      <c r="K1857">
        <f>IF(Table1[[#This Row],[NPS]]=0,1,0)</f>
        <v>0</v>
      </c>
      <c r="L1857">
        <f>IF(Table1[[#This Row],[NPS]]=-100,1,0)</f>
        <v>0</v>
      </c>
      <c r="M1857" t="str">
        <f>TEXT(Table1[[#This Row],[Call Date]],"mmmm")</f>
        <v>December</v>
      </c>
      <c r="N1857" s="1">
        <f>Table1[[#This Row],[Call Date]]</f>
        <v>45261</v>
      </c>
    </row>
    <row r="1858" spans="2:14" x14ac:dyDescent="0.25">
      <c r="B1858" s="1">
        <v>45261</v>
      </c>
      <c r="C1858" t="s">
        <v>8</v>
      </c>
      <c r="D1858" t="s">
        <v>64</v>
      </c>
      <c r="E1858">
        <v>10</v>
      </c>
      <c r="F1858">
        <v>10</v>
      </c>
      <c r="G1858">
        <v>10</v>
      </c>
      <c r="H1858" s="3">
        <f>(Table1[[#This Row],[Q1]]*0.2+Table1[[#This Row],[Q2]]*0.4+Table1[[#This Row],[Q3]]*0.4)/10</f>
        <v>1</v>
      </c>
      <c r="I1858" cm="1">
        <f t="array" ref="I1858">_xlfn.IFS(Table1[[#This Row],[Q1]]&gt;8,100,Table1[[#This Row],[Q1]]&gt;6,0,Table1[[#This Row],[Q1]]&lt;7,-100)</f>
        <v>100</v>
      </c>
      <c r="J1858">
        <f>IF(Table1[[#This Row],[NPS]]=100,1,0)</f>
        <v>1</v>
      </c>
      <c r="K1858">
        <f>IF(Table1[[#This Row],[NPS]]=0,1,0)</f>
        <v>0</v>
      </c>
      <c r="L1858">
        <f>IF(Table1[[#This Row],[NPS]]=-100,1,0)</f>
        <v>0</v>
      </c>
      <c r="M1858" t="str">
        <f>TEXT(Table1[[#This Row],[Call Date]],"mmmm")</f>
        <v>December</v>
      </c>
      <c r="N1858" s="1">
        <f>Table1[[#This Row],[Call Date]]</f>
        <v>45261</v>
      </c>
    </row>
    <row r="1859" spans="2:14" x14ac:dyDescent="0.25">
      <c r="B1859" s="1">
        <v>45261</v>
      </c>
      <c r="C1859" t="s">
        <v>7</v>
      </c>
      <c r="D1859" t="s">
        <v>91</v>
      </c>
      <c r="E1859">
        <v>8</v>
      </c>
      <c r="F1859">
        <v>5</v>
      </c>
      <c r="G1859">
        <v>5</v>
      </c>
      <c r="H1859" s="3">
        <f>(Table1[[#This Row],[Q1]]*0.2+Table1[[#This Row],[Q2]]*0.4+Table1[[#This Row],[Q3]]*0.4)/10</f>
        <v>0.55999999999999994</v>
      </c>
      <c r="I1859" cm="1">
        <f t="array" ref="I1859">_xlfn.IFS(Table1[[#This Row],[Q1]]&gt;8,100,Table1[[#This Row],[Q1]]&gt;6,0,Table1[[#This Row],[Q1]]&lt;7,-100)</f>
        <v>0</v>
      </c>
      <c r="J1859">
        <f>IF(Table1[[#This Row],[NPS]]=100,1,0)</f>
        <v>0</v>
      </c>
      <c r="K1859">
        <f>IF(Table1[[#This Row],[NPS]]=0,1,0)</f>
        <v>1</v>
      </c>
      <c r="L1859">
        <f>IF(Table1[[#This Row],[NPS]]=-100,1,0)</f>
        <v>0</v>
      </c>
      <c r="M1859" t="str">
        <f>TEXT(Table1[[#This Row],[Call Date]],"mmmm")</f>
        <v>December</v>
      </c>
      <c r="N1859" s="1">
        <f>Table1[[#This Row],[Call Date]]</f>
        <v>45261</v>
      </c>
    </row>
    <row r="1860" spans="2:14" x14ac:dyDescent="0.25">
      <c r="B1860" s="1">
        <v>45261</v>
      </c>
      <c r="C1860" t="s">
        <v>10</v>
      </c>
      <c r="D1860" t="s">
        <v>41</v>
      </c>
      <c r="E1860">
        <v>10</v>
      </c>
      <c r="F1860">
        <v>10</v>
      </c>
      <c r="G1860">
        <v>0</v>
      </c>
      <c r="H1860" s="3">
        <f>(Table1[[#This Row],[Q1]]*0.2+Table1[[#This Row],[Q2]]*0.4+Table1[[#This Row],[Q3]]*0.4)/10</f>
        <v>0.6</v>
      </c>
      <c r="I1860" cm="1">
        <f t="array" ref="I1860">_xlfn.IFS(Table1[[#This Row],[Q1]]&gt;8,100,Table1[[#This Row],[Q1]]&gt;6,0,Table1[[#This Row],[Q1]]&lt;7,-100)</f>
        <v>100</v>
      </c>
      <c r="J1860">
        <f>IF(Table1[[#This Row],[NPS]]=100,1,0)</f>
        <v>1</v>
      </c>
      <c r="K1860">
        <f>IF(Table1[[#This Row],[NPS]]=0,1,0)</f>
        <v>0</v>
      </c>
      <c r="L1860">
        <f>IF(Table1[[#This Row],[NPS]]=-100,1,0)</f>
        <v>0</v>
      </c>
      <c r="M1860" t="str">
        <f>TEXT(Table1[[#This Row],[Call Date]],"mmmm")</f>
        <v>December</v>
      </c>
      <c r="N1860" s="1">
        <f>Table1[[#This Row],[Call Date]]</f>
        <v>45261</v>
      </c>
    </row>
    <row r="1861" spans="2:14" x14ac:dyDescent="0.25">
      <c r="B1861" s="1">
        <v>45261</v>
      </c>
      <c r="C1861" t="s">
        <v>8</v>
      </c>
      <c r="D1861" t="s">
        <v>119</v>
      </c>
      <c r="E1861">
        <v>8</v>
      </c>
      <c r="F1861">
        <v>10</v>
      </c>
      <c r="G1861">
        <v>9</v>
      </c>
      <c r="H1861" s="3">
        <f>(Table1[[#This Row],[Q1]]*0.2+Table1[[#This Row],[Q2]]*0.4+Table1[[#This Row],[Q3]]*0.4)/10</f>
        <v>0.91999999999999993</v>
      </c>
      <c r="I1861" cm="1">
        <f t="array" ref="I1861">_xlfn.IFS(Table1[[#This Row],[Q1]]&gt;8,100,Table1[[#This Row],[Q1]]&gt;6,0,Table1[[#This Row],[Q1]]&lt;7,-100)</f>
        <v>0</v>
      </c>
      <c r="J1861">
        <f>IF(Table1[[#This Row],[NPS]]=100,1,0)</f>
        <v>0</v>
      </c>
      <c r="K1861">
        <f>IF(Table1[[#This Row],[NPS]]=0,1,0)</f>
        <v>1</v>
      </c>
      <c r="L1861">
        <f>IF(Table1[[#This Row],[NPS]]=-100,1,0)</f>
        <v>0</v>
      </c>
      <c r="M1861" t="str">
        <f>TEXT(Table1[[#This Row],[Call Date]],"mmmm")</f>
        <v>December</v>
      </c>
      <c r="N1861" s="1">
        <f>Table1[[#This Row],[Call Date]]</f>
        <v>45261</v>
      </c>
    </row>
    <row r="1862" spans="2:14" x14ac:dyDescent="0.25">
      <c r="B1862" s="1">
        <v>45261</v>
      </c>
      <c r="C1862" t="s">
        <v>8</v>
      </c>
      <c r="D1862" t="s">
        <v>132</v>
      </c>
      <c r="E1862">
        <v>10</v>
      </c>
      <c r="F1862">
        <v>10</v>
      </c>
      <c r="G1862">
        <v>10</v>
      </c>
      <c r="H1862" s="3">
        <f>(Table1[[#This Row],[Q1]]*0.2+Table1[[#This Row],[Q2]]*0.4+Table1[[#This Row],[Q3]]*0.4)/10</f>
        <v>1</v>
      </c>
      <c r="I1862" cm="1">
        <f t="array" ref="I1862">_xlfn.IFS(Table1[[#This Row],[Q1]]&gt;8,100,Table1[[#This Row],[Q1]]&gt;6,0,Table1[[#This Row],[Q1]]&lt;7,-100)</f>
        <v>100</v>
      </c>
      <c r="J1862">
        <f>IF(Table1[[#This Row],[NPS]]=100,1,0)</f>
        <v>1</v>
      </c>
      <c r="K1862">
        <f>IF(Table1[[#This Row],[NPS]]=0,1,0)</f>
        <v>0</v>
      </c>
      <c r="L1862">
        <f>IF(Table1[[#This Row],[NPS]]=-100,1,0)</f>
        <v>0</v>
      </c>
      <c r="M1862" t="str">
        <f>TEXT(Table1[[#This Row],[Call Date]],"mmmm")</f>
        <v>December</v>
      </c>
      <c r="N1862" s="1">
        <f>Table1[[#This Row],[Call Date]]</f>
        <v>45261</v>
      </c>
    </row>
    <row r="1863" spans="2:14" x14ac:dyDescent="0.25">
      <c r="B1863" s="1">
        <v>45261</v>
      </c>
      <c r="C1863" t="s">
        <v>8</v>
      </c>
      <c r="D1863" t="s">
        <v>45</v>
      </c>
      <c r="E1863">
        <v>10</v>
      </c>
      <c r="F1863">
        <v>10</v>
      </c>
      <c r="G1863">
        <v>10</v>
      </c>
      <c r="H1863" s="3">
        <f>(Table1[[#This Row],[Q1]]*0.2+Table1[[#This Row],[Q2]]*0.4+Table1[[#This Row],[Q3]]*0.4)/10</f>
        <v>1</v>
      </c>
      <c r="I1863" cm="1">
        <f t="array" ref="I1863">_xlfn.IFS(Table1[[#This Row],[Q1]]&gt;8,100,Table1[[#This Row],[Q1]]&gt;6,0,Table1[[#This Row],[Q1]]&lt;7,-100)</f>
        <v>100</v>
      </c>
      <c r="J1863">
        <f>IF(Table1[[#This Row],[NPS]]=100,1,0)</f>
        <v>1</v>
      </c>
      <c r="K1863">
        <f>IF(Table1[[#This Row],[NPS]]=0,1,0)</f>
        <v>0</v>
      </c>
      <c r="L1863">
        <f>IF(Table1[[#This Row],[NPS]]=-100,1,0)</f>
        <v>0</v>
      </c>
      <c r="M1863" t="str">
        <f>TEXT(Table1[[#This Row],[Call Date]],"mmmm")</f>
        <v>December</v>
      </c>
      <c r="N1863" s="1">
        <f>Table1[[#This Row],[Call Date]]</f>
        <v>45261</v>
      </c>
    </row>
    <row r="1864" spans="2:14" x14ac:dyDescent="0.25">
      <c r="B1864" s="1">
        <v>45261</v>
      </c>
      <c r="C1864" t="s">
        <v>10</v>
      </c>
      <c r="D1864" t="s">
        <v>41</v>
      </c>
      <c r="E1864">
        <v>10</v>
      </c>
      <c r="F1864">
        <v>10</v>
      </c>
      <c r="G1864">
        <v>10</v>
      </c>
      <c r="H1864" s="3">
        <f>(Table1[[#This Row],[Q1]]*0.2+Table1[[#This Row],[Q2]]*0.4+Table1[[#This Row],[Q3]]*0.4)/10</f>
        <v>1</v>
      </c>
      <c r="I1864" cm="1">
        <f t="array" ref="I1864">_xlfn.IFS(Table1[[#This Row],[Q1]]&gt;8,100,Table1[[#This Row],[Q1]]&gt;6,0,Table1[[#This Row],[Q1]]&lt;7,-100)</f>
        <v>100</v>
      </c>
      <c r="J1864">
        <f>IF(Table1[[#This Row],[NPS]]=100,1,0)</f>
        <v>1</v>
      </c>
      <c r="K1864">
        <f>IF(Table1[[#This Row],[NPS]]=0,1,0)</f>
        <v>0</v>
      </c>
      <c r="L1864">
        <f>IF(Table1[[#This Row],[NPS]]=-100,1,0)</f>
        <v>0</v>
      </c>
      <c r="M1864" t="str">
        <f>TEXT(Table1[[#This Row],[Call Date]],"mmmm")</f>
        <v>December</v>
      </c>
      <c r="N1864" s="1">
        <f>Table1[[#This Row],[Call Date]]</f>
        <v>45261</v>
      </c>
    </row>
    <row r="1865" spans="2:14" x14ac:dyDescent="0.25">
      <c r="B1865" s="1">
        <v>45261</v>
      </c>
      <c r="C1865" t="s">
        <v>10</v>
      </c>
      <c r="D1865" t="s">
        <v>76</v>
      </c>
      <c r="E1865">
        <v>10</v>
      </c>
      <c r="F1865">
        <v>10</v>
      </c>
      <c r="G1865">
        <v>10</v>
      </c>
      <c r="H1865" s="3">
        <f>(Table1[[#This Row],[Q1]]*0.2+Table1[[#This Row],[Q2]]*0.4+Table1[[#This Row],[Q3]]*0.4)/10</f>
        <v>1</v>
      </c>
      <c r="I1865" cm="1">
        <f t="array" ref="I1865">_xlfn.IFS(Table1[[#This Row],[Q1]]&gt;8,100,Table1[[#This Row],[Q1]]&gt;6,0,Table1[[#This Row],[Q1]]&lt;7,-100)</f>
        <v>100</v>
      </c>
      <c r="J1865">
        <f>IF(Table1[[#This Row],[NPS]]=100,1,0)</f>
        <v>1</v>
      </c>
      <c r="K1865">
        <f>IF(Table1[[#This Row],[NPS]]=0,1,0)</f>
        <v>0</v>
      </c>
      <c r="L1865">
        <f>IF(Table1[[#This Row],[NPS]]=-100,1,0)</f>
        <v>0</v>
      </c>
      <c r="M1865" t="str">
        <f>TEXT(Table1[[#This Row],[Call Date]],"mmmm")</f>
        <v>December</v>
      </c>
      <c r="N1865" s="1">
        <f>Table1[[#This Row],[Call Date]]</f>
        <v>45261</v>
      </c>
    </row>
    <row r="1866" spans="2:14" x14ac:dyDescent="0.25">
      <c r="B1866" s="1">
        <v>45261</v>
      </c>
      <c r="C1866" t="s">
        <v>10</v>
      </c>
      <c r="D1866" t="s">
        <v>97</v>
      </c>
      <c r="E1866">
        <v>9</v>
      </c>
      <c r="F1866">
        <v>8</v>
      </c>
      <c r="G1866">
        <v>10</v>
      </c>
      <c r="H1866" s="3">
        <f>(Table1[[#This Row],[Q1]]*0.2+Table1[[#This Row],[Q2]]*0.4+Table1[[#This Row],[Q3]]*0.4)/10</f>
        <v>0.9</v>
      </c>
      <c r="I1866" cm="1">
        <f t="array" ref="I1866">_xlfn.IFS(Table1[[#This Row],[Q1]]&gt;8,100,Table1[[#This Row],[Q1]]&gt;6,0,Table1[[#This Row],[Q1]]&lt;7,-100)</f>
        <v>100</v>
      </c>
      <c r="J1866">
        <f>IF(Table1[[#This Row],[NPS]]=100,1,0)</f>
        <v>1</v>
      </c>
      <c r="K1866">
        <f>IF(Table1[[#This Row],[NPS]]=0,1,0)</f>
        <v>0</v>
      </c>
      <c r="L1866">
        <f>IF(Table1[[#This Row],[NPS]]=-100,1,0)</f>
        <v>0</v>
      </c>
      <c r="M1866" t="str">
        <f>TEXT(Table1[[#This Row],[Call Date]],"mmmm")</f>
        <v>December</v>
      </c>
      <c r="N1866" s="1">
        <f>Table1[[#This Row],[Call Date]]</f>
        <v>45261</v>
      </c>
    </row>
    <row r="1867" spans="2:14" x14ac:dyDescent="0.25">
      <c r="B1867" s="1">
        <v>45261</v>
      </c>
      <c r="C1867" t="s">
        <v>8</v>
      </c>
      <c r="D1867" t="s">
        <v>45</v>
      </c>
      <c r="E1867">
        <v>10</v>
      </c>
      <c r="F1867">
        <v>10</v>
      </c>
      <c r="G1867">
        <v>10</v>
      </c>
      <c r="H1867" s="3">
        <f>(Table1[[#This Row],[Q1]]*0.2+Table1[[#This Row],[Q2]]*0.4+Table1[[#This Row],[Q3]]*0.4)/10</f>
        <v>1</v>
      </c>
      <c r="I1867" cm="1">
        <f t="array" ref="I1867">_xlfn.IFS(Table1[[#This Row],[Q1]]&gt;8,100,Table1[[#This Row],[Q1]]&gt;6,0,Table1[[#This Row],[Q1]]&lt;7,-100)</f>
        <v>100</v>
      </c>
      <c r="J1867">
        <f>IF(Table1[[#This Row],[NPS]]=100,1,0)</f>
        <v>1</v>
      </c>
      <c r="K1867">
        <f>IF(Table1[[#This Row],[NPS]]=0,1,0)</f>
        <v>0</v>
      </c>
      <c r="L1867">
        <f>IF(Table1[[#This Row],[NPS]]=-100,1,0)</f>
        <v>0</v>
      </c>
      <c r="M1867" t="str">
        <f>TEXT(Table1[[#This Row],[Call Date]],"mmmm")</f>
        <v>December</v>
      </c>
      <c r="N1867" s="1">
        <f>Table1[[#This Row],[Call Date]]</f>
        <v>45261</v>
      </c>
    </row>
    <row r="1868" spans="2:14" x14ac:dyDescent="0.25">
      <c r="B1868" s="1">
        <v>45261</v>
      </c>
      <c r="C1868" t="s">
        <v>10</v>
      </c>
      <c r="D1868" t="s">
        <v>124</v>
      </c>
      <c r="E1868">
        <v>10</v>
      </c>
      <c r="F1868">
        <v>10</v>
      </c>
      <c r="G1868">
        <v>10</v>
      </c>
      <c r="H1868" s="3">
        <f>(Table1[[#This Row],[Q1]]*0.2+Table1[[#This Row],[Q2]]*0.4+Table1[[#This Row],[Q3]]*0.4)/10</f>
        <v>1</v>
      </c>
      <c r="I1868" cm="1">
        <f t="array" ref="I1868">_xlfn.IFS(Table1[[#This Row],[Q1]]&gt;8,100,Table1[[#This Row],[Q1]]&gt;6,0,Table1[[#This Row],[Q1]]&lt;7,-100)</f>
        <v>100</v>
      </c>
      <c r="J1868">
        <f>IF(Table1[[#This Row],[NPS]]=100,1,0)</f>
        <v>1</v>
      </c>
      <c r="K1868">
        <f>IF(Table1[[#This Row],[NPS]]=0,1,0)</f>
        <v>0</v>
      </c>
      <c r="L1868">
        <f>IF(Table1[[#This Row],[NPS]]=-100,1,0)</f>
        <v>0</v>
      </c>
      <c r="M1868" t="str">
        <f>TEXT(Table1[[#This Row],[Call Date]],"mmmm")</f>
        <v>December</v>
      </c>
      <c r="N1868" s="1">
        <f>Table1[[#This Row],[Call Date]]</f>
        <v>45261</v>
      </c>
    </row>
    <row r="1869" spans="2:14" x14ac:dyDescent="0.25">
      <c r="B1869" s="1">
        <v>45261</v>
      </c>
      <c r="C1869" t="s">
        <v>10</v>
      </c>
      <c r="D1869" t="s">
        <v>77</v>
      </c>
      <c r="E1869">
        <v>10</v>
      </c>
      <c r="F1869">
        <v>10</v>
      </c>
      <c r="G1869">
        <v>10</v>
      </c>
      <c r="H1869" s="3">
        <f>(Table1[[#This Row],[Q1]]*0.2+Table1[[#This Row],[Q2]]*0.4+Table1[[#This Row],[Q3]]*0.4)/10</f>
        <v>1</v>
      </c>
      <c r="I1869" cm="1">
        <f t="array" ref="I1869">_xlfn.IFS(Table1[[#This Row],[Q1]]&gt;8,100,Table1[[#This Row],[Q1]]&gt;6,0,Table1[[#This Row],[Q1]]&lt;7,-100)</f>
        <v>100</v>
      </c>
      <c r="J1869">
        <f>IF(Table1[[#This Row],[NPS]]=100,1,0)</f>
        <v>1</v>
      </c>
      <c r="K1869">
        <f>IF(Table1[[#This Row],[NPS]]=0,1,0)</f>
        <v>0</v>
      </c>
      <c r="L1869">
        <f>IF(Table1[[#This Row],[NPS]]=-100,1,0)</f>
        <v>0</v>
      </c>
      <c r="M1869" t="str">
        <f>TEXT(Table1[[#This Row],[Call Date]],"mmmm")</f>
        <v>December</v>
      </c>
      <c r="N1869" s="1">
        <f>Table1[[#This Row],[Call Date]]</f>
        <v>45261</v>
      </c>
    </row>
    <row r="1870" spans="2:14" x14ac:dyDescent="0.25">
      <c r="B1870" s="1">
        <v>45261</v>
      </c>
      <c r="C1870" t="s">
        <v>11</v>
      </c>
      <c r="D1870" t="s">
        <v>125</v>
      </c>
      <c r="E1870">
        <v>9</v>
      </c>
      <c r="F1870">
        <v>9</v>
      </c>
      <c r="G1870">
        <v>10</v>
      </c>
      <c r="H1870" s="3">
        <f>(Table1[[#This Row],[Q1]]*0.2+Table1[[#This Row],[Q2]]*0.4+Table1[[#This Row],[Q3]]*0.4)/10</f>
        <v>0.94000000000000006</v>
      </c>
      <c r="I1870" cm="1">
        <f t="array" ref="I1870">_xlfn.IFS(Table1[[#This Row],[Q1]]&gt;8,100,Table1[[#This Row],[Q1]]&gt;6,0,Table1[[#This Row],[Q1]]&lt;7,-100)</f>
        <v>100</v>
      </c>
      <c r="J1870">
        <f>IF(Table1[[#This Row],[NPS]]=100,1,0)</f>
        <v>1</v>
      </c>
      <c r="K1870">
        <f>IF(Table1[[#This Row],[NPS]]=0,1,0)</f>
        <v>0</v>
      </c>
      <c r="L1870">
        <f>IF(Table1[[#This Row],[NPS]]=-100,1,0)</f>
        <v>0</v>
      </c>
      <c r="M1870" t="str">
        <f>TEXT(Table1[[#This Row],[Call Date]],"mmmm")</f>
        <v>December</v>
      </c>
      <c r="N1870" s="1">
        <f>Table1[[#This Row],[Call Date]]</f>
        <v>45261</v>
      </c>
    </row>
    <row r="1871" spans="2:14" x14ac:dyDescent="0.25">
      <c r="B1871" s="1">
        <v>45261</v>
      </c>
      <c r="C1871" t="s">
        <v>8</v>
      </c>
      <c r="D1871" t="s">
        <v>45</v>
      </c>
      <c r="E1871">
        <v>3</v>
      </c>
      <c r="F1871">
        <v>5</v>
      </c>
      <c r="G1871">
        <v>8</v>
      </c>
      <c r="H1871" s="3">
        <f>(Table1[[#This Row],[Q1]]*0.2+Table1[[#This Row],[Q2]]*0.4+Table1[[#This Row],[Q3]]*0.4)/10</f>
        <v>0.58000000000000007</v>
      </c>
      <c r="I1871" cm="1">
        <f t="array" ref="I1871">_xlfn.IFS(Table1[[#This Row],[Q1]]&gt;8,100,Table1[[#This Row],[Q1]]&gt;6,0,Table1[[#This Row],[Q1]]&lt;7,-100)</f>
        <v>-100</v>
      </c>
      <c r="J1871">
        <f>IF(Table1[[#This Row],[NPS]]=100,1,0)</f>
        <v>0</v>
      </c>
      <c r="K1871">
        <f>IF(Table1[[#This Row],[NPS]]=0,1,0)</f>
        <v>0</v>
      </c>
      <c r="L1871">
        <f>IF(Table1[[#This Row],[NPS]]=-100,1,0)</f>
        <v>1</v>
      </c>
      <c r="M1871" t="str">
        <f>TEXT(Table1[[#This Row],[Call Date]],"mmmm")</f>
        <v>December</v>
      </c>
      <c r="N1871" s="1">
        <f>Table1[[#This Row],[Call Date]]</f>
        <v>45261</v>
      </c>
    </row>
    <row r="1872" spans="2:14" x14ac:dyDescent="0.25">
      <c r="B1872" s="1">
        <v>45261</v>
      </c>
      <c r="C1872" t="s">
        <v>11</v>
      </c>
      <c r="D1872" t="s">
        <v>120</v>
      </c>
      <c r="E1872">
        <v>10</v>
      </c>
      <c r="F1872">
        <v>10</v>
      </c>
      <c r="G1872">
        <v>10</v>
      </c>
      <c r="H1872" s="3">
        <f>(Table1[[#This Row],[Q1]]*0.2+Table1[[#This Row],[Q2]]*0.4+Table1[[#This Row],[Q3]]*0.4)/10</f>
        <v>1</v>
      </c>
      <c r="I1872" cm="1">
        <f t="array" ref="I1872">_xlfn.IFS(Table1[[#This Row],[Q1]]&gt;8,100,Table1[[#This Row],[Q1]]&gt;6,0,Table1[[#This Row],[Q1]]&lt;7,-100)</f>
        <v>100</v>
      </c>
      <c r="J1872">
        <f>IF(Table1[[#This Row],[NPS]]=100,1,0)</f>
        <v>1</v>
      </c>
      <c r="K1872">
        <f>IF(Table1[[#This Row],[NPS]]=0,1,0)</f>
        <v>0</v>
      </c>
      <c r="L1872">
        <f>IF(Table1[[#This Row],[NPS]]=-100,1,0)</f>
        <v>0</v>
      </c>
      <c r="M1872" t="str">
        <f>TEXT(Table1[[#This Row],[Call Date]],"mmmm")</f>
        <v>December</v>
      </c>
      <c r="N1872" s="1">
        <f>Table1[[#This Row],[Call Date]]</f>
        <v>45261</v>
      </c>
    </row>
    <row r="1873" spans="2:14" x14ac:dyDescent="0.25">
      <c r="B1873" s="1">
        <v>45261</v>
      </c>
      <c r="C1873" t="s">
        <v>10</v>
      </c>
      <c r="D1873" t="s">
        <v>41</v>
      </c>
      <c r="E1873">
        <v>0</v>
      </c>
      <c r="F1873">
        <v>10</v>
      </c>
      <c r="G1873">
        <v>10</v>
      </c>
      <c r="H1873" s="3">
        <f>(Table1[[#This Row],[Q1]]*0.2+Table1[[#This Row],[Q2]]*0.4+Table1[[#This Row],[Q3]]*0.4)/10</f>
        <v>0.8</v>
      </c>
      <c r="I1873" cm="1">
        <f t="array" ref="I1873">_xlfn.IFS(Table1[[#This Row],[Q1]]&gt;8,100,Table1[[#This Row],[Q1]]&gt;6,0,Table1[[#This Row],[Q1]]&lt;7,-100)</f>
        <v>-100</v>
      </c>
      <c r="J1873">
        <f>IF(Table1[[#This Row],[NPS]]=100,1,0)</f>
        <v>0</v>
      </c>
      <c r="K1873">
        <f>IF(Table1[[#This Row],[NPS]]=0,1,0)</f>
        <v>0</v>
      </c>
      <c r="L1873">
        <f>IF(Table1[[#This Row],[NPS]]=-100,1,0)</f>
        <v>1</v>
      </c>
      <c r="M1873" t="str">
        <f>TEXT(Table1[[#This Row],[Call Date]],"mmmm")</f>
        <v>December</v>
      </c>
      <c r="N1873" s="1">
        <f>Table1[[#This Row],[Call Date]]</f>
        <v>45261</v>
      </c>
    </row>
    <row r="1874" spans="2:14" x14ac:dyDescent="0.25">
      <c r="B1874" s="1">
        <v>45261</v>
      </c>
      <c r="C1874" t="s">
        <v>11</v>
      </c>
      <c r="D1874" t="s">
        <v>120</v>
      </c>
      <c r="E1874">
        <v>10</v>
      </c>
      <c r="F1874">
        <v>10</v>
      </c>
      <c r="G1874">
        <v>10</v>
      </c>
      <c r="H1874" s="3">
        <f>(Table1[[#This Row],[Q1]]*0.2+Table1[[#This Row],[Q2]]*0.4+Table1[[#This Row],[Q3]]*0.4)/10</f>
        <v>1</v>
      </c>
      <c r="I1874" cm="1">
        <f t="array" ref="I1874">_xlfn.IFS(Table1[[#This Row],[Q1]]&gt;8,100,Table1[[#This Row],[Q1]]&gt;6,0,Table1[[#This Row],[Q1]]&lt;7,-100)</f>
        <v>100</v>
      </c>
      <c r="J1874">
        <f>IF(Table1[[#This Row],[NPS]]=100,1,0)</f>
        <v>1</v>
      </c>
      <c r="K1874">
        <f>IF(Table1[[#This Row],[NPS]]=0,1,0)</f>
        <v>0</v>
      </c>
      <c r="L1874">
        <f>IF(Table1[[#This Row],[NPS]]=-100,1,0)</f>
        <v>0</v>
      </c>
      <c r="M1874" t="str">
        <f>TEXT(Table1[[#This Row],[Call Date]],"mmmm")</f>
        <v>December</v>
      </c>
      <c r="N1874" s="1">
        <f>Table1[[#This Row],[Call Date]]</f>
        <v>45261</v>
      </c>
    </row>
    <row r="1875" spans="2:14" x14ac:dyDescent="0.25">
      <c r="B1875" s="1">
        <v>45261</v>
      </c>
      <c r="C1875" t="s">
        <v>10</v>
      </c>
      <c r="D1875" t="s">
        <v>116</v>
      </c>
      <c r="E1875">
        <v>10</v>
      </c>
      <c r="F1875">
        <v>10</v>
      </c>
      <c r="G1875">
        <v>10</v>
      </c>
      <c r="H1875" s="3">
        <f>(Table1[[#This Row],[Q1]]*0.2+Table1[[#This Row],[Q2]]*0.4+Table1[[#This Row],[Q3]]*0.4)/10</f>
        <v>1</v>
      </c>
      <c r="I1875" cm="1">
        <f t="array" ref="I1875">_xlfn.IFS(Table1[[#This Row],[Q1]]&gt;8,100,Table1[[#This Row],[Q1]]&gt;6,0,Table1[[#This Row],[Q1]]&lt;7,-100)</f>
        <v>100</v>
      </c>
      <c r="J1875">
        <f>IF(Table1[[#This Row],[NPS]]=100,1,0)</f>
        <v>1</v>
      </c>
      <c r="K1875">
        <f>IF(Table1[[#This Row],[NPS]]=0,1,0)</f>
        <v>0</v>
      </c>
      <c r="L1875">
        <f>IF(Table1[[#This Row],[NPS]]=-100,1,0)</f>
        <v>0</v>
      </c>
      <c r="M1875" t="str">
        <f>TEXT(Table1[[#This Row],[Call Date]],"mmmm")</f>
        <v>December</v>
      </c>
      <c r="N1875" s="1">
        <f>Table1[[#This Row],[Call Date]]</f>
        <v>45261</v>
      </c>
    </row>
    <row r="1876" spans="2:14" x14ac:dyDescent="0.25">
      <c r="B1876" s="1">
        <v>45261</v>
      </c>
      <c r="C1876" t="s">
        <v>11</v>
      </c>
      <c r="D1876" t="s">
        <v>118</v>
      </c>
      <c r="E1876">
        <v>10</v>
      </c>
      <c r="F1876">
        <v>10</v>
      </c>
      <c r="G1876">
        <v>10</v>
      </c>
      <c r="H1876" s="3">
        <f>(Table1[[#This Row],[Q1]]*0.2+Table1[[#This Row],[Q2]]*0.4+Table1[[#This Row],[Q3]]*0.4)/10</f>
        <v>1</v>
      </c>
      <c r="I1876" cm="1">
        <f t="array" ref="I1876">_xlfn.IFS(Table1[[#This Row],[Q1]]&gt;8,100,Table1[[#This Row],[Q1]]&gt;6,0,Table1[[#This Row],[Q1]]&lt;7,-100)</f>
        <v>100</v>
      </c>
      <c r="J1876">
        <f>IF(Table1[[#This Row],[NPS]]=100,1,0)</f>
        <v>1</v>
      </c>
      <c r="K1876">
        <f>IF(Table1[[#This Row],[NPS]]=0,1,0)</f>
        <v>0</v>
      </c>
      <c r="L1876">
        <f>IF(Table1[[#This Row],[NPS]]=-100,1,0)</f>
        <v>0</v>
      </c>
      <c r="M1876" t="str">
        <f>TEXT(Table1[[#This Row],[Call Date]],"mmmm")</f>
        <v>December</v>
      </c>
      <c r="N1876" s="1">
        <f>Table1[[#This Row],[Call Date]]</f>
        <v>45261</v>
      </c>
    </row>
    <row r="1877" spans="2:14" x14ac:dyDescent="0.25">
      <c r="B1877" s="1">
        <v>45261</v>
      </c>
      <c r="C1877" t="s">
        <v>11</v>
      </c>
      <c r="D1877" t="s">
        <v>58</v>
      </c>
      <c r="E1877">
        <v>10</v>
      </c>
      <c r="F1877">
        <v>10</v>
      </c>
      <c r="G1877">
        <v>10</v>
      </c>
      <c r="H1877" s="3">
        <f>(Table1[[#This Row],[Q1]]*0.2+Table1[[#This Row],[Q2]]*0.4+Table1[[#This Row],[Q3]]*0.4)/10</f>
        <v>1</v>
      </c>
      <c r="I1877" cm="1">
        <f t="array" ref="I1877">_xlfn.IFS(Table1[[#This Row],[Q1]]&gt;8,100,Table1[[#This Row],[Q1]]&gt;6,0,Table1[[#This Row],[Q1]]&lt;7,-100)</f>
        <v>100</v>
      </c>
      <c r="J1877">
        <f>IF(Table1[[#This Row],[NPS]]=100,1,0)</f>
        <v>1</v>
      </c>
      <c r="K1877">
        <f>IF(Table1[[#This Row],[NPS]]=0,1,0)</f>
        <v>0</v>
      </c>
      <c r="L1877">
        <f>IF(Table1[[#This Row],[NPS]]=-100,1,0)</f>
        <v>0</v>
      </c>
      <c r="M1877" t="str">
        <f>TEXT(Table1[[#This Row],[Call Date]],"mmmm")</f>
        <v>December</v>
      </c>
      <c r="N1877" s="1">
        <f>Table1[[#This Row],[Call Date]]</f>
        <v>45261</v>
      </c>
    </row>
    <row r="1878" spans="2:14" x14ac:dyDescent="0.25">
      <c r="B1878" s="1">
        <v>45261</v>
      </c>
      <c r="C1878" t="s">
        <v>11</v>
      </c>
      <c r="D1878" t="s">
        <v>82</v>
      </c>
      <c r="E1878">
        <v>10</v>
      </c>
      <c r="F1878">
        <v>10</v>
      </c>
      <c r="G1878">
        <v>8</v>
      </c>
      <c r="H1878" s="3">
        <f>(Table1[[#This Row],[Q1]]*0.2+Table1[[#This Row],[Q2]]*0.4+Table1[[#This Row],[Q3]]*0.4)/10</f>
        <v>0.91999999999999993</v>
      </c>
      <c r="I1878" cm="1">
        <f t="array" ref="I1878">_xlfn.IFS(Table1[[#This Row],[Q1]]&gt;8,100,Table1[[#This Row],[Q1]]&gt;6,0,Table1[[#This Row],[Q1]]&lt;7,-100)</f>
        <v>100</v>
      </c>
      <c r="J1878">
        <f>IF(Table1[[#This Row],[NPS]]=100,1,0)</f>
        <v>1</v>
      </c>
      <c r="K1878">
        <f>IF(Table1[[#This Row],[NPS]]=0,1,0)</f>
        <v>0</v>
      </c>
      <c r="L1878">
        <f>IF(Table1[[#This Row],[NPS]]=-100,1,0)</f>
        <v>0</v>
      </c>
      <c r="M1878" t="str">
        <f>TEXT(Table1[[#This Row],[Call Date]],"mmmm")</f>
        <v>December</v>
      </c>
      <c r="N1878" s="1">
        <f>Table1[[#This Row],[Call Date]]</f>
        <v>45261</v>
      </c>
    </row>
    <row r="1879" spans="2:14" x14ac:dyDescent="0.25">
      <c r="B1879" s="1">
        <v>45261</v>
      </c>
      <c r="C1879" t="s">
        <v>11</v>
      </c>
      <c r="D1879" t="s">
        <v>58</v>
      </c>
      <c r="E1879">
        <v>10</v>
      </c>
      <c r="F1879">
        <v>10</v>
      </c>
      <c r="G1879">
        <v>10</v>
      </c>
      <c r="H1879" s="3">
        <f>(Table1[[#This Row],[Q1]]*0.2+Table1[[#This Row],[Q2]]*0.4+Table1[[#This Row],[Q3]]*0.4)/10</f>
        <v>1</v>
      </c>
      <c r="I1879" cm="1">
        <f t="array" ref="I1879">_xlfn.IFS(Table1[[#This Row],[Q1]]&gt;8,100,Table1[[#This Row],[Q1]]&gt;6,0,Table1[[#This Row],[Q1]]&lt;7,-100)</f>
        <v>100</v>
      </c>
      <c r="J1879">
        <f>IF(Table1[[#This Row],[NPS]]=100,1,0)</f>
        <v>1</v>
      </c>
      <c r="K1879">
        <f>IF(Table1[[#This Row],[NPS]]=0,1,0)</f>
        <v>0</v>
      </c>
      <c r="L1879">
        <f>IF(Table1[[#This Row],[NPS]]=-100,1,0)</f>
        <v>0</v>
      </c>
      <c r="M1879" t="str">
        <f>TEXT(Table1[[#This Row],[Call Date]],"mmmm")</f>
        <v>December</v>
      </c>
      <c r="N1879" s="1">
        <f>Table1[[#This Row],[Call Date]]</f>
        <v>45261</v>
      </c>
    </row>
    <row r="1880" spans="2:14" x14ac:dyDescent="0.25">
      <c r="B1880" s="1">
        <v>45261</v>
      </c>
      <c r="C1880" t="s">
        <v>11</v>
      </c>
      <c r="D1880" t="s">
        <v>118</v>
      </c>
      <c r="E1880">
        <v>9</v>
      </c>
      <c r="F1880">
        <v>9</v>
      </c>
      <c r="G1880">
        <v>9</v>
      </c>
      <c r="H1880" s="3">
        <f>(Table1[[#This Row],[Q1]]*0.2+Table1[[#This Row],[Q2]]*0.4+Table1[[#This Row],[Q3]]*0.4)/10</f>
        <v>0.9</v>
      </c>
      <c r="I1880" cm="1">
        <f t="array" ref="I1880">_xlfn.IFS(Table1[[#This Row],[Q1]]&gt;8,100,Table1[[#This Row],[Q1]]&gt;6,0,Table1[[#This Row],[Q1]]&lt;7,-100)</f>
        <v>100</v>
      </c>
      <c r="J1880">
        <f>IF(Table1[[#This Row],[NPS]]=100,1,0)</f>
        <v>1</v>
      </c>
      <c r="K1880">
        <f>IF(Table1[[#This Row],[NPS]]=0,1,0)</f>
        <v>0</v>
      </c>
      <c r="L1880">
        <f>IF(Table1[[#This Row],[NPS]]=-100,1,0)</f>
        <v>0</v>
      </c>
      <c r="M1880" t="str">
        <f>TEXT(Table1[[#This Row],[Call Date]],"mmmm")</f>
        <v>December</v>
      </c>
      <c r="N1880" s="1">
        <f>Table1[[#This Row],[Call Date]]</f>
        <v>45261</v>
      </c>
    </row>
    <row r="1881" spans="2:14" x14ac:dyDescent="0.25">
      <c r="B1881" s="1">
        <v>45264</v>
      </c>
      <c r="C1881" t="s">
        <v>7</v>
      </c>
      <c r="D1881" t="s">
        <v>49</v>
      </c>
      <c r="E1881">
        <v>10</v>
      </c>
      <c r="F1881">
        <v>10</v>
      </c>
      <c r="G1881">
        <v>10</v>
      </c>
      <c r="H1881" s="3">
        <f>(Table1[[#This Row],[Q1]]*0.2+Table1[[#This Row],[Q2]]*0.4+Table1[[#This Row],[Q3]]*0.4)/10</f>
        <v>1</v>
      </c>
      <c r="I1881" cm="1">
        <f t="array" ref="I1881">_xlfn.IFS(Table1[[#This Row],[Q1]]&gt;8,100,Table1[[#This Row],[Q1]]&gt;6,0,Table1[[#This Row],[Q1]]&lt;7,-100)</f>
        <v>100</v>
      </c>
      <c r="J1881">
        <f>IF(Table1[[#This Row],[NPS]]=100,1,0)</f>
        <v>1</v>
      </c>
      <c r="K1881">
        <f>IF(Table1[[#This Row],[NPS]]=0,1,0)</f>
        <v>0</v>
      </c>
      <c r="L1881">
        <f>IF(Table1[[#This Row],[NPS]]=-100,1,0)</f>
        <v>0</v>
      </c>
      <c r="M1881" t="str">
        <f>TEXT(Table1[[#This Row],[Call Date]],"mmmm")</f>
        <v>December</v>
      </c>
      <c r="N1881" s="1">
        <f>Table1[[#This Row],[Call Date]]</f>
        <v>45264</v>
      </c>
    </row>
    <row r="1882" spans="2:14" x14ac:dyDescent="0.25">
      <c r="B1882" s="1">
        <v>45264</v>
      </c>
      <c r="C1882" t="s">
        <v>7</v>
      </c>
      <c r="D1882" t="s">
        <v>49</v>
      </c>
      <c r="E1882">
        <v>10</v>
      </c>
      <c r="F1882">
        <v>10</v>
      </c>
      <c r="G1882">
        <v>10</v>
      </c>
      <c r="H1882" s="3">
        <f>(Table1[[#This Row],[Q1]]*0.2+Table1[[#This Row],[Q2]]*0.4+Table1[[#This Row],[Q3]]*0.4)/10</f>
        <v>1</v>
      </c>
      <c r="I1882" cm="1">
        <f t="array" ref="I1882">_xlfn.IFS(Table1[[#This Row],[Q1]]&gt;8,100,Table1[[#This Row],[Q1]]&gt;6,0,Table1[[#This Row],[Q1]]&lt;7,-100)</f>
        <v>100</v>
      </c>
      <c r="J1882">
        <f>IF(Table1[[#This Row],[NPS]]=100,1,0)</f>
        <v>1</v>
      </c>
      <c r="K1882">
        <f>IF(Table1[[#This Row],[NPS]]=0,1,0)</f>
        <v>0</v>
      </c>
      <c r="L1882">
        <f>IF(Table1[[#This Row],[NPS]]=-100,1,0)</f>
        <v>0</v>
      </c>
      <c r="M1882" t="str">
        <f>TEXT(Table1[[#This Row],[Call Date]],"mmmm")</f>
        <v>December</v>
      </c>
      <c r="N1882" s="1">
        <f>Table1[[#This Row],[Call Date]]</f>
        <v>45264</v>
      </c>
    </row>
    <row r="1883" spans="2:14" x14ac:dyDescent="0.25">
      <c r="B1883" s="1">
        <v>45264</v>
      </c>
      <c r="C1883" t="s">
        <v>7</v>
      </c>
      <c r="D1883" t="s">
        <v>117</v>
      </c>
      <c r="E1883">
        <v>10</v>
      </c>
      <c r="F1883">
        <v>10</v>
      </c>
      <c r="G1883">
        <v>10</v>
      </c>
      <c r="H1883" s="3">
        <f>(Table1[[#This Row],[Q1]]*0.2+Table1[[#This Row],[Q2]]*0.4+Table1[[#This Row],[Q3]]*0.4)/10</f>
        <v>1</v>
      </c>
      <c r="I1883" cm="1">
        <f t="array" ref="I1883">_xlfn.IFS(Table1[[#This Row],[Q1]]&gt;8,100,Table1[[#This Row],[Q1]]&gt;6,0,Table1[[#This Row],[Q1]]&lt;7,-100)</f>
        <v>100</v>
      </c>
      <c r="J1883">
        <f>IF(Table1[[#This Row],[NPS]]=100,1,0)</f>
        <v>1</v>
      </c>
      <c r="K1883">
        <f>IF(Table1[[#This Row],[NPS]]=0,1,0)</f>
        <v>0</v>
      </c>
      <c r="L1883">
        <f>IF(Table1[[#This Row],[NPS]]=-100,1,0)</f>
        <v>0</v>
      </c>
      <c r="M1883" t="str">
        <f>TEXT(Table1[[#This Row],[Call Date]],"mmmm")</f>
        <v>December</v>
      </c>
      <c r="N1883" s="1">
        <f>Table1[[#This Row],[Call Date]]</f>
        <v>45264</v>
      </c>
    </row>
    <row r="1884" spans="2:14" x14ac:dyDescent="0.25">
      <c r="B1884" s="1">
        <v>45264</v>
      </c>
      <c r="C1884" t="s">
        <v>7</v>
      </c>
      <c r="D1884" t="s">
        <v>49</v>
      </c>
      <c r="E1884">
        <v>1</v>
      </c>
      <c r="F1884">
        <v>10</v>
      </c>
      <c r="G1884">
        <v>10</v>
      </c>
      <c r="H1884" s="3">
        <f>(Table1[[#This Row],[Q1]]*0.2+Table1[[#This Row],[Q2]]*0.4+Table1[[#This Row],[Q3]]*0.4)/10</f>
        <v>0.82</v>
      </c>
      <c r="I1884" cm="1">
        <f t="array" ref="I1884">_xlfn.IFS(Table1[[#This Row],[Q1]]&gt;8,100,Table1[[#This Row],[Q1]]&gt;6,0,Table1[[#This Row],[Q1]]&lt;7,-100)</f>
        <v>-100</v>
      </c>
      <c r="J1884">
        <f>IF(Table1[[#This Row],[NPS]]=100,1,0)</f>
        <v>0</v>
      </c>
      <c r="K1884">
        <f>IF(Table1[[#This Row],[NPS]]=0,1,0)</f>
        <v>0</v>
      </c>
      <c r="L1884">
        <f>IF(Table1[[#This Row],[NPS]]=-100,1,0)</f>
        <v>1</v>
      </c>
      <c r="M1884" t="str">
        <f>TEXT(Table1[[#This Row],[Call Date]],"mmmm")</f>
        <v>December</v>
      </c>
      <c r="N1884" s="1">
        <f>Table1[[#This Row],[Call Date]]</f>
        <v>45264</v>
      </c>
    </row>
    <row r="1885" spans="2:14" x14ac:dyDescent="0.25">
      <c r="B1885" s="1">
        <v>45264</v>
      </c>
      <c r="C1885" t="s">
        <v>8</v>
      </c>
      <c r="D1885" t="s">
        <v>96</v>
      </c>
      <c r="E1885">
        <v>10</v>
      </c>
      <c r="F1885">
        <v>10</v>
      </c>
      <c r="G1885">
        <v>9</v>
      </c>
      <c r="H1885" s="3">
        <f>(Table1[[#This Row],[Q1]]*0.2+Table1[[#This Row],[Q2]]*0.4+Table1[[#This Row],[Q3]]*0.4)/10</f>
        <v>0.96</v>
      </c>
      <c r="I1885" cm="1">
        <f t="array" ref="I1885">_xlfn.IFS(Table1[[#This Row],[Q1]]&gt;8,100,Table1[[#This Row],[Q1]]&gt;6,0,Table1[[#This Row],[Q1]]&lt;7,-100)</f>
        <v>100</v>
      </c>
      <c r="J1885">
        <f>IF(Table1[[#This Row],[NPS]]=100,1,0)</f>
        <v>1</v>
      </c>
      <c r="K1885">
        <f>IF(Table1[[#This Row],[NPS]]=0,1,0)</f>
        <v>0</v>
      </c>
      <c r="L1885">
        <f>IF(Table1[[#This Row],[NPS]]=-100,1,0)</f>
        <v>0</v>
      </c>
      <c r="M1885" t="str">
        <f>TEXT(Table1[[#This Row],[Call Date]],"mmmm")</f>
        <v>December</v>
      </c>
      <c r="N1885" s="1">
        <f>Table1[[#This Row],[Call Date]]</f>
        <v>45264</v>
      </c>
    </row>
    <row r="1886" spans="2:14" x14ac:dyDescent="0.25">
      <c r="B1886" s="1">
        <v>45264</v>
      </c>
      <c r="C1886" t="s">
        <v>7</v>
      </c>
      <c r="D1886" t="s">
        <v>130</v>
      </c>
      <c r="E1886">
        <v>9</v>
      </c>
      <c r="F1886">
        <v>9</v>
      </c>
      <c r="G1886">
        <v>10</v>
      </c>
      <c r="H1886" s="3">
        <f>(Table1[[#This Row],[Q1]]*0.2+Table1[[#This Row],[Q2]]*0.4+Table1[[#This Row],[Q3]]*0.4)/10</f>
        <v>0.94000000000000006</v>
      </c>
      <c r="I1886" cm="1">
        <f t="array" ref="I1886">_xlfn.IFS(Table1[[#This Row],[Q1]]&gt;8,100,Table1[[#This Row],[Q1]]&gt;6,0,Table1[[#This Row],[Q1]]&lt;7,-100)</f>
        <v>100</v>
      </c>
      <c r="J1886">
        <f>IF(Table1[[#This Row],[NPS]]=100,1,0)</f>
        <v>1</v>
      </c>
      <c r="K1886">
        <f>IF(Table1[[#This Row],[NPS]]=0,1,0)</f>
        <v>0</v>
      </c>
      <c r="L1886">
        <f>IF(Table1[[#This Row],[NPS]]=-100,1,0)</f>
        <v>0</v>
      </c>
      <c r="M1886" t="str">
        <f>TEXT(Table1[[#This Row],[Call Date]],"mmmm")</f>
        <v>December</v>
      </c>
      <c r="N1886" s="1">
        <f>Table1[[#This Row],[Call Date]]</f>
        <v>45264</v>
      </c>
    </row>
    <row r="1887" spans="2:14" x14ac:dyDescent="0.25">
      <c r="B1887" s="1">
        <v>45264</v>
      </c>
      <c r="C1887" t="s">
        <v>7</v>
      </c>
      <c r="D1887" t="s">
        <v>78</v>
      </c>
      <c r="E1887">
        <v>10</v>
      </c>
      <c r="F1887">
        <v>10</v>
      </c>
      <c r="G1887">
        <v>10</v>
      </c>
      <c r="H1887" s="3">
        <f>(Table1[[#This Row],[Q1]]*0.2+Table1[[#This Row],[Q2]]*0.4+Table1[[#This Row],[Q3]]*0.4)/10</f>
        <v>1</v>
      </c>
      <c r="I1887" cm="1">
        <f t="array" ref="I1887">_xlfn.IFS(Table1[[#This Row],[Q1]]&gt;8,100,Table1[[#This Row],[Q1]]&gt;6,0,Table1[[#This Row],[Q1]]&lt;7,-100)</f>
        <v>100</v>
      </c>
      <c r="J1887">
        <f>IF(Table1[[#This Row],[NPS]]=100,1,0)</f>
        <v>1</v>
      </c>
      <c r="K1887">
        <f>IF(Table1[[#This Row],[NPS]]=0,1,0)</f>
        <v>0</v>
      </c>
      <c r="L1887">
        <f>IF(Table1[[#This Row],[NPS]]=-100,1,0)</f>
        <v>0</v>
      </c>
      <c r="M1887" t="str">
        <f>TEXT(Table1[[#This Row],[Call Date]],"mmmm")</f>
        <v>December</v>
      </c>
      <c r="N1887" s="1">
        <f>Table1[[#This Row],[Call Date]]</f>
        <v>45264</v>
      </c>
    </row>
    <row r="1888" spans="2:14" x14ac:dyDescent="0.25">
      <c r="B1888" s="1">
        <v>45264</v>
      </c>
      <c r="C1888" t="s">
        <v>10</v>
      </c>
      <c r="D1888" t="s">
        <v>66</v>
      </c>
      <c r="E1888">
        <v>9</v>
      </c>
      <c r="F1888">
        <v>9</v>
      </c>
      <c r="G1888">
        <v>9</v>
      </c>
      <c r="H1888" s="3">
        <f>(Table1[[#This Row],[Q1]]*0.2+Table1[[#This Row],[Q2]]*0.4+Table1[[#This Row],[Q3]]*0.4)/10</f>
        <v>0.9</v>
      </c>
      <c r="I1888" cm="1">
        <f t="array" ref="I1888">_xlfn.IFS(Table1[[#This Row],[Q1]]&gt;8,100,Table1[[#This Row],[Q1]]&gt;6,0,Table1[[#This Row],[Q1]]&lt;7,-100)</f>
        <v>100</v>
      </c>
      <c r="J1888">
        <f>IF(Table1[[#This Row],[NPS]]=100,1,0)</f>
        <v>1</v>
      </c>
      <c r="K1888">
        <f>IF(Table1[[#This Row],[NPS]]=0,1,0)</f>
        <v>0</v>
      </c>
      <c r="L1888">
        <f>IF(Table1[[#This Row],[NPS]]=-100,1,0)</f>
        <v>0</v>
      </c>
      <c r="M1888" t="str">
        <f>TEXT(Table1[[#This Row],[Call Date]],"mmmm")</f>
        <v>December</v>
      </c>
      <c r="N1888" s="1">
        <f>Table1[[#This Row],[Call Date]]</f>
        <v>45264</v>
      </c>
    </row>
    <row r="1889" spans="2:14" x14ac:dyDescent="0.25">
      <c r="B1889" s="1">
        <v>45264</v>
      </c>
      <c r="C1889" t="s">
        <v>8</v>
      </c>
      <c r="D1889" t="s">
        <v>132</v>
      </c>
      <c r="E1889">
        <v>10</v>
      </c>
      <c r="F1889">
        <v>9</v>
      </c>
      <c r="G1889">
        <v>9</v>
      </c>
      <c r="H1889" s="3">
        <f>(Table1[[#This Row],[Q1]]*0.2+Table1[[#This Row],[Q2]]*0.4+Table1[[#This Row],[Q3]]*0.4)/10</f>
        <v>0.91999999999999993</v>
      </c>
      <c r="I1889" cm="1">
        <f t="array" ref="I1889">_xlfn.IFS(Table1[[#This Row],[Q1]]&gt;8,100,Table1[[#This Row],[Q1]]&gt;6,0,Table1[[#This Row],[Q1]]&lt;7,-100)</f>
        <v>100</v>
      </c>
      <c r="J1889">
        <f>IF(Table1[[#This Row],[NPS]]=100,1,0)</f>
        <v>1</v>
      </c>
      <c r="K1889">
        <f>IF(Table1[[#This Row],[NPS]]=0,1,0)</f>
        <v>0</v>
      </c>
      <c r="L1889">
        <f>IF(Table1[[#This Row],[NPS]]=-100,1,0)</f>
        <v>0</v>
      </c>
      <c r="M1889" t="str">
        <f>TEXT(Table1[[#This Row],[Call Date]],"mmmm")</f>
        <v>December</v>
      </c>
      <c r="N1889" s="1">
        <f>Table1[[#This Row],[Call Date]]</f>
        <v>45264</v>
      </c>
    </row>
    <row r="1890" spans="2:14" x14ac:dyDescent="0.25">
      <c r="B1890" s="1">
        <v>45264</v>
      </c>
      <c r="C1890" t="s">
        <v>7</v>
      </c>
      <c r="D1890" t="s">
        <v>103</v>
      </c>
      <c r="E1890">
        <v>10</v>
      </c>
      <c r="F1890">
        <v>10</v>
      </c>
      <c r="G1890">
        <v>10</v>
      </c>
      <c r="H1890" s="3">
        <f>(Table1[[#This Row],[Q1]]*0.2+Table1[[#This Row],[Q2]]*0.4+Table1[[#This Row],[Q3]]*0.4)/10</f>
        <v>1</v>
      </c>
      <c r="I1890" cm="1">
        <f t="array" ref="I1890">_xlfn.IFS(Table1[[#This Row],[Q1]]&gt;8,100,Table1[[#This Row],[Q1]]&gt;6,0,Table1[[#This Row],[Q1]]&lt;7,-100)</f>
        <v>100</v>
      </c>
      <c r="J1890">
        <f>IF(Table1[[#This Row],[NPS]]=100,1,0)</f>
        <v>1</v>
      </c>
      <c r="K1890">
        <f>IF(Table1[[#This Row],[NPS]]=0,1,0)</f>
        <v>0</v>
      </c>
      <c r="L1890">
        <f>IF(Table1[[#This Row],[NPS]]=-100,1,0)</f>
        <v>0</v>
      </c>
      <c r="M1890" t="str">
        <f>TEXT(Table1[[#This Row],[Call Date]],"mmmm")</f>
        <v>December</v>
      </c>
      <c r="N1890" s="1">
        <f>Table1[[#This Row],[Call Date]]</f>
        <v>45264</v>
      </c>
    </row>
    <row r="1891" spans="2:14" x14ac:dyDescent="0.25">
      <c r="B1891" s="1">
        <v>45264</v>
      </c>
      <c r="C1891" t="s">
        <v>8</v>
      </c>
      <c r="D1891" t="s">
        <v>64</v>
      </c>
      <c r="E1891">
        <v>10</v>
      </c>
      <c r="F1891">
        <v>10</v>
      </c>
      <c r="G1891">
        <v>10</v>
      </c>
      <c r="H1891" s="3">
        <f>(Table1[[#This Row],[Q1]]*0.2+Table1[[#This Row],[Q2]]*0.4+Table1[[#This Row],[Q3]]*0.4)/10</f>
        <v>1</v>
      </c>
      <c r="I1891" cm="1">
        <f t="array" ref="I1891">_xlfn.IFS(Table1[[#This Row],[Q1]]&gt;8,100,Table1[[#This Row],[Q1]]&gt;6,0,Table1[[#This Row],[Q1]]&lt;7,-100)</f>
        <v>100</v>
      </c>
      <c r="J1891">
        <f>IF(Table1[[#This Row],[NPS]]=100,1,0)</f>
        <v>1</v>
      </c>
      <c r="K1891">
        <f>IF(Table1[[#This Row],[NPS]]=0,1,0)</f>
        <v>0</v>
      </c>
      <c r="L1891">
        <f>IF(Table1[[#This Row],[NPS]]=-100,1,0)</f>
        <v>0</v>
      </c>
      <c r="M1891" t="str">
        <f>TEXT(Table1[[#This Row],[Call Date]],"mmmm")</f>
        <v>December</v>
      </c>
      <c r="N1891" s="1">
        <f>Table1[[#This Row],[Call Date]]</f>
        <v>45264</v>
      </c>
    </row>
    <row r="1892" spans="2:14" x14ac:dyDescent="0.25">
      <c r="B1892" s="1">
        <v>45264</v>
      </c>
      <c r="C1892" t="s">
        <v>7</v>
      </c>
      <c r="D1892" t="s">
        <v>63</v>
      </c>
      <c r="E1892">
        <v>8</v>
      </c>
      <c r="F1892">
        <v>1</v>
      </c>
      <c r="G1892">
        <v>8</v>
      </c>
      <c r="H1892" s="3">
        <f>(Table1[[#This Row],[Q1]]*0.2+Table1[[#This Row],[Q2]]*0.4+Table1[[#This Row],[Q3]]*0.4)/10</f>
        <v>0.52</v>
      </c>
      <c r="I1892" cm="1">
        <f t="array" ref="I1892">_xlfn.IFS(Table1[[#This Row],[Q1]]&gt;8,100,Table1[[#This Row],[Q1]]&gt;6,0,Table1[[#This Row],[Q1]]&lt;7,-100)</f>
        <v>0</v>
      </c>
      <c r="J1892">
        <f>IF(Table1[[#This Row],[NPS]]=100,1,0)</f>
        <v>0</v>
      </c>
      <c r="K1892">
        <f>IF(Table1[[#This Row],[NPS]]=0,1,0)</f>
        <v>1</v>
      </c>
      <c r="L1892">
        <f>IF(Table1[[#This Row],[NPS]]=-100,1,0)</f>
        <v>0</v>
      </c>
      <c r="M1892" t="str">
        <f>TEXT(Table1[[#This Row],[Call Date]],"mmmm")</f>
        <v>December</v>
      </c>
      <c r="N1892" s="1">
        <f>Table1[[#This Row],[Call Date]]</f>
        <v>45264</v>
      </c>
    </row>
    <row r="1893" spans="2:14" x14ac:dyDescent="0.25">
      <c r="B1893" s="1">
        <v>45264</v>
      </c>
      <c r="C1893" t="s">
        <v>7</v>
      </c>
      <c r="D1893" t="s">
        <v>95</v>
      </c>
      <c r="E1893">
        <v>10</v>
      </c>
      <c r="F1893">
        <v>10</v>
      </c>
      <c r="G1893">
        <v>10</v>
      </c>
      <c r="H1893" s="3">
        <f>(Table1[[#This Row],[Q1]]*0.2+Table1[[#This Row],[Q2]]*0.4+Table1[[#This Row],[Q3]]*0.4)/10</f>
        <v>1</v>
      </c>
      <c r="I1893" cm="1">
        <f t="array" ref="I1893">_xlfn.IFS(Table1[[#This Row],[Q1]]&gt;8,100,Table1[[#This Row],[Q1]]&gt;6,0,Table1[[#This Row],[Q1]]&lt;7,-100)</f>
        <v>100</v>
      </c>
      <c r="J1893">
        <f>IF(Table1[[#This Row],[NPS]]=100,1,0)</f>
        <v>1</v>
      </c>
      <c r="K1893">
        <f>IF(Table1[[#This Row],[NPS]]=0,1,0)</f>
        <v>0</v>
      </c>
      <c r="L1893">
        <f>IF(Table1[[#This Row],[NPS]]=-100,1,0)</f>
        <v>0</v>
      </c>
      <c r="M1893" t="str">
        <f>TEXT(Table1[[#This Row],[Call Date]],"mmmm")</f>
        <v>December</v>
      </c>
      <c r="N1893" s="1">
        <f>Table1[[#This Row],[Call Date]]</f>
        <v>45264</v>
      </c>
    </row>
    <row r="1894" spans="2:14" x14ac:dyDescent="0.25">
      <c r="B1894" s="1">
        <v>45264</v>
      </c>
      <c r="C1894" t="s">
        <v>10</v>
      </c>
      <c r="D1894" t="s">
        <v>66</v>
      </c>
      <c r="E1894">
        <v>10</v>
      </c>
      <c r="F1894">
        <v>9</v>
      </c>
      <c r="G1894">
        <v>10</v>
      </c>
      <c r="H1894" s="3">
        <f>(Table1[[#This Row],[Q1]]*0.2+Table1[[#This Row],[Q2]]*0.4+Table1[[#This Row],[Q3]]*0.4)/10</f>
        <v>0.96</v>
      </c>
      <c r="I1894" cm="1">
        <f t="array" ref="I1894">_xlfn.IFS(Table1[[#This Row],[Q1]]&gt;8,100,Table1[[#This Row],[Q1]]&gt;6,0,Table1[[#This Row],[Q1]]&lt;7,-100)</f>
        <v>100</v>
      </c>
      <c r="J1894">
        <f>IF(Table1[[#This Row],[NPS]]=100,1,0)</f>
        <v>1</v>
      </c>
      <c r="K1894">
        <f>IF(Table1[[#This Row],[NPS]]=0,1,0)</f>
        <v>0</v>
      </c>
      <c r="L1894">
        <f>IF(Table1[[#This Row],[NPS]]=-100,1,0)</f>
        <v>0</v>
      </c>
      <c r="M1894" t="str">
        <f>TEXT(Table1[[#This Row],[Call Date]],"mmmm")</f>
        <v>December</v>
      </c>
      <c r="N1894" s="1">
        <f>Table1[[#This Row],[Call Date]]</f>
        <v>45264</v>
      </c>
    </row>
    <row r="1895" spans="2:14" x14ac:dyDescent="0.25">
      <c r="B1895" s="1">
        <v>45264</v>
      </c>
      <c r="C1895" t="s">
        <v>8</v>
      </c>
      <c r="D1895" t="s">
        <v>99</v>
      </c>
      <c r="E1895">
        <v>10</v>
      </c>
      <c r="F1895">
        <v>10</v>
      </c>
      <c r="G1895">
        <v>10</v>
      </c>
      <c r="H1895" s="3">
        <f>(Table1[[#This Row],[Q1]]*0.2+Table1[[#This Row],[Q2]]*0.4+Table1[[#This Row],[Q3]]*0.4)/10</f>
        <v>1</v>
      </c>
      <c r="I1895" cm="1">
        <f t="array" ref="I1895">_xlfn.IFS(Table1[[#This Row],[Q1]]&gt;8,100,Table1[[#This Row],[Q1]]&gt;6,0,Table1[[#This Row],[Q1]]&lt;7,-100)</f>
        <v>100</v>
      </c>
      <c r="J1895">
        <f>IF(Table1[[#This Row],[NPS]]=100,1,0)</f>
        <v>1</v>
      </c>
      <c r="K1895">
        <f>IF(Table1[[#This Row],[NPS]]=0,1,0)</f>
        <v>0</v>
      </c>
      <c r="L1895">
        <f>IF(Table1[[#This Row],[NPS]]=-100,1,0)</f>
        <v>0</v>
      </c>
      <c r="M1895" t="str">
        <f>TEXT(Table1[[#This Row],[Call Date]],"mmmm")</f>
        <v>December</v>
      </c>
      <c r="N1895" s="1">
        <f>Table1[[#This Row],[Call Date]]</f>
        <v>45264</v>
      </c>
    </row>
    <row r="1896" spans="2:14" x14ac:dyDescent="0.25">
      <c r="B1896" s="1">
        <v>45264</v>
      </c>
      <c r="C1896" t="s">
        <v>7</v>
      </c>
      <c r="D1896" t="s">
        <v>78</v>
      </c>
      <c r="E1896">
        <v>9</v>
      </c>
      <c r="F1896">
        <v>9</v>
      </c>
      <c r="G1896">
        <v>1</v>
      </c>
      <c r="H1896" s="3">
        <f>(Table1[[#This Row],[Q1]]*0.2+Table1[[#This Row],[Q2]]*0.4+Table1[[#This Row],[Q3]]*0.4)/10</f>
        <v>0.58000000000000007</v>
      </c>
      <c r="I1896" cm="1">
        <f t="array" ref="I1896">_xlfn.IFS(Table1[[#This Row],[Q1]]&gt;8,100,Table1[[#This Row],[Q1]]&gt;6,0,Table1[[#This Row],[Q1]]&lt;7,-100)</f>
        <v>100</v>
      </c>
      <c r="J1896">
        <f>IF(Table1[[#This Row],[NPS]]=100,1,0)</f>
        <v>1</v>
      </c>
      <c r="K1896">
        <f>IF(Table1[[#This Row],[NPS]]=0,1,0)</f>
        <v>0</v>
      </c>
      <c r="L1896">
        <f>IF(Table1[[#This Row],[NPS]]=-100,1,0)</f>
        <v>0</v>
      </c>
      <c r="M1896" t="str">
        <f>TEXT(Table1[[#This Row],[Call Date]],"mmmm")</f>
        <v>December</v>
      </c>
      <c r="N1896" s="1">
        <f>Table1[[#This Row],[Call Date]]</f>
        <v>45264</v>
      </c>
    </row>
    <row r="1897" spans="2:14" x14ac:dyDescent="0.25">
      <c r="B1897" s="1">
        <v>45264</v>
      </c>
      <c r="C1897" t="s">
        <v>8</v>
      </c>
      <c r="D1897" t="s">
        <v>119</v>
      </c>
      <c r="E1897">
        <v>10</v>
      </c>
      <c r="F1897">
        <v>10</v>
      </c>
      <c r="G1897">
        <v>10</v>
      </c>
      <c r="H1897" s="3">
        <f>(Table1[[#This Row],[Q1]]*0.2+Table1[[#This Row],[Q2]]*0.4+Table1[[#This Row],[Q3]]*0.4)/10</f>
        <v>1</v>
      </c>
      <c r="I1897" cm="1">
        <f t="array" ref="I1897">_xlfn.IFS(Table1[[#This Row],[Q1]]&gt;8,100,Table1[[#This Row],[Q1]]&gt;6,0,Table1[[#This Row],[Q1]]&lt;7,-100)</f>
        <v>100</v>
      </c>
      <c r="J1897">
        <f>IF(Table1[[#This Row],[NPS]]=100,1,0)</f>
        <v>1</v>
      </c>
      <c r="K1897">
        <f>IF(Table1[[#This Row],[NPS]]=0,1,0)</f>
        <v>0</v>
      </c>
      <c r="L1897">
        <f>IF(Table1[[#This Row],[NPS]]=-100,1,0)</f>
        <v>0</v>
      </c>
      <c r="M1897" t="str">
        <f>TEXT(Table1[[#This Row],[Call Date]],"mmmm")</f>
        <v>December</v>
      </c>
      <c r="N1897" s="1">
        <f>Table1[[#This Row],[Call Date]]</f>
        <v>45264</v>
      </c>
    </row>
    <row r="1898" spans="2:14" x14ac:dyDescent="0.25">
      <c r="B1898" s="1">
        <v>45264</v>
      </c>
      <c r="C1898" t="s">
        <v>8</v>
      </c>
      <c r="D1898" t="s">
        <v>85</v>
      </c>
      <c r="E1898">
        <v>10</v>
      </c>
      <c r="F1898">
        <v>10</v>
      </c>
      <c r="G1898">
        <v>10</v>
      </c>
      <c r="H1898" s="3">
        <f>(Table1[[#This Row],[Q1]]*0.2+Table1[[#This Row],[Q2]]*0.4+Table1[[#This Row],[Q3]]*0.4)/10</f>
        <v>1</v>
      </c>
      <c r="I1898" cm="1">
        <f t="array" ref="I1898">_xlfn.IFS(Table1[[#This Row],[Q1]]&gt;8,100,Table1[[#This Row],[Q1]]&gt;6,0,Table1[[#This Row],[Q1]]&lt;7,-100)</f>
        <v>100</v>
      </c>
      <c r="J1898">
        <f>IF(Table1[[#This Row],[NPS]]=100,1,0)</f>
        <v>1</v>
      </c>
      <c r="K1898">
        <f>IF(Table1[[#This Row],[NPS]]=0,1,0)</f>
        <v>0</v>
      </c>
      <c r="L1898">
        <f>IF(Table1[[#This Row],[NPS]]=-100,1,0)</f>
        <v>0</v>
      </c>
      <c r="M1898" t="str">
        <f>TEXT(Table1[[#This Row],[Call Date]],"mmmm")</f>
        <v>December</v>
      </c>
      <c r="N1898" s="1">
        <f>Table1[[#This Row],[Call Date]]</f>
        <v>45264</v>
      </c>
    </row>
    <row r="1899" spans="2:14" x14ac:dyDescent="0.25">
      <c r="B1899" s="1">
        <v>45264</v>
      </c>
      <c r="C1899" t="s">
        <v>12</v>
      </c>
      <c r="D1899" t="s">
        <v>48</v>
      </c>
      <c r="E1899">
        <v>9</v>
      </c>
      <c r="F1899">
        <v>9</v>
      </c>
      <c r="G1899">
        <v>9</v>
      </c>
      <c r="H1899" s="3">
        <f>(Table1[[#This Row],[Q1]]*0.2+Table1[[#This Row],[Q2]]*0.4+Table1[[#This Row],[Q3]]*0.4)/10</f>
        <v>0.9</v>
      </c>
      <c r="I1899" cm="1">
        <f t="array" ref="I1899">_xlfn.IFS(Table1[[#This Row],[Q1]]&gt;8,100,Table1[[#This Row],[Q1]]&gt;6,0,Table1[[#This Row],[Q1]]&lt;7,-100)</f>
        <v>100</v>
      </c>
      <c r="J1899">
        <f>IF(Table1[[#This Row],[NPS]]=100,1,0)</f>
        <v>1</v>
      </c>
      <c r="K1899">
        <f>IF(Table1[[#This Row],[NPS]]=0,1,0)</f>
        <v>0</v>
      </c>
      <c r="L1899">
        <f>IF(Table1[[#This Row],[NPS]]=-100,1,0)</f>
        <v>0</v>
      </c>
      <c r="M1899" t="str">
        <f>TEXT(Table1[[#This Row],[Call Date]],"mmmm")</f>
        <v>December</v>
      </c>
      <c r="N1899" s="1">
        <f>Table1[[#This Row],[Call Date]]</f>
        <v>45264</v>
      </c>
    </row>
    <row r="1900" spans="2:14" x14ac:dyDescent="0.25">
      <c r="B1900" s="1">
        <v>45264</v>
      </c>
      <c r="C1900" t="s">
        <v>7</v>
      </c>
      <c r="D1900" t="s">
        <v>95</v>
      </c>
      <c r="E1900">
        <v>9</v>
      </c>
      <c r="F1900">
        <v>9</v>
      </c>
      <c r="G1900">
        <v>9</v>
      </c>
      <c r="H1900" s="3">
        <f>(Table1[[#This Row],[Q1]]*0.2+Table1[[#This Row],[Q2]]*0.4+Table1[[#This Row],[Q3]]*0.4)/10</f>
        <v>0.9</v>
      </c>
      <c r="I1900" cm="1">
        <f t="array" ref="I1900">_xlfn.IFS(Table1[[#This Row],[Q1]]&gt;8,100,Table1[[#This Row],[Q1]]&gt;6,0,Table1[[#This Row],[Q1]]&lt;7,-100)</f>
        <v>100</v>
      </c>
      <c r="J1900">
        <f>IF(Table1[[#This Row],[NPS]]=100,1,0)</f>
        <v>1</v>
      </c>
      <c r="K1900">
        <f>IF(Table1[[#This Row],[NPS]]=0,1,0)</f>
        <v>0</v>
      </c>
      <c r="L1900">
        <f>IF(Table1[[#This Row],[NPS]]=-100,1,0)</f>
        <v>0</v>
      </c>
      <c r="M1900" t="str">
        <f>TEXT(Table1[[#This Row],[Call Date]],"mmmm")</f>
        <v>December</v>
      </c>
      <c r="N1900" s="1">
        <f>Table1[[#This Row],[Call Date]]</f>
        <v>45264</v>
      </c>
    </row>
    <row r="1901" spans="2:14" x14ac:dyDescent="0.25">
      <c r="B1901" s="1">
        <v>45264</v>
      </c>
      <c r="C1901" t="s">
        <v>7</v>
      </c>
      <c r="D1901" t="s">
        <v>95</v>
      </c>
      <c r="E1901">
        <v>10</v>
      </c>
      <c r="F1901">
        <v>10</v>
      </c>
      <c r="G1901">
        <v>10</v>
      </c>
      <c r="H1901" s="3">
        <f>(Table1[[#This Row],[Q1]]*0.2+Table1[[#This Row],[Q2]]*0.4+Table1[[#This Row],[Q3]]*0.4)/10</f>
        <v>1</v>
      </c>
      <c r="I1901" cm="1">
        <f t="array" ref="I1901">_xlfn.IFS(Table1[[#This Row],[Q1]]&gt;8,100,Table1[[#This Row],[Q1]]&gt;6,0,Table1[[#This Row],[Q1]]&lt;7,-100)</f>
        <v>100</v>
      </c>
      <c r="J1901">
        <f>IF(Table1[[#This Row],[NPS]]=100,1,0)</f>
        <v>1</v>
      </c>
      <c r="K1901">
        <f>IF(Table1[[#This Row],[NPS]]=0,1,0)</f>
        <v>0</v>
      </c>
      <c r="L1901">
        <f>IF(Table1[[#This Row],[NPS]]=-100,1,0)</f>
        <v>0</v>
      </c>
      <c r="M1901" t="str">
        <f>TEXT(Table1[[#This Row],[Call Date]],"mmmm")</f>
        <v>December</v>
      </c>
      <c r="N1901" s="1">
        <f>Table1[[#This Row],[Call Date]]</f>
        <v>45264</v>
      </c>
    </row>
    <row r="1902" spans="2:14" x14ac:dyDescent="0.25">
      <c r="B1902" s="1">
        <v>45264</v>
      </c>
      <c r="C1902" t="s">
        <v>8</v>
      </c>
      <c r="D1902" t="s">
        <v>88</v>
      </c>
      <c r="E1902">
        <v>10</v>
      </c>
      <c r="F1902">
        <v>1</v>
      </c>
      <c r="G1902">
        <v>10</v>
      </c>
      <c r="H1902" s="3">
        <f>(Table1[[#This Row],[Q1]]*0.2+Table1[[#This Row],[Q2]]*0.4+Table1[[#This Row],[Q3]]*0.4)/10</f>
        <v>0.64</v>
      </c>
      <c r="I1902" cm="1">
        <f t="array" ref="I1902">_xlfn.IFS(Table1[[#This Row],[Q1]]&gt;8,100,Table1[[#This Row],[Q1]]&gt;6,0,Table1[[#This Row],[Q1]]&lt;7,-100)</f>
        <v>100</v>
      </c>
      <c r="J1902">
        <f>IF(Table1[[#This Row],[NPS]]=100,1,0)</f>
        <v>1</v>
      </c>
      <c r="K1902">
        <f>IF(Table1[[#This Row],[NPS]]=0,1,0)</f>
        <v>0</v>
      </c>
      <c r="L1902">
        <f>IF(Table1[[#This Row],[NPS]]=-100,1,0)</f>
        <v>0</v>
      </c>
      <c r="M1902" t="str">
        <f>TEXT(Table1[[#This Row],[Call Date]],"mmmm")</f>
        <v>December</v>
      </c>
      <c r="N1902" s="1">
        <f>Table1[[#This Row],[Call Date]]</f>
        <v>45264</v>
      </c>
    </row>
    <row r="1903" spans="2:14" x14ac:dyDescent="0.25">
      <c r="B1903" s="1">
        <v>45264</v>
      </c>
      <c r="C1903" t="s">
        <v>10</v>
      </c>
      <c r="D1903" t="s">
        <v>61</v>
      </c>
      <c r="E1903">
        <v>10</v>
      </c>
      <c r="F1903">
        <v>10</v>
      </c>
      <c r="G1903">
        <v>10</v>
      </c>
      <c r="H1903" s="3">
        <f>(Table1[[#This Row],[Q1]]*0.2+Table1[[#This Row],[Q2]]*0.4+Table1[[#This Row],[Q3]]*0.4)/10</f>
        <v>1</v>
      </c>
      <c r="I1903" cm="1">
        <f t="array" ref="I1903">_xlfn.IFS(Table1[[#This Row],[Q1]]&gt;8,100,Table1[[#This Row],[Q1]]&gt;6,0,Table1[[#This Row],[Q1]]&lt;7,-100)</f>
        <v>100</v>
      </c>
      <c r="J1903">
        <f>IF(Table1[[#This Row],[NPS]]=100,1,0)</f>
        <v>1</v>
      </c>
      <c r="K1903">
        <f>IF(Table1[[#This Row],[NPS]]=0,1,0)</f>
        <v>0</v>
      </c>
      <c r="L1903">
        <f>IF(Table1[[#This Row],[NPS]]=-100,1,0)</f>
        <v>0</v>
      </c>
      <c r="M1903" t="str">
        <f>TEXT(Table1[[#This Row],[Call Date]],"mmmm")</f>
        <v>December</v>
      </c>
      <c r="N1903" s="1">
        <f>Table1[[#This Row],[Call Date]]</f>
        <v>45264</v>
      </c>
    </row>
    <row r="1904" spans="2:14" x14ac:dyDescent="0.25">
      <c r="B1904" s="1">
        <v>45264</v>
      </c>
      <c r="C1904" t="s">
        <v>11</v>
      </c>
      <c r="D1904" t="s">
        <v>82</v>
      </c>
      <c r="E1904">
        <v>10</v>
      </c>
      <c r="F1904">
        <v>10</v>
      </c>
      <c r="G1904">
        <v>10</v>
      </c>
      <c r="H1904" s="3">
        <f>(Table1[[#This Row],[Q1]]*0.2+Table1[[#This Row],[Q2]]*0.4+Table1[[#This Row],[Q3]]*0.4)/10</f>
        <v>1</v>
      </c>
      <c r="I1904" cm="1">
        <f t="array" ref="I1904">_xlfn.IFS(Table1[[#This Row],[Q1]]&gt;8,100,Table1[[#This Row],[Q1]]&gt;6,0,Table1[[#This Row],[Q1]]&lt;7,-100)</f>
        <v>100</v>
      </c>
      <c r="J1904">
        <f>IF(Table1[[#This Row],[NPS]]=100,1,0)</f>
        <v>1</v>
      </c>
      <c r="K1904">
        <f>IF(Table1[[#This Row],[NPS]]=0,1,0)</f>
        <v>0</v>
      </c>
      <c r="L1904">
        <f>IF(Table1[[#This Row],[NPS]]=-100,1,0)</f>
        <v>0</v>
      </c>
      <c r="M1904" t="str">
        <f>TEXT(Table1[[#This Row],[Call Date]],"mmmm")</f>
        <v>December</v>
      </c>
      <c r="N1904" s="1">
        <f>Table1[[#This Row],[Call Date]]</f>
        <v>45264</v>
      </c>
    </row>
    <row r="1905" spans="2:14" x14ac:dyDescent="0.25">
      <c r="B1905" s="1">
        <v>45264</v>
      </c>
      <c r="C1905" t="s">
        <v>10</v>
      </c>
      <c r="D1905" t="s">
        <v>61</v>
      </c>
      <c r="E1905">
        <v>10</v>
      </c>
      <c r="F1905">
        <v>5</v>
      </c>
      <c r="G1905">
        <v>3</v>
      </c>
      <c r="H1905" s="3">
        <f>(Table1[[#This Row],[Q1]]*0.2+Table1[[#This Row],[Q2]]*0.4+Table1[[#This Row],[Q3]]*0.4)/10</f>
        <v>0.52</v>
      </c>
      <c r="I1905" cm="1">
        <f t="array" ref="I1905">_xlfn.IFS(Table1[[#This Row],[Q1]]&gt;8,100,Table1[[#This Row],[Q1]]&gt;6,0,Table1[[#This Row],[Q1]]&lt;7,-100)</f>
        <v>100</v>
      </c>
      <c r="J1905">
        <f>IF(Table1[[#This Row],[NPS]]=100,1,0)</f>
        <v>1</v>
      </c>
      <c r="K1905">
        <f>IF(Table1[[#This Row],[NPS]]=0,1,0)</f>
        <v>0</v>
      </c>
      <c r="L1905">
        <f>IF(Table1[[#This Row],[NPS]]=-100,1,0)</f>
        <v>0</v>
      </c>
      <c r="M1905" t="str">
        <f>TEXT(Table1[[#This Row],[Call Date]],"mmmm")</f>
        <v>December</v>
      </c>
      <c r="N1905" s="1">
        <f>Table1[[#This Row],[Call Date]]</f>
        <v>45264</v>
      </c>
    </row>
    <row r="1906" spans="2:14" x14ac:dyDescent="0.25">
      <c r="B1906" s="1">
        <v>45264</v>
      </c>
      <c r="C1906" t="s">
        <v>7</v>
      </c>
      <c r="D1906" t="s">
        <v>117</v>
      </c>
      <c r="E1906">
        <v>10</v>
      </c>
      <c r="F1906">
        <v>10</v>
      </c>
      <c r="G1906">
        <v>10</v>
      </c>
      <c r="H1906" s="3">
        <f>(Table1[[#This Row],[Q1]]*0.2+Table1[[#This Row],[Q2]]*0.4+Table1[[#This Row],[Q3]]*0.4)/10</f>
        <v>1</v>
      </c>
      <c r="I1906" cm="1">
        <f t="array" ref="I1906">_xlfn.IFS(Table1[[#This Row],[Q1]]&gt;8,100,Table1[[#This Row],[Q1]]&gt;6,0,Table1[[#This Row],[Q1]]&lt;7,-100)</f>
        <v>100</v>
      </c>
      <c r="J1906">
        <f>IF(Table1[[#This Row],[NPS]]=100,1,0)</f>
        <v>1</v>
      </c>
      <c r="K1906">
        <f>IF(Table1[[#This Row],[NPS]]=0,1,0)</f>
        <v>0</v>
      </c>
      <c r="L1906">
        <f>IF(Table1[[#This Row],[NPS]]=-100,1,0)</f>
        <v>0</v>
      </c>
      <c r="M1906" t="str">
        <f>TEXT(Table1[[#This Row],[Call Date]],"mmmm")</f>
        <v>December</v>
      </c>
      <c r="N1906" s="1">
        <f>Table1[[#This Row],[Call Date]]</f>
        <v>45264</v>
      </c>
    </row>
    <row r="1907" spans="2:14" x14ac:dyDescent="0.25">
      <c r="B1907" s="1">
        <v>45264</v>
      </c>
      <c r="C1907" t="s">
        <v>7</v>
      </c>
      <c r="D1907" t="s">
        <v>103</v>
      </c>
      <c r="E1907">
        <v>10</v>
      </c>
      <c r="F1907">
        <v>10</v>
      </c>
      <c r="G1907">
        <v>10</v>
      </c>
      <c r="H1907" s="3">
        <f>(Table1[[#This Row],[Q1]]*0.2+Table1[[#This Row],[Q2]]*0.4+Table1[[#This Row],[Q3]]*0.4)/10</f>
        <v>1</v>
      </c>
      <c r="I1907" cm="1">
        <f t="array" ref="I1907">_xlfn.IFS(Table1[[#This Row],[Q1]]&gt;8,100,Table1[[#This Row],[Q1]]&gt;6,0,Table1[[#This Row],[Q1]]&lt;7,-100)</f>
        <v>100</v>
      </c>
      <c r="J1907">
        <f>IF(Table1[[#This Row],[NPS]]=100,1,0)</f>
        <v>1</v>
      </c>
      <c r="K1907">
        <f>IF(Table1[[#This Row],[NPS]]=0,1,0)</f>
        <v>0</v>
      </c>
      <c r="L1907">
        <f>IF(Table1[[#This Row],[NPS]]=-100,1,0)</f>
        <v>0</v>
      </c>
      <c r="M1907" t="str">
        <f>TEXT(Table1[[#This Row],[Call Date]],"mmmm")</f>
        <v>December</v>
      </c>
      <c r="N1907" s="1">
        <f>Table1[[#This Row],[Call Date]]</f>
        <v>45264</v>
      </c>
    </row>
    <row r="1908" spans="2:14" x14ac:dyDescent="0.25">
      <c r="B1908" s="1">
        <v>45264</v>
      </c>
      <c r="C1908" t="s">
        <v>8</v>
      </c>
      <c r="D1908" t="s">
        <v>96</v>
      </c>
      <c r="E1908">
        <v>10</v>
      </c>
      <c r="F1908">
        <v>10</v>
      </c>
      <c r="G1908">
        <v>10</v>
      </c>
      <c r="H1908" s="3">
        <f>(Table1[[#This Row],[Q1]]*0.2+Table1[[#This Row],[Q2]]*0.4+Table1[[#This Row],[Q3]]*0.4)/10</f>
        <v>1</v>
      </c>
      <c r="I1908" cm="1">
        <f t="array" ref="I1908">_xlfn.IFS(Table1[[#This Row],[Q1]]&gt;8,100,Table1[[#This Row],[Q1]]&gt;6,0,Table1[[#This Row],[Q1]]&lt;7,-100)</f>
        <v>100</v>
      </c>
      <c r="J1908">
        <f>IF(Table1[[#This Row],[NPS]]=100,1,0)</f>
        <v>1</v>
      </c>
      <c r="K1908">
        <f>IF(Table1[[#This Row],[NPS]]=0,1,0)</f>
        <v>0</v>
      </c>
      <c r="L1908">
        <f>IF(Table1[[#This Row],[NPS]]=-100,1,0)</f>
        <v>0</v>
      </c>
      <c r="M1908" t="str">
        <f>TEXT(Table1[[#This Row],[Call Date]],"mmmm")</f>
        <v>December</v>
      </c>
      <c r="N1908" s="1">
        <f>Table1[[#This Row],[Call Date]]</f>
        <v>45264</v>
      </c>
    </row>
    <row r="1909" spans="2:14" x14ac:dyDescent="0.25">
      <c r="B1909" s="1">
        <v>45264</v>
      </c>
      <c r="C1909" t="s">
        <v>11</v>
      </c>
      <c r="D1909" t="s">
        <v>118</v>
      </c>
      <c r="E1909">
        <v>10</v>
      </c>
      <c r="F1909">
        <v>10</v>
      </c>
      <c r="G1909">
        <v>10</v>
      </c>
      <c r="H1909" s="3">
        <f>(Table1[[#This Row],[Q1]]*0.2+Table1[[#This Row],[Q2]]*0.4+Table1[[#This Row],[Q3]]*0.4)/10</f>
        <v>1</v>
      </c>
      <c r="I1909" cm="1">
        <f t="array" ref="I1909">_xlfn.IFS(Table1[[#This Row],[Q1]]&gt;8,100,Table1[[#This Row],[Q1]]&gt;6,0,Table1[[#This Row],[Q1]]&lt;7,-100)</f>
        <v>100</v>
      </c>
      <c r="J1909">
        <f>IF(Table1[[#This Row],[NPS]]=100,1,0)</f>
        <v>1</v>
      </c>
      <c r="K1909">
        <f>IF(Table1[[#This Row],[NPS]]=0,1,0)</f>
        <v>0</v>
      </c>
      <c r="L1909">
        <f>IF(Table1[[#This Row],[NPS]]=-100,1,0)</f>
        <v>0</v>
      </c>
      <c r="M1909" t="str">
        <f>TEXT(Table1[[#This Row],[Call Date]],"mmmm")</f>
        <v>December</v>
      </c>
      <c r="N1909" s="1">
        <f>Table1[[#This Row],[Call Date]]</f>
        <v>45264</v>
      </c>
    </row>
    <row r="1910" spans="2:14" x14ac:dyDescent="0.25">
      <c r="B1910" s="1">
        <v>45264</v>
      </c>
      <c r="C1910" t="s">
        <v>7</v>
      </c>
      <c r="D1910" t="s">
        <v>117</v>
      </c>
      <c r="E1910">
        <v>10</v>
      </c>
      <c r="F1910">
        <v>10</v>
      </c>
      <c r="G1910">
        <v>10</v>
      </c>
      <c r="H1910" s="3">
        <f>(Table1[[#This Row],[Q1]]*0.2+Table1[[#This Row],[Q2]]*0.4+Table1[[#This Row],[Q3]]*0.4)/10</f>
        <v>1</v>
      </c>
      <c r="I1910" cm="1">
        <f t="array" ref="I1910">_xlfn.IFS(Table1[[#This Row],[Q1]]&gt;8,100,Table1[[#This Row],[Q1]]&gt;6,0,Table1[[#This Row],[Q1]]&lt;7,-100)</f>
        <v>100</v>
      </c>
      <c r="J1910">
        <f>IF(Table1[[#This Row],[NPS]]=100,1,0)</f>
        <v>1</v>
      </c>
      <c r="K1910">
        <f>IF(Table1[[#This Row],[NPS]]=0,1,0)</f>
        <v>0</v>
      </c>
      <c r="L1910">
        <f>IF(Table1[[#This Row],[NPS]]=-100,1,0)</f>
        <v>0</v>
      </c>
      <c r="M1910" t="str">
        <f>TEXT(Table1[[#This Row],[Call Date]],"mmmm")</f>
        <v>December</v>
      </c>
      <c r="N1910" s="1">
        <f>Table1[[#This Row],[Call Date]]</f>
        <v>45264</v>
      </c>
    </row>
    <row r="1911" spans="2:14" x14ac:dyDescent="0.25">
      <c r="B1911" s="1">
        <v>45264</v>
      </c>
      <c r="C1911" t="s">
        <v>7</v>
      </c>
      <c r="D1911" t="s">
        <v>43</v>
      </c>
      <c r="E1911">
        <v>9</v>
      </c>
      <c r="F1911">
        <v>9</v>
      </c>
      <c r="G1911">
        <v>9</v>
      </c>
      <c r="H1911" s="3">
        <f>(Table1[[#This Row],[Q1]]*0.2+Table1[[#This Row],[Q2]]*0.4+Table1[[#This Row],[Q3]]*0.4)/10</f>
        <v>0.9</v>
      </c>
      <c r="I1911" cm="1">
        <f t="array" ref="I1911">_xlfn.IFS(Table1[[#This Row],[Q1]]&gt;8,100,Table1[[#This Row],[Q1]]&gt;6,0,Table1[[#This Row],[Q1]]&lt;7,-100)</f>
        <v>100</v>
      </c>
      <c r="J1911">
        <f>IF(Table1[[#This Row],[NPS]]=100,1,0)</f>
        <v>1</v>
      </c>
      <c r="K1911">
        <f>IF(Table1[[#This Row],[NPS]]=0,1,0)</f>
        <v>0</v>
      </c>
      <c r="L1911">
        <f>IF(Table1[[#This Row],[NPS]]=-100,1,0)</f>
        <v>0</v>
      </c>
      <c r="M1911" t="str">
        <f>TEXT(Table1[[#This Row],[Call Date]],"mmmm")</f>
        <v>December</v>
      </c>
      <c r="N1911" s="1">
        <f>Table1[[#This Row],[Call Date]]</f>
        <v>45264</v>
      </c>
    </row>
    <row r="1912" spans="2:14" x14ac:dyDescent="0.25">
      <c r="B1912" s="1">
        <v>45264</v>
      </c>
      <c r="C1912" t="s">
        <v>8</v>
      </c>
      <c r="D1912" t="s">
        <v>96</v>
      </c>
      <c r="E1912">
        <v>9</v>
      </c>
      <c r="F1912">
        <v>10</v>
      </c>
      <c r="G1912">
        <v>10</v>
      </c>
      <c r="H1912" s="3">
        <f>(Table1[[#This Row],[Q1]]*0.2+Table1[[#This Row],[Q2]]*0.4+Table1[[#This Row],[Q3]]*0.4)/10</f>
        <v>0.98000000000000009</v>
      </c>
      <c r="I1912" cm="1">
        <f t="array" ref="I1912">_xlfn.IFS(Table1[[#This Row],[Q1]]&gt;8,100,Table1[[#This Row],[Q1]]&gt;6,0,Table1[[#This Row],[Q1]]&lt;7,-100)</f>
        <v>100</v>
      </c>
      <c r="J1912">
        <f>IF(Table1[[#This Row],[NPS]]=100,1,0)</f>
        <v>1</v>
      </c>
      <c r="K1912">
        <f>IF(Table1[[#This Row],[NPS]]=0,1,0)</f>
        <v>0</v>
      </c>
      <c r="L1912">
        <f>IF(Table1[[#This Row],[NPS]]=-100,1,0)</f>
        <v>0</v>
      </c>
      <c r="M1912" t="str">
        <f>TEXT(Table1[[#This Row],[Call Date]],"mmmm")</f>
        <v>December</v>
      </c>
      <c r="N1912" s="1">
        <f>Table1[[#This Row],[Call Date]]</f>
        <v>45264</v>
      </c>
    </row>
    <row r="1913" spans="2:14" x14ac:dyDescent="0.25">
      <c r="B1913" s="1">
        <v>45264</v>
      </c>
      <c r="C1913" t="s">
        <v>10</v>
      </c>
      <c r="D1913" t="s">
        <v>66</v>
      </c>
      <c r="E1913">
        <v>10</v>
      </c>
      <c r="F1913">
        <v>10</v>
      </c>
      <c r="G1913">
        <v>10</v>
      </c>
      <c r="H1913" s="3">
        <f>(Table1[[#This Row],[Q1]]*0.2+Table1[[#This Row],[Q2]]*0.4+Table1[[#This Row],[Q3]]*0.4)/10</f>
        <v>1</v>
      </c>
      <c r="I1913" cm="1">
        <f t="array" ref="I1913">_xlfn.IFS(Table1[[#This Row],[Q1]]&gt;8,100,Table1[[#This Row],[Q1]]&gt;6,0,Table1[[#This Row],[Q1]]&lt;7,-100)</f>
        <v>100</v>
      </c>
      <c r="J1913">
        <f>IF(Table1[[#This Row],[NPS]]=100,1,0)</f>
        <v>1</v>
      </c>
      <c r="K1913">
        <f>IF(Table1[[#This Row],[NPS]]=0,1,0)</f>
        <v>0</v>
      </c>
      <c r="L1913">
        <f>IF(Table1[[#This Row],[NPS]]=-100,1,0)</f>
        <v>0</v>
      </c>
      <c r="M1913" t="str">
        <f>TEXT(Table1[[#This Row],[Call Date]],"mmmm")</f>
        <v>December</v>
      </c>
      <c r="N1913" s="1">
        <f>Table1[[#This Row],[Call Date]]</f>
        <v>45264</v>
      </c>
    </row>
    <row r="1914" spans="2:14" x14ac:dyDescent="0.25">
      <c r="B1914" s="1">
        <v>45264</v>
      </c>
      <c r="C1914" t="s">
        <v>8</v>
      </c>
      <c r="D1914" t="s">
        <v>119</v>
      </c>
      <c r="E1914">
        <v>10</v>
      </c>
      <c r="F1914">
        <v>10</v>
      </c>
      <c r="G1914">
        <v>10</v>
      </c>
      <c r="H1914" s="3">
        <f>(Table1[[#This Row],[Q1]]*0.2+Table1[[#This Row],[Q2]]*0.4+Table1[[#This Row],[Q3]]*0.4)/10</f>
        <v>1</v>
      </c>
      <c r="I1914" cm="1">
        <f t="array" ref="I1914">_xlfn.IFS(Table1[[#This Row],[Q1]]&gt;8,100,Table1[[#This Row],[Q1]]&gt;6,0,Table1[[#This Row],[Q1]]&lt;7,-100)</f>
        <v>100</v>
      </c>
      <c r="J1914">
        <f>IF(Table1[[#This Row],[NPS]]=100,1,0)</f>
        <v>1</v>
      </c>
      <c r="K1914">
        <f>IF(Table1[[#This Row],[NPS]]=0,1,0)</f>
        <v>0</v>
      </c>
      <c r="L1914">
        <f>IF(Table1[[#This Row],[NPS]]=-100,1,0)</f>
        <v>0</v>
      </c>
      <c r="M1914" t="str">
        <f>TEXT(Table1[[#This Row],[Call Date]],"mmmm")</f>
        <v>December</v>
      </c>
      <c r="N1914" s="1">
        <f>Table1[[#This Row],[Call Date]]</f>
        <v>45264</v>
      </c>
    </row>
    <row r="1915" spans="2:14" x14ac:dyDescent="0.25">
      <c r="B1915" s="1">
        <v>45264</v>
      </c>
      <c r="C1915" t="s">
        <v>8</v>
      </c>
      <c r="D1915" t="s">
        <v>93</v>
      </c>
      <c r="E1915">
        <v>10</v>
      </c>
      <c r="F1915">
        <v>10</v>
      </c>
      <c r="G1915">
        <v>10</v>
      </c>
      <c r="H1915" s="3">
        <f>(Table1[[#This Row],[Q1]]*0.2+Table1[[#This Row],[Q2]]*0.4+Table1[[#This Row],[Q3]]*0.4)/10</f>
        <v>1</v>
      </c>
      <c r="I1915" cm="1">
        <f t="array" ref="I1915">_xlfn.IFS(Table1[[#This Row],[Q1]]&gt;8,100,Table1[[#This Row],[Q1]]&gt;6,0,Table1[[#This Row],[Q1]]&lt;7,-100)</f>
        <v>100</v>
      </c>
      <c r="J1915">
        <f>IF(Table1[[#This Row],[NPS]]=100,1,0)</f>
        <v>1</v>
      </c>
      <c r="K1915">
        <f>IF(Table1[[#This Row],[NPS]]=0,1,0)</f>
        <v>0</v>
      </c>
      <c r="L1915">
        <f>IF(Table1[[#This Row],[NPS]]=-100,1,0)</f>
        <v>0</v>
      </c>
      <c r="M1915" t="str">
        <f>TEXT(Table1[[#This Row],[Call Date]],"mmmm")</f>
        <v>December</v>
      </c>
      <c r="N1915" s="1">
        <f>Table1[[#This Row],[Call Date]]</f>
        <v>45264</v>
      </c>
    </row>
    <row r="1916" spans="2:14" x14ac:dyDescent="0.25">
      <c r="B1916" s="1">
        <v>45264</v>
      </c>
      <c r="C1916" t="s">
        <v>7</v>
      </c>
      <c r="D1916" t="s">
        <v>78</v>
      </c>
      <c r="E1916">
        <v>10</v>
      </c>
      <c r="F1916">
        <v>10</v>
      </c>
      <c r="G1916">
        <v>10</v>
      </c>
      <c r="H1916" s="3">
        <f>(Table1[[#This Row],[Q1]]*0.2+Table1[[#This Row],[Q2]]*0.4+Table1[[#This Row],[Q3]]*0.4)/10</f>
        <v>1</v>
      </c>
      <c r="I1916" cm="1">
        <f t="array" ref="I1916">_xlfn.IFS(Table1[[#This Row],[Q1]]&gt;8,100,Table1[[#This Row],[Q1]]&gt;6,0,Table1[[#This Row],[Q1]]&lt;7,-100)</f>
        <v>100</v>
      </c>
      <c r="J1916">
        <f>IF(Table1[[#This Row],[NPS]]=100,1,0)</f>
        <v>1</v>
      </c>
      <c r="K1916">
        <f>IF(Table1[[#This Row],[NPS]]=0,1,0)</f>
        <v>0</v>
      </c>
      <c r="L1916">
        <f>IF(Table1[[#This Row],[NPS]]=-100,1,0)</f>
        <v>0</v>
      </c>
      <c r="M1916" t="str">
        <f>TEXT(Table1[[#This Row],[Call Date]],"mmmm")</f>
        <v>December</v>
      </c>
      <c r="N1916" s="1">
        <f>Table1[[#This Row],[Call Date]]</f>
        <v>45264</v>
      </c>
    </row>
    <row r="1917" spans="2:14" x14ac:dyDescent="0.25">
      <c r="B1917" s="1">
        <v>45264</v>
      </c>
      <c r="C1917" t="s">
        <v>11</v>
      </c>
      <c r="D1917" t="s">
        <v>118</v>
      </c>
      <c r="E1917">
        <v>10</v>
      </c>
      <c r="F1917">
        <v>10</v>
      </c>
      <c r="G1917">
        <v>10</v>
      </c>
      <c r="H1917" s="3">
        <f>(Table1[[#This Row],[Q1]]*0.2+Table1[[#This Row],[Q2]]*0.4+Table1[[#This Row],[Q3]]*0.4)/10</f>
        <v>1</v>
      </c>
      <c r="I1917" cm="1">
        <f t="array" ref="I1917">_xlfn.IFS(Table1[[#This Row],[Q1]]&gt;8,100,Table1[[#This Row],[Q1]]&gt;6,0,Table1[[#This Row],[Q1]]&lt;7,-100)</f>
        <v>100</v>
      </c>
      <c r="J1917">
        <f>IF(Table1[[#This Row],[NPS]]=100,1,0)</f>
        <v>1</v>
      </c>
      <c r="K1917">
        <f>IF(Table1[[#This Row],[NPS]]=0,1,0)</f>
        <v>0</v>
      </c>
      <c r="L1917">
        <f>IF(Table1[[#This Row],[NPS]]=-100,1,0)</f>
        <v>0</v>
      </c>
      <c r="M1917" t="str">
        <f>TEXT(Table1[[#This Row],[Call Date]],"mmmm")</f>
        <v>December</v>
      </c>
      <c r="N1917" s="1">
        <f>Table1[[#This Row],[Call Date]]</f>
        <v>45264</v>
      </c>
    </row>
    <row r="1918" spans="2:14" x14ac:dyDescent="0.25">
      <c r="B1918" s="1">
        <v>45264</v>
      </c>
      <c r="C1918" t="s">
        <v>7</v>
      </c>
      <c r="D1918" t="s">
        <v>117</v>
      </c>
      <c r="E1918">
        <v>10</v>
      </c>
      <c r="F1918">
        <v>10</v>
      </c>
      <c r="G1918">
        <v>10</v>
      </c>
      <c r="H1918" s="3">
        <f>(Table1[[#This Row],[Q1]]*0.2+Table1[[#This Row],[Q2]]*0.4+Table1[[#This Row],[Q3]]*0.4)/10</f>
        <v>1</v>
      </c>
      <c r="I1918" cm="1">
        <f t="array" ref="I1918">_xlfn.IFS(Table1[[#This Row],[Q1]]&gt;8,100,Table1[[#This Row],[Q1]]&gt;6,0,Table1[[#This Row],[Q1]]&lt;7,-100)</f>
        <v>100</v>
      </c>
      <c r="J1918">
        <f>IF(Table1[[#This Row],[NPS]]=100,1,0)</f>
        <v>1</v>
      </c>
      <c r="K1918">
        <f>IF(Table1[[#This Row],[NPS]]=0,1,0)</f>
        <v>0</v>
      </c>
      <c r="L1918">
        <f>IF(Table1[[#This Row],[NPS]]=-100,1,0)</f>
        <v>0</v>
      </c>
      <c r="M1918" t="str">
        <f>TEXT(Table1[[#This Row],[Call Date]],"mmmm")</f>
        <v>December</v>
      </c>
      <c r="N1918" s="1">
        <f>Table1[[#This Row],[Call Date]]</f>
        <v>45264</v>
      </c>
    </row>
    <row r="1919" spans="2:14" x14ac:dyDescent="0.25">
      <c r="B1919" s="1">
        <v>45264</v>
      </c>
      <c r="C1919" t="s">
        <v>10</v>
      </c>
      <c r="D1919" t="s">
        <v>66</v>
      </c>
      <c r="E1919">
        <v>10</v>
      </c>
      <c r="F1919">
        <v>10</v>
      </c>
      <c r="G1919">
        <v>10</v>
      </c>
      <c r="H1919" s="3">
        <f>(Table1[[#This Row],[Q1]]*0.2+Table1[[#This Row],[Q2]]*0.4+Table1[[#This Row],[Q3]]*0.4)/10</f>
        <v>1</v>
      </c>
      <c r="I1919" cm="1">
        <f t="array" ref="I1919">_xlfn.IFS(Table1[[#This Row],[Q1]]&gt;8,100,Table1[[#This Row],[Q1]]&gt;6,0,Table1[[#This Row],[Q1]]&lt;7,-100)</f>
        <v>100</v>
      </c>
      <c r="J1919">
        <f>IF(Table1[[#This Row],[NPS]]=100,1,0)</f>
        <v>1</v>
      </c>
      <c r="K1919">
        <f>IF(Table1[[#This Row],[NPS]]=0,1,0)</f>
        <v>0</v>
      </c>
      <c r="L1919">
        <f>IF(Table1[[#This Row],[NPS]]=-100,1,0)</f>
        <v>0</v>
      </c>
      <c r="M1919" t="str">
        <f>TEXT(Table1[[#This Row],[Call Date]],"mmmm")</f>
        <v>December</v>
      </c>
      <c r="N1919" s="1">
        <f>Table1[[#This Row],[Call Date]]</f>
        <v>45264</v>
      </c>
    </row>
    <row r="1920" spans="2:14" x14ac:dyDescent="0.25">
      <c r="B1920" s="1">
        <v>45264</v>
      </c>
      <c r="C1920" t="s">
        <v>7</v>
      </c>
      <c r="D1920" t="s">
        <v>95</v>
      </c>
      <c r="E1920">
        <v>10</v>
      </c>
      <c r="F1920">
        <v>10</v>
      </c>
      <c r="G1920">
        <v>10</v>
      </c>
      <c r="H1920" s="3">
        <f>(Table1[[#This Row],[Q1]]*0.2+Table1[[#This Row],[Q2]]*0.4+Table1[[#This Row],[Q3]]*0.4)/10</f>
        <v>1</v>
      </c>
      <c r="I1920" cm="1">
        <f t="array" ref="I1920">_xlfn.IFS(Table1[[#This Row],[Q1]]&gt;8,100,Table1[[#This Row],[Q1]]&gt;6,0,Table1[[#This Row],[Q1]]&lt;7,-100)</f>
        <v>100</v>
      </c>
      <c r="J1920">
        <f>IF(Table1[[#This Row],[NPS]]=100,1,0)</f>
        <v>1</v>
      </c>
      <c r="K1920">
        <f>IF(Table1[[#This Row],[NPS]]=0,1,0)</f>
        <v>0</v>
      </c>
      <c r="L1920">
        <f>IF(Table1[[#This Row],[NPS]]=-100,1,0)</f>
        <v>0</v>
      </c>
      <c r="M1920" t="str">
        <f>TEXT(Table1[[#This Row],[Call Date]],"mmmm")</f>
        <v>December</v>
      </c>
      <c r="N1920" s="1">
        <f>Table1[[#This Row],[Call Date]]</f>
        <v>45264</v>
      </c>
    </row>
    <row r="1921" spans="2:14" x14ac:dyDescent="0.25">
      <c r="B1921" s="1">
        <v>45264</v>
      </c>
      <c r="C1921" t="s">
        <v>10</v>
      </c>
      <c r="D1921" t="s">
        <v>81</v>
      </c>
      <c r="E1921">
        <v>10</v>
      </c>
      <c r="F1921">
        <v>10</v>
      </c>
      <c r="G1921">
        <v>10</v>
      </c>
      <c r="H1921" s="3">
        <f>(Table1[[#This Row],[Q1]]*0.2+Table1[[#This Row],[Q2]]*0.4+Table1[[#This Row],[Q3]]*0.4)/10</f>
        <v>1</v>
      </c>
      <c r="I1921" cm="1">
        <f t="array" ref="I1921">_xlfn.IFS(Table1[[#This Row],[Q1]]&gt;8,100,Table1[[#This Row],[Q1]]&gt;6,0,Table1[[#This Row],[Q1]]&lt;7,-100)</f>
        <v>100</v>
      </c>
      <c r="J1921">
        <f>IF(Table1[[#This Row],[NPS]]=100,1,0)</f>
        <v>1</v>
      </c>
      <c r="K1921">
        <f>IF(Table1[[#This Row],[NPS]]=0,1,0)</f>
        <v>0</v>
      </c>
      <c r="L1921">
        <f>IF(Table1[[#This Row],[NPS]]=-100,1,0)</f>
        <v>0</v>
      </c>
      <c r="M1921" t="str">
        <f>TEXT(Table1[[#This Row],[Call Date]],"mmmm")</f>
        <v>December</v>
      </c>
      <c r="N1921" s="1">
        <f>Table1[[#This Row],[Call Date]]</f>
        <v>45264</v>
      </c>
    </row>
    <row r="1922" spans="2:14" x14ac:dyDescent="0.25">
      <c r="B1922" s="1">
        <v>45264</v>
      </c>
      <c r="C1922" t="s">
        <v>7</v>
      </c>
      <c r="D1922" t="s">
        <v>90</v>
      </c>
      <c r="E1922">
        <v>10</v>
      </c>
      <c r="F1922">
        <v>10</v>
      </c>
      <c r="G1922">
        <v>10</v>
      </c>
      <c r="H1922" s="3">
        <f>(Table1[[#This Row],[Q1]]*0.2+Table1[[#This Row],[Q2]]*0.4+Table1[[#This Row],[Q3]]*0.4)/10</f>
        <v>1</v>
      </c>
      <c r="I1922" cm="1">
        <f t="array" ref="I1922">_xlfn.IFS(Table1[[#This Row],[Q1]]&gt;8,100,Table1[[#This Row],[Q1]]&gt;6,0,Table1[[#This Row],[Q1]]&lt;7,-100)</f>
        <v>100</v>
      </c>
      <c r="J1922">
        <f>IF(Table1[[#This Row],[NPS]]=100,1,0)</f>
        <v>1</v>
      </c>
      <c r="K1922">
        <f>IF(Table1[[#This Row],[NPS]]=0,1,0)</f>
        <v>0</v>
      </c>
      <c r="L1922">
        <f>IF(Table1[[#This Row],[NPS]]=-100,1,0)</f>
        <v>0</v>
      </c>
      <c r="M1922" t="str">
        <f>TEXT(Table1[[#This Row],[Call Date]],"mmmm")</f>
        <v>December</v>
      </c>
      <c r="N1922" s="1">
        <f>Table1[[#This Row],[Call Date]]</f>
        <v>45264</v>
      </c>
    </row>
    <row r="1923" spans="2:14" x14ac:dyDescent="0.25">
      <c r="B1923" s="1">
        <v>45264</v>
      </c>
      <c r="C1923" t="s">
        <v>8</v>
      </c>
      <c r="D1923" t="s">
        <v>99</v>
      </c>
      <c r="E1923">
        <v>9</v>
      </c>
      <c r="F1923">
        <v>9</v>
      </c>
      <c r="G1923">
        <v>9</v>
      </c>
      <c r="H1923" s="3">
        <f>(Table1[[#This Row],[Q1]]*0.2+Table1[[#This Row],[Q2]]*0.4+Table1[[#This Row],[Q3]]*0.4)/10</f>
        <v>0.9</v>
      </c>
      <c r="I1923" cm="1">
        <f t="array" ref="I1923">_xlfn.IFS(Table1[[#This Row],[Q1]]&gt;8,100,Table1[[#This Row],[Q1]]&gt;6,0,Table1[[#This Row],[Q1]]&lt;7,-100)</f>
        <v>100</v>
      </c>
      <c r="J1923">
        <f>IF(Table1[[#This Row],[NPS]]=100,1,0)</f>
        <v>1</v>
      </c>
      <c r="K1923">
        <f>IF(Table1[[#This Row],[NPS]]=0,1,0)</f>
        <v>0</v>
      </c>
      <c r="L1923">
        <f>IF(Table1[[#This Row],[NPS]]=-100,1,0)</f>
        <v>0</v>
      </c>
      <c r="M1923" t="str">
        <f>TEXT(Table1[[#This Row],[Call Date]],"mmmm")</f>
        <v>December</v>
      </c>
      <c r="N1923" s="1">
        <f>Table1[[#This Row],[Call Date]]</f>
        <v>45264</v>
      </c>
    </row>
    <row r="1924" spans="2:14" x14ac:dyDescent="0.25">
      <c r="B1924" s="1">
        <v>45264</v>
      </c>
      <c r="C1924" t="s">
        <v>8</v>
      </c>
      <c r="D1924" t="s">
        <v>42</v>
      </c>
      <c r="E1924">
        <v>0</v>
      </c>
      <c r="F1924">
        <v>0</v>
      </c>
      <c r="G1924">
        <v>0</v>
      </c>
      <c r="H1924" s="3">
        <f>(Table1[[#This Row],[Q1]]*0.2+Table1[[#This Row],[Q2]]*0.4+Table1[[#This Row],[Q3]]*0.4)/10</f>
        <v>0</v>
      </c>
      <c r="I1924" cm="1">
        <f t="array" ref="I1924">_xlfn.IFS(Table1[[#This Row],[Q1]]&gt;8,100,Table1[[#This Row],[Q1]]&gt;6,0,Table1[[#This Row],[Q1]]&lt;7,-100)</f>
        <v>-100</v>
      </c>
      <c r="J1924">
        <f>IF(Table1[[#This Row],[NPS]]=100,1,0)</f>
        <v>0</v>
      </c>
      <c r="K1924">
        <f>IF(Table1[[#This Row],[NPS]]=0,1,0)</f>
        <v>0</v>
      </c>
      <c r="L1924">
        <f>IF(Table1[[#This Row],[NPS]]=-100,1,0)</f>
        <v>1</v>
      </c>
      <c r="M1924" t="str">
        <f>TEXT(Table1[[#This Row],[Call Date]],"mmmm")</f>
        <v>December</v>
      </c>
      <c r="N1924" s="1">
        <f>Table1[[#This Row],[Call Date]]</f>
        <v>45264</v>
      </c>
    </row>
    <row r="1925" spans="2:14" x14ac:dyDescent="0.25">
      <c r="B1925" s="1">
        <v>45264</v>
      </c>
      <c r="C1925" t="s">
        <v>10</v>
      </c>
      <c r="D1925" t="s">
        <v>100</v>
      </c>
      <c r="E1925">
        <v>9</v>
      </c>
      <c r="F1925">
        <v>10</v>
      </c>
      <c r="G1925">
        <v>10</v>
      </c>
      <c r="H1925" s="3">
        <f>(Table1[[#This Row],[Q1]]*0.2+Table1[[#This Row],[Q2]]*0.4+Table1[[#This Row],[Q3]]*0.4)/10</f>
        <v>0.98000000000000009</v>
      </c>
      <c r="I1925" cm="1">
        <f t="array" ref="I1925">_xlfn.IFS(Table1[[#This Row],[Q1]]&gt;8,100,Table1[[#This Row],[Q1]]&gt;6,0,Table1[[#This Row],[Q1]]&lt;7,-100)</f>
        <v>100</v>
      </c>
      <c r="J1925">
        <f>IF(Table1[[#This Row],[NPS]]=100,1,0)</f>
        <v>1</v>
      </c>
      <c r="K1925">
        <f>IF(Table1[[#This Row],[NPS]]=0,1,0)</f>
        <v>0</v>
      </c>
      <c r="L1925">
        <f>IF(Table1[[#This Row],[NPS]]=-100,1,0)</f>
        <v>0</v>
      </c>
      <c r="M1925" t="str">
        <f>TEXT(Table1[[#This Row],[Call Date]],"mmmm")</f>
        <v>December</v>
      </c>
      <c r="N1925" s="1">
        <f>Table1[[#This Row],[Call Date]]</f>
        <v>45264</v>
      </c>
    </row>
    <row r="1926" spans="2:14" x14ac:dyDescent="0.25">
      <c r="B1926" s="1">
        <v>45264</v>
      </c>
      <c r="C1926" t="s">
        <v>8</v>
      </c>
      <c r="D1926" t="s">
        <v>88</v>
      </c>
      <c r="E1926">
        <v>7</v>
      </c>
      <c r="F1926">
        <v>9</v>
      </c>
      <c r="G1926">
        <v>9</v>
      </c>
      <c r="H1926" s="3">
        <f>(Table1[[#This Row],[Q1]]*0.2+Table1[[#This Row],[Q2]]*0.4+Table1[[#This Row],[Q3]]*0.4)/10</f>
        <v>0.86</v>
      </c>
      <c r="I1926" cm="1">
        <f t="array" ref="I1926">_xlfn.IFS(Table1[[#This Row],[Q1]]&gt;8,100,Table1[[#This Row],[Q1]]&gt;6,0,Table1[[#This Row],[Q1]]&lt;7,-100)</f>
        <v>0</v>
      </c>
      <c r="J1926">
        <f>IF(Table1[[#This Row],[NPS]]=100,1,0)</f>
        <v>0</v>
      </c>
      <c r="K1926">
        <f>IF(Table1[[#This Row],[NPS]]=0,1,0)</f>
        <v>1</v>
      </c>
      <c r="L1926">
        <f>IF(Table1[[#This Row],[NPS]]=-100,1,0)</f>
        <v>0</v>
      </c>
      <c r="M1926" t="str">
        <f>TEXT(Table1[[#This Row],[Call Date]],"mmmm")</f>
        <v>December</v>
      </c>
      <c r="N1926" s="1">
        <f>Table1[[#This Row],[Call Date]]</f>
        <v>45264</v>
      </c>
    </row>
    <row r="1927" spans="2:14" x14ac:dyDescent="0.25">
      <c r="B1927" s="1">
        <v>45264</v>
      </c>
      <c r="C1927" t="s">
        <v>8</v>
      </c>
      <c r="D1927" t="s">
        <v>93</v>
      </c>
      <c r="E1927">
        <v>2</v>
      </c>
      <c r="F1927">
        <v>9</v>
      </c>
      <c r="G1927">
        <v>9</v>
      </c>
      <c r="H1927" s="3">
        <f>(Table1[[#This Row],[Q1]]*0.2+Table1[[#This Row],[Q2]]*0.4+Table1[[#This Row],[Q3]]*0.4)/10</f>
        <v>0.76</v>
      </c>
      <c r="I1927" cm="1">
        <f t="array" ref="I1927">_xlfn.IFS(Table1[[#This Row],[Q1]]&gt;8,100,Table1[[#This Row],[Q1]]&gt;6,0,Table1[[#This Row],[Q1]]&lt;7,-100)</f>
        <v>-100</v>
      </c>
      <c r="J1927">
        <f>IF(Table1[[#This Row],[NPS]]=100,1,0)</f>
        <v>0</v>
      </c>
      <c r="K1927">
        <f>IF(Table1[[#This Row],[NPS]]=0,1,0)</f>
        <v>0</v>
      </c>
      <c r="L1927">
        <f>IF(Table1[[#This Row],[NPS]]=-100,1,0)</f>
        <v>1</v>
      </c>
      <c r="M1927" t="str">
        <f>TEXT(Table1[[#This Row],[Call Date]],"mmmm")</f>
        <v>December</v>
      </c>
      <c r="N1927" s="1">
        <f>Table1[[#This Row],[Call Date]]</f>
        <v>45264</v>
      </c>
    </row>
    <row r="1928" spans="2:14" x14ac:dyDescent="0.25">
      <c r="B1928" s="1">
        <v>45264</v>
      </c>
      <c r="C1928" t="s">
        <v>10</v>
      </c>
      <c r="D1928" t="s">
        <v>100</v>
      </c>
      <c r="E1928">
        <v>10</v>
      </c>
      <c r="F1928">
        <v>10</v>
      </c>
      <c r="G1928">
        <v>10</v>
      </c>
      <c r="H1928" s="3">
        <f>(Table1[[#This Row],[Q1]]*0.2+Table1[[#This Row],[Q2]]*0.4+Table1[[#This Row],[Q3]]*0.4)/10</f>
        <v>1</v>
      </c>
      <c r="I1928" cm="1">
        <f t="array" ref="I1928">_xlfn.IFS(Table1[[#This Row],[Q1]]&gt;8,100,Table1[[#This Row],[Q1]]&gt;6,0,Table1[[#This Row],[Q1]]&lt;7,-100)</f>
        <v>100</v>
      </c>
      <c r="J1928">
        <f>IF(Table1[[#This Row],[NPS]]=100,1,0)</f>
        <v>1</v>
      </c>
      <c r="K1928">
        <f>IF(Table1[[#This Row],[NPS]]=0,1,0)</f>
        <v>0</v>
      </c>
      <c r="L1928">
        <f>IF(Table1[[#This Row],[NPS]]=-100,1,0)</f>
        <v>0</v>
      </c>
      <c r="M1928" t="str">
        <f>TEXT(Table1[[#This Row],[Call Date]],"mmmm")</f>
        <v>December</v>
      </c>
      <c r="N1928" s="1">
        <f>Table1[[#This Row],[Call Date]]</f>
        <v>45264</v>
      </c>
    </row>
    <row r="1929" spans="2:14" x14ac:dyDescent="0.25">
      <c r="B1929" s="1">
        <v>45264</v>
      </c>
      <c r="C1929" t="s">
        <v>10</v>
      </c>
      <c r="D1929" t="s">
        <v>116</v>
      </c>
      <c r="E1929">
        <v>10</v>
      </c>
      <c r="F1929">
        <v>10</v>
      </c>
      <c r="G1929">
        <v>10</v>
      </c>
      <c r="H1929" s="3">
        <f>(Table1[[#This Row],[Q1]]*0.2+Table1[[#This Row],[Q2]]*0.4+Table1[[#This Row],[Q3]]*0.4)/10</f>
        <v>1</v>
      </c>
      <c r="I1929" cm="1">
        <f t="array" ref="I1929">_xlfn.IFS(Table1[[#This Row],[Q1]]&gt;8,100,Table1[[#This Row],[Q1]]&gt;6,0,Table1[[#This Row],[Q1]]&lt;7,-100)</f>
        <v>100</v>
      </c>
      <c r="J1929">
        <f>IF(Table1[[#This Row],[NPS]]=100,1,0)</f>
        <v>1</v>
      </c>
      <c r="K1929">
        <f>IF(Table1[[#This Row],[NPS]]=0,1,0)</f>
        <v>0</v>
      </c>
      <c r="L1929">
        <f>IF(Table1[[#This Row],[NPS]]=-100,1,0)</f>
        <v>0</v>
      </c>
      <c r="M1929" t="str">
        <f>TEXT(Table1[[#This Row],[Call Date]],"mmmm")</f>
        <v>December</v>
      </c>
      <c r="N1929" s="1">
        <f>Table1[[#This Row],[Call Date]]</f>
        <v>45264</v>
      </c>
    </row>
    <row r="1930" spans="2:14" x14ac:dyDescent="0.25">
      <c r="B1930" s="1">
        <v>45265</v>
      </c>
      <c r="C1930" t="s">
        <v>7</v>
      </c>
      <c r="D1930" t="s">
        <v>130</v>
      </c>
      <c r="E1930">
        <v>10</v>
      </c>
      <c r="F1930">
        <v>9</v>
      </c>
      <c r="G1930">
        <v>9</v>
      </c>
      <c r="H1930" s="3">
        <f>(Table1[[#This Row],[Q1]]*0.2+Table1[[#This Row],[Q2]]*0.4+Table1[[#This Row],[Q3]]*0.4)/10</f>
        <v>0.91999999999999993</v>
      </c>
      <c r="I1930" cm="1">
        <f t="array" ref="I1930">_xlfn.IFS(Table1[[#This Row],[Q1]]&gt;8,100,Table1[[#This Row],[Q1]]&gt;6,0,Table1[[#This Row],[Q1]]&lt;7,-100)</f>
        <v>100</v>
      </c>
      <c r="J1930">
        <f>IF(Table1[[#This Row],[NPS]]=100,1,0)</f>
        <v>1</v>
      </c>
      <c r="K1930">
        <f>IF(Table1[[#This Row],[NPS]]=0,1,0)</f>
        <v>0</v>
      </c>
      <c r="L1930">
        <f>IF(Table1[[#This Row],[NPS]]=-100,1,0)</f>
        <v>0</v>
      </c>
      <c r="M1930" t="str">
        <f>TEXT(Table1[[#This Row],[Call Date]],"mmmm")</f>
        <v>December</v>
      </c>
      <c r="N1930" s="1">
        <f>Table1[[#This Row],[Call Date]]</f>
        <v>45265</v>
      </c>
    </row>
    <row r="1931" spans="2:14" x14ac:dyDescent="0.25">
      <c r="B1931" s="1">
        <v>45265</v>
      </c>
      <c r="C1931" t="s">
        <v>7</v>
      </c>
      <c r="D1931" t="s">
        <v>103</v>
      </c>
      <c r="E1931">
        <v>9</v>
      </c>
      <c r="F1931">
        <v>10</v>
      </c>
      <c r="G1931">
        <v>9</v>
      </c>
      <c r="H1931" s="3">
        <f>(Table1[[#This Row],[Q1]]*0.2+Table1[[#This Row],[Q2]]*0.4+Table1[[#This Row],[Q3]]*0.4)/10</f>
        <v>0.94000000000000006</v>
      </c>
      <c r="I1931" cm="1">
        <f t="array" ref="I1931">_xlfn.IFS(Table1[[#This Row],[Q1]]&gt;8,100,Table1[[#This Row],[Q1]]&gt;6,0,Table1[[#This Row],[Q1]]&lt;7,-100)</f>
        <v>100</v>
      </c>
      <c r="J1931">
        <f>IF(Table1[[#This Row],[NPS]]=100,1,0)</f>
        <v>1</v>
      </c>
      <c r="K1931">
        <f>IF(Table1[[#This Row],[NPS]]=0,1,0)</f>
        <v>0</v>
      </c>
      <c r="L1931">
        <f>IF(Table1[[#This Row],[NPS]]=-100,1,0)</f>
        <v>0</v>
      </c>
      <c r="M1931" t="str">
        <f>TEXT(Table1[[#This Row],[Call Date]],"mmmm")</f>
        <v>December</v>
      </c>
      <c r="N1931" s="1">
        <f>Table1[[#This Row],[Call Date]]</f>
        <v>45265</v>
      </c>
    </row>
    <row r="1932" spans="2:14" x14ac:dyDescent="0.25">
      <c r="B1932" s="1">
        <v>45265</v>
      </c>
      <c r="C1932" t="s">
        <v>10</v>
      </c>
      <c r="D1932" t="s">
        <v>61</v>
      </c>
      <c r="E1932">
        <v>10</v>
      </c>
      <c r="F1932">
        <v>10</v>
      </c>
      <c r="G1932">
        <v>10</v>
      </c>
      <c r="H1932" s="3">
        <f>(Table1[[#This Row],[Q1]]*0.2+Table1[[#This Row],[Q2]]*0.4+Table1[[#This Row],[Q3]]*0.4)/10</f>
        <v>1</v>
      </c>
      <c r="I1932" cm="1">
        <f t="array" ref="I1932">_xlfn.IFS(Table1[[#This Row],[Q1]]&gt;8,100,Table1[[#This Row],[Q1]]&gt;6,0,Table1[[#This Row],[Q1]]&lt;7,-100)</f>
        <v>100</v>
      </c>
      <c r="J1932">
        <f>IF(Table1[[#This Row],[NPS]]=100,1,0)</f>
        <v>1</v>
      </c>
      <c r="K1932">
        <f>IF(Table1[[#This Row],[NPS]]=0,1,0)</f>
        <v>0</v>
      </c>
      <c r="L1932">
        <f>IF(Table1[[#This Row],[NPS]]=-100,1,0)</f>
        <v>0</v>
      </c>
      <c r="M1932" t="str">
        <f>TEXT(Table1[[#This Row],[Call Date]],"mmmm")</f>
        <v>December</v>
      </c>
      <c r="N1932" s="1">
        <f>Table1[[#This Row],[Call Date]]</f>
        <v>45265</v>
      </c>
    </row>
    <row r="1933" spans="2:14" x14ac:dyDescent="0.25">
      <c r="B1933" s="1">
        <v>45265</v>
      </c>
      <c r="C1933" t="s">
        <v>8</v>
      </c>
      <c r="D1933" t="s">
        <v>45</v>
      </c>
      <c r="E1933">
        <v>10</v>
      </c>
      <c r="H1933" s="3">
        <f>(Table1[[#This Row],[Q1]]*0.2+Table1[[#This Row],[Q2]]*0.4+Table1[[#This Row],[Q3]]*0.4)/10</f>
        <v>0.2</v>
      </c>
      <c r="I1933" cm="1">
        <f t="array" ref="I1933">_xlfn.IFS(Table1[[#This Row],[Q1]]&gt;8,100,Table1[[#This Row],[Q1]]&gt;6,0,Table1[[#This Row],[Q1]]&lt;7,-100)</f>
        <v>100</v>
      </c>
      <c r="J1933">
        <f>IF(Table1[[#This Row],[NPS]]=100,1,0)</f>
        <v>1</v>
      </c>
      <c r="K1933">
        <f>IF(Table1[[#This Row],[NPS]]=0,1,0)</f>
        <v>0</v>
      </c>
      <c r="L1933">
        <f>IF(Table1[[#This Row],[NPS]]=-100,1,0)</f>
        <v>0</v>
      </c>
      <c r="M1933" t="str">
        <f>TEXT(Table1[[#This Row],[Call Date]],"mmmm")</f>
        <v>December</v>
      </c>
      <c r="N1933" s="1">
        <f>Table1[[#This Row],[Call Date]]</f>
        <v>45265</v>
      </c>
    </row>
    <row r="1934" spans="2:14" x14ac:dyDescent="0.25">
      <c r="B1934" s="1">
        <v>45265</v>
      </c>
      <c r="C1934" t="s">
        <v>8</v>
      </c>
      <c r="D1934" t="s">
        <v>88</v>
      </c>
      <c r="E1934">
        <v>8</v>
      </c>
      <c r="F1934">
        <v>8</v>
      </c>
      <c r="G1934">
        <v>8</v>
      </c>
      <c r="H1934" s="3">
        <f>(Table1[[#This Row],[Q1]]*0.2+Table1[[#This Row],[Q2]]*0.4+Table1[[#This Row],[Q3]]*0.4)/10</f>
        <v>0.8</v>
      </c>
      <c r="I1934" cm="1">
        <f t="array" ref="I1934">_xlfn.IFS(Table1[[#This Row],[Q1]]&gt;8,100,Table1[[#This Row],[Q1]]&gt;6,0,Table1[[#This Row],[Q1]]&lt;7,-100)</f>
        <v>0</v>
      </c>
      <c r="J1934">
        <f>IF(Table1[[#This Row],[NPS]]=100,1,0)</f>
        <v>0</v>
      </c>
      <c r="K1934">
        <f>IF(Table1[[#This Row],[NPS]]=0,1,0)</f>
        <v>1</v>
      </c>
      <c r="L1934">
        <f>IF(Table1[[#This Row],[NPS]]=-100,1,0)</f>
        <v>0</v>
      </c>
      <c r="M1934" t="str">
        <f>TEXT(Table1[[#This Row],[Call Date]],"mmmm")</f>
        <v>December</v>
      </c>
      <c r="N1934" s="1">
        <f>Table1[[#This Row],[Call Date]]</f>
        <v>45265</v>
      </c>
    </row>
    <row r="1935" spans="2:14" x14ac:dyDescent="0.25">
      <c r="B1935" s="1">
        <v>45265</v>
      </c>
      <c r="C1935" t="s">
        <v>7</v>
      </c>
      <c r="D1935" t="s">
        <v>75</v>
      </c>
      <c r="E1935">
        <v>10</v>
      </c>
      <c r="F1935">
        <v>10</v>
      </c>
      <c r="G1935">
        <v>10</v>
      </c>
      <c r="H1935" s="3">
        <f>(Table1[[#This Row],[Q1]]*0.2+Table1[[#This Row],[Q2]]*0.4+Table1[[#This Row],[Q3]]*0.4)/10</f>
        <v>1</v>
      </c>
      <c r="I1935" cm="1">
        <f t="array" ref="I1935">_xlfn.IFS(Table1[[#This Row],[Q1]]&gt;8,100,Table1[[#This Row],[Q1]]&gt;6,0,Table1[[#This Row],[Q1]]&lt;7,-100)</f>
        <v>100</v>
      </c>
      <c r="J1935">
        <f>IF(Table1[[#This Row],[NPS]]=100,1,0)</f>
        <v>1</v>
      </c>
      <c r="K1935">
        <f>IF(Table1[[#This Row],[NPS]]=0,1,0)</f>
        <v>0</v>
      </c>
      <c r="L1935">
        <f>IF(Table1[[#This Row],[NPS]]=-100,1,0)</f>
        <v>0</v>
      </c>
      <c r="M1935" t="str">
        <f>TEXT(Table1[[#This Row],[Call Date]],"mmmm")</f>
        <v>December</v>
      </c>
      <c r="N1935" s="1">
        <f>Table1[[#This Row],[Call Date]]</f>
        <v>45265</v>
      </c>
    </row>
    <row r="1936" spans="2:14" x14ac:dyDescent="0.25">
      <c r="B1936" s="1">
        <v>45265</v>
      </c>
      <c r="C1936" t="s">
        <v>7</v>
      </c>
      <c r="D1936" t="s">
        <v>130</v>
      </c>
      <c r="E1936">
        <v>10</v>
      </c>
      <c r="F1936">
        <v>10</v>
      </c>
      <c r="G1936">
        <v>10</v>
      </c>
      <c r="H1936" s="3">
        <f>(Table1[[#This Row],[Q1]]*0.2+Table1[[#This Row],[Q2]]*0.4+Table1[[#This Row],[Q3]]*0.4)/10</f>
        <v>1</v>
      </c>
      <c r="I1936" cm="1">
        <f t="array" ref="I1936">_xlfn.IFS(Table1[[#This Row],[Q1]]&gt;8,100,Table1[[#This Row],[Q1]]&gt;6,0,Table1[[#This Row],[Q1]]&lt;7,-100)</f>
        <v>100</v>
      </c>
      <c r="J1936">
        <f>IF(Table1[[#This Row],[NPS]]=100,1,0)</f>
        <v>1</v>
      </c>
      <c r="K1936">
        <f>IF(Table1[[#This Row],[NPS]]=0,1,0)</f>
        <v>0</v>
      </c>
      <c r="L1936">
        <f>IF(Table1[[#This Row],[NPS]]=-100,1,0)</f>
        <v>0</v>
      </c>
      <c r="M1936" t="str">
        <f>TEXT(Table1[[#This Row],[Call Date]],"mmmm")</f>
        <v>December</v>
      </c>
      <c r="N1936" s="1">
        <f>Table1[[#This Row],[Call Date]]</f>
        <v>45265</v>
      </c>
    </row>
    <row r="1937" spans="2:14" x14ac:dyDescent="0.25">
      <c r="B1937" s="1">
        <v>45265</v>
      </c>
      <c r="C1937" t="s">
        <v>8</v>
      </c>
      <c r="D1937" t="s">
        <v>42</v>
      </c>
      <c r="E1937">
        <v>2</v>
      </c>
      <c r="F1937">
        <v>2</v>
      </c>
      <c r="G1937">
        <v>2</v>
      </c>
      <c r="H1937" s="3">
        <f>(Table1[[#This Row],[Q1]]*0.2+Table1[[#This Row],[Q2]]*0.4+Table1[[#This Row],[Q3]]*0.4)/10</f>
        <v>0.2</v>
      </c>
      <c r="I1937" cm="1">
        <f t="array" ref="I1937">_xlfn.IFS(Table1[[#This Row],[Q1]]&gt;8,100,Table1[[#This Row],[Q1]]&gt;6,0,Table1[[#This Row],[Q1]]&lt;7,-100)</f>
        <v>-100</v>
      </c>
      <c r="J1937">
        <f>IF(Table1[[#This Row],[NPS]]=100,1,0)</f>
        <v>0</v>
      </c>
      <c r="K1937">
        <f>IF(Table1[[#This Row],[NPS]]=0,1,0)</f>
        <v>0</v>
      </c>
      <c r="L1937">
        <f>IF(Table1[[#This Row],[NPS]]=-100,1,0)</f>
        <v>1</v>
      </c>
      <c r="M1937" t="str">
        <f>TEXT(Table1[[#This Row],[Call Date]],"mmmm")</f>
        <v>December</v>
      </c>
      <c r="N1937" s="1">
        <f>Table1[[#This Row],[Call Date]]</f>
        <v>45265</v>
      </c>
    </row>
    <row r="1938" spans="2:14" x14ac:dyDescent="0.25">
      <c r="B1938" s="1">
        <v>45265</v>
      </c>
      <c r="C1938" t="s">
        <v>8</v>
      </c>
      <c r="D1938" t="s">
        <v>45</v>
      </c>
      <c r="E1938">
        <v>10</v>
      </c>
      <c r="F1938">
        <v>10</v>
      </c>
      <c r="G1938">
        <v>10</v>
      </c>
      <c r="H1938" s="3">
        <f>(Table1[[#This Row],[Q1]]*0.2+Table1[[#This Row],[Q2]]*0.4+Table1[[#This Row],[Q3]]*0.4)/10</f>
        <v>1</v>
      </c>
      <c r="I1938" cm="1">
        <f t="array" ref="I1938">_xlfn.IFS(Table1[[#This Row],[Q1]]&gt;8,100,Table1[[#This Row],[Q1]]&gt;6,0,Table1[[#This Row],[Q1]]&lt;7,-100)</f>
        <v>100</v>
      </c>
      <c r="J1938">
        <f>IF(Table1[[#This Row],[NPS]]=100,1,0)</f>
        <v>1</v>
      </c>
      <c r="K1938">
        <f>IF(Table1[[#This Row],[NPS]]=0,1,0)</f>
        <v>0</v>
      </c>
      <c r="L1938">
        <f>IF(Table1[[#This Row],[NPS]]=-100,1,0)</f>
        <v>0</v>
      </c>
      <c r="M1938" t="str">
        <f>TEXT(Table1[[#This Row],[Call Date]],"mmmm")</f>
        <v>December</v>
      </c>
      <c r="N1938" s="1">
        <f>Table1[[#This Row],[Call Date]]</f>
        <v>45265</v>
      </c>
    </row>
    <row r="1939" spans="2:14" x14ac:dyDescent="0.25">
      <c r="B1939" s="1">
        <v>45265</v>
      </c>
      <c r="C1939" t="s">
        <v>8</v>
      </c>
      <c r="D1939" t="s">
        <v>93</v>
      </c>
      <c r="E1939">
        <v>3</v>
      </c>
      <c r="F1939">
        <v>3</v>
      </c>
      <c r="G1939">
        <v>3</v>
      </c>
      <c r="H1939" s="3">
        <f>(Table1[[#This Row],[Q1]]*0.2+Table1[[#This Row],[Q2]]*0.4+Table1[[#This Row],[Q3]]*0.4)/10</f>
        <v>0.30000000000000004</v>
      </c>
      <c r="I1939" cm="1">
        <f t="array" ref="I1939">_xlfn.IFS(Table1[[#This Row],[Q1]]&gt;8,100,Table1[[#This Row],[Q1]]&gt;6,0,Table1[[#This Row],[Q1]]&lt;7,-100)</f>
        <v>-100</v>
      </c>
      <c r="J1939">
        <f>IF(Table1[[#This Row],[NPS]]=100,1,0)</f>
        <v>0</v>
      </c>
      <c r="K1939">
        <f>IF(Table1[[#This Row],[NPS]]=0,1,0)</f>
        <v>0</v>
      </c>
      <c r="L1939">
        <f>IF(Table1[[#This Row],[NPS]]=-100,1,0)</f>
        <v>1</v>
      </c>
      <c r="M1939" t="str">
        <f>TEXT(Table1[[#This Row],[Call Date]],"mmmm")</f>
        <v>December</v>
      </c>
      <c r="N1939" s="1">
        <f>Table1[[#This Row],[Call Date]]</f>
        <v>45265</v>
      </c>
    </row>
    <row r="1940" spans="2:14" x14ac:dyDescent="0.25">
      <c r="B1940" s="1">
        <v>45265</v>
      </c>
      <c r="C1940" t="s">
        <v>8</v>
      </c>
      <c r="D1940" t="s">
        <v>119</v>
      </c>
      <c r="E1940">
        <v>10</v>
      </c>
      <c r="F1940">
        <v>10</v>
      </c>
      <c r="G1940">
        <v>10</v>
      </c>
      <c r="H1940" s="3">
        <f>(Table1[[#This Row],[Q1]]*0.2+Table1[[#This Row],[Q2]]*0.4+Table1[[#This Row],[Q3]]*0.4)/10</f>
        <v>1</v>
      </c>
      <c r="I1940" cm="1">
        <f t="array" ref="I1940">_xlfn.IFS(Table1[[#This Row],[Q1]]&gt;8,100,Table1[[#This Row],[Q1]]&gt;6,0,Table1[[#This Row],[Q1]]&lt;7,-100)</f>
        <v>100</v>
      </c>
      <c r="J1940">
        <f>IF(Table1[[#This Row],[NPS]]=100,1,0)</f>
        <v>1</v>
      </c>
      <c r="K1940">
        <f>IF(Table1[[#This Row],[NPS]]=0,1,0)</f>
        <v>0</v>
      </c>
      <c r="L1940">
        <f>IF(Table1[[#This Row],[NPS]]=-100,1,0)</f>
        <v>0</v>
      </c>
      <c r="M1940" t="str">
        <f>TEXT(Table1[[#This Row],[Call Date]],"mmmm")</f>
        <v>December</v>
      </c>
      <c r="N1940" s="1">
        <f>Table1[[#This Row],[Call Date]]</f>
        <v>45265</v>
      </c>
    </row>
    <row r="1941" spans="2:14" x14ac:dyDescent="0.25">
      <c r="B1941" s="1">
        <v>45265</v>
      </c>
      <c r="C1941" t="s">
        <v>8</v>
      </c>
      <c r="D1941" t="s">
        <v>64</v>
      </c>
      <c r="E1941">
        <v>10</v>
      </c>
      <c r="F1941">
        <v>10</v>
      </c>
      <c r="G1941">
        <v>10</v>
      </c>
      <c r="H1941" s="3">
        <f>(Table1[[#This Row],[Q1]]*0.2+Table1[[#This Row],[Q2]]*0.4+Table1[[#This Row],[Q3]]*0.4)/10</f>
        <v>1</v>
      </c>
      <c r="I1941" cm="1">
        <f t="array" ref="I1941">_xlfn.IFS(Table1[[#This Row],[Q1]]&gt;8,100,Table1[[#This Row],[Q1]]&gt;6,0,Table1[[#This Row],[Q1]]&lt;7,-100)</f>
        <v>100</v>
      </c>
      <c r="J1941">
        <f>IF(Table1[[#This Row],[NPS]]=100,1,0)</f>
        <v>1</v>
      </c>
      <c r="K1941">
        <f>IF(Table1[[#This Row],[NPS]]=0,1,0)</f>
        <v>0</v>
      </c>
      <c r="L1941">
        <f>IF(Table1[[#This Row],[NPS]]=-100,1,0)</f>
        <v>0</v>
      </c>
      <c r="M1941" t="str">
        <f>TEXT(Table1[[#This Row],[Call Date]],"mmmm")</f>
        <v>December</v>
      </c>
      <c r="N1941" s="1">
        <f>Table1[[#This Row],[Call Date]]</f>
        <v>45265</v>
      </c>
    </row>
    <row r="1942" spans="2:14" x14ac:dyDescent="0.25">
      <c r="B1942" s="1">
        <v>45265</v>
      </c>
      <c r="C1942" t="s">
        <v>8</v>
      </c>
      <c r="D1942" t="s">
        <v>88</v>
      </c>
      <c r="E1942">
        <v>9</v>
      </c>
      <c r="F1942">
        <v>10</v>
      </c>
      <c r="G1942">
        <v>10</v>
      </c>
      <c r="H1942" s="3">
        <f>(Table1[[#This Row],[Q1]]*0.2+Table1[[#This Row],[Q2]]*0.4+Table1[[#This Row],[Q3]]*0.4)/10</f>
        <v>0.98000000000000009</v>
      </c>
      <c r="I1942" cm="1">
        <f t="array" ref="I1942">_xlfn.IFS(Table1[[#This Row],[Q1]]&gt;8,100,Table1[[#This Row],[Q1]]&gt;6,0,Table1[[#This Row],[Q1]]&lt;7,-100)</f>
        <v>100</v>
      </c>
      <c r="J1942">
        <f>IF(Table1[[#This Row],[NPS]]=100,1,0)</f>
        <v>1</v>
      </c>
      <c r="K1942">
        <f>IF(Table1[[#This Row],[NPS]]=0,1,0)</f>
        <v>0</v>
      </c>
      <c r="L1942">
        <f>IF(Table1[[#This Row],[NPS]]=-100,1,0)</f>
        <v>0</v>
      </c>
      <c r="M1942" t="str">
        <f>TEXT(Table1[[#This Row],[Call Date]],"mmmm")</f>
        <v>December</v>
      </c>
      <c r="N1942" s="1">
        <f>Table1[[#This Row],[Call Date]]</f>
        <v>45265</v>
      </c>
    </row>
    <row r="1943" spans="2:14" x14ac:dyDescent="0.25">
      <c r="B1943" s="1">
        <v>45265</v>
      </c>
      <c r="C1943" t="s">
        <v>10</v>
      </c>
      <c r="D1943" t="s">
        <v>77</v>
      </c>
      <c r="E1943">
        <v>10</v>
      </c>
      <c r="F1943">
        <v>10</v>
      </c>
      <c r="G1943">
        <v>10</v>
      </c>
      <c r="H1943" s="3">
        <f>(Table1[[#This Row],[Q1]]*0.2+Table1[[#This Row],[Q2]]*0.4+Table1[[#This Row],[Q3]]*0.4)/10</f>
        <v>1</v>
      </c>
      <c r="I1943" cm="1">
        <f t="array" ref="I1943">_xlfn.IFS(Table1[[#This Row],[Q1]]&gt;8,100,Table1[[#This Row],[Q1]]&gt;6,0,Table1[[#This Row],[Q1]]&lt;7,-100)</f>
        <v>100</v>
      </c>
      <c r="J1943">
        <f>IF(Table1[[#This Row],[NPS]]=100,1,0)</f>
        <v>1</v>
      </c>
      <c r="K1943">
        <f>IF(Table1[[#This Row],[NPS]]=0,1,0)</f>
        <v>0</v>
      </c>
      <c r="L1943">
        <f>IF(Table1[[#This Row],[NPS]]=-100,1,0)</f>
        <v>0</v>
      </c>
      <c r="M1943" t="str">
        <f>TEXT(Table1[[#This Row],[Call Date]],"mmmm")</f>
        <v>December</v>
      </c>
      <c r="N1943" s="1">
        <f>Table1[[#This Row],[Call Date]]</f>
        <v>45265</v>
      </c>
    </row>
    <row r="1944" spans="2:14" x14ac:dyDescent="0.25">
      <c r="B1944" s="1">
        <v>45265</v>
      </c>
      <c r="C1944" t="s">
        <v>8</v>
      </c>
      <c r="D1944" t="s">
        <v>85</v>
      </c>
      <c r="E1944">
        <v>10</v>
      </c>
      <c r="F1944">
        <v>10</v>
      </c>
      <c r="G1944">
        <v>10</v>
      </c>
      <c r="H1944" s="3">
        <f>(Table1[[#This Row],[Q1]]*0.2+Table1[[#This Row],[Q2]]*0.4+Table1[[#This Row],[Q3]]*0.4)/10</f>
        <v>1</v>
      </c>
      <c r="I1944" cm="1">
        <f t="array" ref="I1944">_xlfn.IFS(Table1[[#This Row],[Q1]]&gt;8,100,Table1[[#This Row],[Q1]]&gt;6,0,Table1[[#This Row],[Q1]]&lt;7,-100)</f>
        <v>100</v>
      </c>
      <c r="J1944">
        <f>IF(Table1[[#This Row],[NPS]]=100,1,0)</f>
        <v>1</v>
      </c>
      <c r="K1944">
        <f>IF(Table1[[#This Row],[NPS]]=0,1,0)</f>
        <v>0</v>
      </c>
      <c r="L1944">
        <f>IF(Table1[[#This Row],[NPS]]=-100,1,0)</f>
        <v>0</v>
      </c>
      <c r="M1944" t="str">
        <f>TEXT(Table1[[#This Row],[Call Date]],"mmmm")</f>
        <v>December</v>
      </c>
      <c r="N1944" s="1">
        <f>Table1[[#This Row],[Call Date]]</f>
        <v>45265</v>
      </c>
    </row>
    <row r="1945" spans="2:14" x14ac:dyDescent="0.25">
      <c r="B1945" s="1">
        <v>45265</v>
      </c>
      <c r="C1945" t="s">
        <v>10</v>
      </c>
      <c r="D1945" t="s">
        <v>83</v>
      </c>
      <c r="E1945">
        <v>10</v>
      </c>
      <c r="F1945">
        <v>10</v>
      </c>
      <c r="G1945">
        <v>10</v>
      </c>
      <c r="H1945" s="3">
        <f>(Table1[[#This Row],[Q1]]*0.2+Table1[[#This Row],[Q2]]*0.4+Table1[[#This Row],[Q3]]*0.4)/10</f>
        <v>1</v>
      </c>
      <c r="I1945" cm="1">
        <f t="array" ref="I1945">_xlfn.IFS(Table1[[#This Row],[Q1]]&gt;8,100,Table1[[#This Row],[Q1]]&gt;6,0,Table1[[#This Row],[Q1]]&lt;7,-100)</f>
        <v>100</v>
      </c>
      <c r="J1945">
        <f>IF(Table1[[#This Row],[NPS]]=100,1,0)</f>
        <v>1</v>
      </c>
      <c r="K1945">
        <f>IF(Table1[[#This Row],[NPS]]=0,1,0)</f>
        <v>0</v>
      </c>
      <c r="L1945">
        <f>IF(Table1[[#This Row],[NPS]]=-100,1,0)</f>
        <v>0</v>
      </c>
      <c r="M1945" t="str">
        <f>TEXT(Table1[[#This Row],[Call Date]],"mmmm")</f>
        <v>December</v>
      </c>
      <c r="N1945" s="1">
        <f>Table1[[#This Row],[Call Date]]</f>
        <v>45265</v>
      </c>
    </row>
    <row r="1946" spans="2:14" x14ac:dyDescent="0.25">
      <c r="B1946" s="1">
        <v>45265</v>
      </c>
      <c r="C1946" t="s">
        <v>11</v>
      </c>
      <c r="D1946" t="s">
        <v>123</v>
      </c>
      <c r="E1946">
        <v>10</v>
      </c>
      <c r="F1946">
        <v>10</v>
      </c>
      <c r="G1946">
        <v>10</v>
      </c>
      <c r="H1946" s="3">
        <f>(Table1[[#This Row],[Q1]]*0.2+Table1[[#This Row],[Q2]]*0.4+Table1[[#This Row],[Q3]]*0.4)/10</f>
        <v>1</v>
      </c>
      <c r="I1946" cm="1">
        <f t="array" ref="I1946">_xlfn.IFS(Table1[[#This Row],[Q1]]&gt;8,100,Table1[[#This Row],[Q1]]&gt;6,0,Table1[[#This Row],[Q1]]&lt;7,-100)</f>
        <v>100</v>
      </c>
      <c r="J1946">
        <f>IF(Table1[[#This Row],[NPS]]=100,1,0)</f>
        <v>1</v>
      </c>
      <c r="K1946">
        <f>IF(Table1[[#This Row],[NPS]]=0,1,0)</f>
        <v>0</v>
      </c>
      <c r="L1946">
        <f>IF(Table1[[#This Row],[NPS]]=-100,1,0)</f>
        <v>0</v>
      </c>
      <c r="M1946" t="str">
        <f>TEXT(Table1[[#This Row],[Call Date]],"mmmm")</f>
        <v>December</v>
      </c>
      <c r="N1946" s="1">
        <f>Table1[[#This Row],[Call Date]]</f>
        <v>45265</v>
      </c>
    </row>
    <row r="1947" spans="2:14" x14ac:dyDescent="0.25">
      <c r="B1947" s="1">
        <v>45265</v>
      </c>
      <c r="C1947" t="s">
        <v>8</v>
      </c>
      <c r="D1947" t="s">
        <v>98</v>
      </c>
      <c r="E1947">
        <v>10</v>
      </c>
      <c r="F1947">
        <v>10</v>
      </c>
      <c r="G1947">
        <v>10</v>
      </c>
      <c r="H1947" s="3">
        <f>(Table1[[#This Row],[Q1]]*0.2+Table1[[#This Row],[Q2]]*0.4+Table1[[#This Row],[Q3]]*0.4)/10</f>
        <v>1</v>
      </c>
      <c r="I1947" cm="1">
        <f t="array" ref="I1947">_xlfn.IFS(Table1[[#This Row],[Q1]]&gt;8,100,Table1[[#This Row],[Q1]]&gt;6,0,Table1[[#This Row],[Q1]]&lt;7,-100)</f>
        <v>100</v>
      </c>
      <c r="J1947">
        <f>IF(Table1[[#This Row],[NPS]]=100,1,0)</f>
        <v>1</v>
      </c>
      <c r="K1947">
        <f>IF(Table1[[#This Row],[NPS]]=0,1,0)</f>
        <v>0</v>
      </c>
      <c r="L1947">
        <f>IF(Table1[[#This Row],[NPS]]=-100,1,0)</f>
        <v>0</v>
      </c>
      <c r="M1947" t="str">
        <f>TEXT(Table1[[#This Row],[Call Date]],"mmmm")</f>
        <v>December</v>
      </c>
      <c r="N1947" s="1">
        <f>Table1[[#This Row],[Call Date]]</f>
        <v>45265</v>
      </c>
    </row>
    <row r="1948" spans="2:14" x14ac:dyDescent="0.25">
      <c r="B1948" s="1">
        <v>45265</v>
      </c>
      <c r="C1948" t="s">
        <v>8</v>
      </c>
      <c r="D1948" t="s">
        <v>119</v>
      </c>
      <c r="E1948">
        <v>10</v>
      </c>
      <c r="F1948">
        <v>10</v>
      </c>
      <c r="G1948">
        <v>9</v>
      </c>
      <c r="H1948" s="3">
        <f>(Table1[[#This Row],[Q1]]*0.2+Table1[[#This Row],[Q2]]*0.4+Table1[[#This Row],[Q3]]*0.4)/10</f>
        <v>0.96</v>
      </c>
      <c r="I1948" cm="1">
        <f t="array" ref="I1948">_xlfn.IFS(Table1[[#This Row],[Q1]]&gt;8,100,Table1[[#This Row],[Q1]]&gt;6,0,Table1[[#This Row],[Q1]]&lt;7,-100)</f>
        <v>100</v>
      </c>
      <c r="J1948">
        <f>IF(Table1[[#This Row],[NPS]]=100,1,0)</f>
        <v>1</v>
      </c>
      <c r="K1948">
        <f>IF(Table1[[#This Row],[NPS]]=0,1,0)</f>
        <v>0</v>
      </c>
      <c r="L1948">
        <f>IF(Table1[[#This Row],[NPS]]=-100,1,0)</f>
        <v>0</v>
      </c>
      <c r="M1948" t="str">
        <f>TEXT(Table1[[#This Row],[Call Date]],"mmmm")</f>
        <v>December</v>
      </c>
      <c r="N1948" s="1">
        <f>Table1[[#This Row],[Call Date]]</f>
        <v>45265</v>
      </c>
    </row>
    <row r="1949" spans="2:14" x14ac:dyDescent="0.25">
      <c r="B1949" s="1">
        <v>45265</v>
      </c>
      <c r="C1949" t="s">
        <v>11</v>
      </c>
      <c r="D1949" t="s">
        <v>51</v>
      </c>
      <c r="E1949">
        <v>10</v>
      </c>
      <c r="F1949">
        <v>10</v>
      </c>
      <c r="G1949">
        <v>10</v>
      </c>
      <c r="H1949" s="3">
        <f>(Table1[[#This Row],[Q1]]*0.2+Table1[[#This Row],[Q2]]*0.4+Table1[[#This Row],[Q3]]*0.4)/10</f>
        <v>1</v>
      </c>
      <c r="I1949" cm="1">
        <f t="array" ref="I1949">_xlfn.IFS(Table1[[#This Row],[Q1]]&gt;8,100,Table1[[#This Row],[Q1]]&gt;6,0,Table1[[#This Row],[Q1]]&lt;7,-100)</f>
        <v>100</v>
      </c>
      <c r="J1949">
        <f>IF(Table1[[#This Row],[NPS]]=100,1,0)</f>
        <v>1</v>
      </c>
      <c r="K1949">
        <f>IF(Table1[[#This Row],[NPS]]=0,1,0)</f>
        <v>0</v>
      </c>
      <c r="L1949">
        <f>IF(Table1[[#This Row],[NPS]]=-100,1,0)</f>
        <v>0</v>
      </c>
      <c r="M1949" t="str">
        <f>TEXT(Table1[[#This Row],[Call Date]],"mmmm")</f>
        <v>December</v>
      </c>
      <c r="N1949" s="1">
        <f>Table1[[#This Row],[Call Date]]</f>
        <v>45265</v>
      </c>
    </row>
    <row r="1950" spans="2:14" x14ac:dyDescent="0.25">
      <c r="B1950" s="1">
        <v>45265</v>
      </c>
      <c r="C1950" t="s">
        <v>11</v>
      </c>
      <c r="D1950" t="s">
        <v>123</v>
      </c>
      <c r="E1950">
        <v>10</v>
      </c>
      <c r="F1950">
        <v>10</v>
      </c>
      <c r="G1950">
        <v>10</v>
      </c>
      <c r="H1950" s="3">
        <f>(Table1[[#This Row],[Q1]]*0.2+Table1[[#This Row],[Q2]]*0.4+Table1[[#This Row],[Q3]]*0.4)/10</f>
        <v>1</v>
      </c>
      <c r="I1950" cm="1">
        <f t="array" ref="I1950">_xlfn.IFS(Table1[[#This Row],[Q1]]&gt;8,100,Table1[[#This Row],[Q1]]&gt;6,0,Table1[[#This Row],[Q1]]&lt;7,-100)</f>
        <v>100</v>
      </c>
      <c r="J1950">
        <f>IF(Table1[[#This Row],[NPS]]=100,1,0)</f>
        <v>1</v>
      </c>
      <c r="K1950">
        <f>IF(Table1[[#This Row],[NPS]]=0,1,0)</f>
        <v>0</v>
      </c>
      <c r="L1950">
        <f>IF(Table1[[#This Row],[NPS]]=-100,1,0)</f>
        <v>0</v>
      </c>
      <c r="M1950" t="str">
        <f>TEXT(Table1[[#This Row],[Call Date]],"mmmm")</f>
        <v>December</v>
      </c>
      <c r="N1950" s="1">
        <f>Table1[[#This Row],[Call Date]]</f>
        <v>45265</v>
      </c>
    </row>
    <row r="1951" spans="2:14" x14ac:dyDescent="0.25">
      <c r="B1951" s="1">
        <v>45265</v>
      </c>
      <c r="C1951" t="s">
        <v>11</v>
      </c>
      <c r="D1951" t="s">
        <v>120</v>
      </c>
      <c r="E1951">
        <v>10</v>
      </c>
      <c r="F1951">
        <v>10</v>
      </c>
      <c r="G1951">
        <v>10</v>
      </c>
      <c r="H1951" s="3">
        <f>(Table1[[#This Row],[Q1]]*0.2+Table1[[#This Row],[Q2]]*0.4+Table1[[#This Row],[Q3]]*0.4)/10</f>
        <v>1</v>
      </c>
      <c r="I1951" cm="1">
        <f t="array" ref="I1951">_xlfn.IFS(Table1[[#This Row],[Q1]]&gt;8,100,Table1[[#This Row],[Q1]]&gt;6,0,Table1[[#This Row],[Q1]]&lt;7,-100)</f>
        <v>100</v>
      </c>
      <c r="J1951">
        <f>IF(Table1[[#This Row],[NPS]]=100,1,0)</f>
        <v>1</v>
      </c>
      <c r="K1951">
        <f>IF(Table1[[#This Row],[NPS]]=0,1,0)</f>
        <v>0</v>
      </c>
      <c r="L1951">
        <f>IF(Table1[[#This Row],[NPS]]=-100,1,0)</f>
        <v>0</v>
      </c>
      <c r="M1951" t="str">
        <f>TEXT(Table1[[#This Row],[Call Date]],"mmmm")</f>
        <v>December</v>
      </c>
      <c r="N1951" s="1">
        <f>Table1[[#This Row],[Call Date]]</f>
        <v>45265</v>
      </c>
    </row>
    <row r="1952" spans="2:14" x14ac:dyDescent="0.25">
      <c r="B1952" s="1">
        <v>45266</v>
      </c>
      <c r="C1952" t="s">
        <v>7</v>
      </c>
      <c r="D1952" t="s">
        <v>63</v>
      </c>
      <c r="E1952">
        <v>10</v>
      </c>
      <c r="F1952">
        <v>10</v>
      </c>
      <c r="G1952">
        <v>10</v>
      </c>
      <c r="H1952" s="3">
        <f>(Table1[[#This Row],[Q1]]*0.2+Table1[[#This Row],[Q2]]*0.4+Table1[[#This Row],[Q3]]*0.4)/10</f>
        <v>1</v>
      </c>
      <c r="I1952" cm="1">
        <f t="array" ref="I1952">_xlfn.IFS(Table1[[#This Row],[Q1]]&gt;8,100,Table1[[#This Row],[Q1]]&gt;6,0,Table1[[#This Row],[Q1]]&lt;7,-100)</f>
        <v>100</v>
      </c>
      <c r="J1952">
        <f>IF(Table1[[#This Row],[NPS]]=100,1,0)</f>
        <v>1</v>
      </c>
      <c r="K1952">
        <f>IF(Table1[[#This Row],[NPS]]=0,1,0)</f>
        <v>0</v>
      </c>
      <c r="L1952">
        <f>IF(Table1[[#This Row],[NPS]]=-100,1,0)</f>
        <v>0</v>
      </c>
      <c r="M1952" t="str">
        <f>TEXT(Table1[[#This Row],[Call Date]],"mmmm")</f>
        <v>December</v>
      </c>
      <c r="N1952" s="1">
        <f>Table1[[#This Row],[Call Date]]</f>
        <v>45266</v>
      </c>
    </row>
    <row r="1953" spans="2:14" x14ac:dyDescent="0.25">
      <c r="B1953" s="1">
        <v>45266</v>
      </c>
      <c r="C1953" t="s">
        <v>11</v>
      </c>
      <c r="D1953" t="s">
        <v>125</v>
      </c>
      <c r="E1953">
        <v>10</v>
      </c>
      <c r="F1953">
        <v>9</v>
      </c>
      <c r="G1953">
        <v>10</v>
      </c>
      <c r="H1953" s="3">
        <f>(Table1[[#This Row],[Q1]]*0.2+Table1[[#This Row],[Q2]]*0.4+Table1[[#This Row],[Q3]]*0.4)/10</f>
        <v>0.96</v>
      </c>
      <c r="I1953" cm="1">
        <f t="array" ref="I1953">_xlfn.IFS(Table1[[#This Row],[Q1]]&gt;8,100,Table1[[#This Row],[Q1]]&gt;6,0,Table1[[#This Row],[Q1]]&lt;7,-100)</f>
        <v>100</v>
      </c>
      <c r="J1953">
        <f>IF(Table1[[#This Row],[NPS]]=100,1,0)</f>
        <v>1</v>
      </c>
      <c r="K1953">
        <f>IF(Table1[[#This Row],[NPS]]=0,1,0)</f>
        <v>0</v>
      </c>
      <c r="L1953">
        <f>IF(Table1[[#This Row],[NPS]]=-100,1,0)</f>
        <v>0</v>
      </c>
      <c r="M1953" t="str">
        <f>TEXT(Table1[[#This Row],[Call Date]],"mmmm")</f>
        <v>December</v>
      </c>
      <c r="N1953" s="1">
        <f>Table1[[#This Row],[Call Date]]</f>
        <v>45266</v>
      </c>
    </row>
    <row r="1954" spans="2:14" x14ac:dyDescent="0.25">
      <c r="B1954" s="1">
        <v>45266</v>
      </c>
      <c r="C1954" t="s">
        <v>7</v>
      </c>
      <c r="D1954" t="s">
        <v>90</v>
      </c>
      <c r="E1954">
        <v>9</v>
      </c>
      <c r="F1954">
        <v>9</v>
      </c>
      <c r="G1954">
        <v>9</v>
      </c>
      <c r="H1954" s="3">
        <f>(Table1[[#This Row],[Q1]]*0.2+Table1[[#This Row],[Q2]]*0.4+Table1[[#This Row],[Q3]]*0.4)/10</f>
        <v>0.9</v>
      </c>
      <c r="I1954" cm="1">
        <f t="array" ref="I1954">_xlfn.IFS(Table1[[#This Row],[Q1]]&gt;8,100,Table1[[#This Row],[Q1]]&gt;6,0,Table1[[#This Row],[Q1]]&lt;7,-100)</f>
        <v>100</v>
      </c>
      <c r="J1954">
        <f>IF(Table1[[#This Row],[NPS]]=100,1,0)</f>
        <v>1</v>
      </c>
      <c r="K1954">
        <f>IF(Table1[[#This Row],[NPS]]=0,1,0)</f>
        <v>0</v>
      </c>
      <c r="L1954">
        <f>IF(Table1[[#This Row],[NPS]]=-100,1,0)</f>
        <v>0</v>
      </c>
      <c r="M1954" t="str">
        <f>TEXT(Table1[[#This Row],[Call Date]],"mmmm")</f>
        <v>December</v>
      </c>
      <c r="N1954" s="1">
        <f>Table1[[#This Row],[Call Date]]</f>
        <v>45266</v>
      </c>
    </row>
    <row r="1955" spans="2:14" x14ac:dyDescent="0.25">
      <c r="B1955" s="1">
        <v>45266</v>
      </c>
      <c r="C1955" t="s">
        <v>8</v>
      </c>
      <c r="D1955" t="s">
        <v>132</v>
      </c>
      <c r="E1955">
        <v>10</v>
      </c>
      <c r="F1955">
        <v>10</v>
      </c>
      <c r="G1955">
        <v>8</v>
      </c>
      <c r="H1955" s="3">
        <f>(Table1[[#This Row],[Q1]]*0.2+Table1[[#This Row],[Q2]]*0.4+Table1[[#This Row],[Q3]]*0.4)/10</f>
        <v>0.91999999999999993</v>
      </c>
      <c r="I1955" cm="1">
        <f t="array" ref="I1955">_xlfn.IFS(Table1[[#This Row],[Q1]]&gt;8,100,Table1[[#This Row],[Q1]]&gt;6,0,Table1[[#This Row],[Q1]]&lt;7,-100)</f>
        <v>100</v>
      </c>
      <c r="J1955">
        <f>IF(Table1[[#This Row],[NPS]]=100,1,0)</f>
        <v>1</v>
      </c>
      <c r="K1955">
        <f>IF(Table1[[#This Row],[NPS]]=0,1,0)</f>
        <v>0</v>
      </c>
      <c r="L1955">
        <f>IF(Table1[[#This Row],[NPS]]=-100,1,0)</f>
        <v>0</v>
      </c>
      <c r="M1955" t="str">
        <f>TEXT(Table1[[#This Row],[Call Date]],"mmmm")</f>
        <v>December</v>
      </c>
      <c r="N1955" s="1">
        <f>Table1[[#This Row],[Call Date]]</f>
        <v>45266</v>
      </c>
    </row>
    <row r="1956" spans="2:14" x14ac:dyDescent="0.25">
      <c r="B1956" s="1">
        <v>45266</v>
      </c>
      <c r="C1956" t="s">
        <v>8</v>
      </c>
      <c r="D1956" t="s">
        <v>98</v>
      </c>
      <c r="E1956">
        <v>8</v>
      </c>
      <c r="F1956">
        <v>8</v>
      </c>
      <c r="G1956">
        <v>10</v>
      </c>
      <c r="H1956" s="3">
        <f>(Table1[[#This Row],[Q1]]*0.2+Table1[[#This Row],[Q2]]*0.4+Table1[[#This Row],[Q3]]*0.4)/10</f>
        <v>0.88000000000000012</v>
      </c>
      <c r="I1956" cm="1">
        <f t="array" ref="I1956">_xlfn.IFS(Table1[[#This Row],[Q1]]&gt;8,100,Table1[[#This Row],[Q1]]&gt;6,0,Table1[[#This Row],[Q1]]&lt;7,-100)</f>
        <v>0</v>
      </c>
      <c r="J1956">
        <f>IF(Table1[[#This Row],[NPS]]=100,1,0)</f>
        <v>0</v>
      </c>
      <c r="K1956">
        <f>IF(Table1[[#This Row],[NPS]]=0,1,0)</f>
        <v>1</v>
      </c>
      <c r="L1956">
        <f>IF(Table1[[#This Row],[NPS]]=-100,1,0)</f>
        <v>0</v>
      </c>
      <c r="M1956" t="str">
        <f>TEXT(Table1[[#This Row],[Call Date]],"mmmm")</f>
        <v>December</v>
      </c>
      <c r="N1956" s="1">
        <f>Table1[[#This Row],[Call Date]]</f>
        <v>45266</v>
      </c>
    </row>
    <row r="1957" spans="2:14" x14ac:dyDescent="0.25">
      <c r="B1957" s="1">
        <v>45266</v>
      </c>
      <c r="C1957" t="s">
        <v>7</v>
      </c>
      <c r="D1957" t="s">
        <v>75</v>
      </c>
      <c r="E1957">
        <v>10</v>
      </c>
      <c r="F1957">
        <v>10</v>
      </c>
      <c r="G1957">
        <v>10</v>
      </c>
      <c r="H1957" s="3">
        <f>(Table1[[#This Row],[Q1]]*0.2+Table1[[#This Row],[Q2]]*0.4+Table1[[#This Row],[Q3]]*0.4)/10</f>
        <v>1</v>
      </c>
      <c r="I1957" cm="1">
        <f t="array" ref="I1957">_xlfn.IFS(Table1[[#This Row],[Q1]]&gt;8,100,Table1[[#This Row],[Q1]]&gt;6,0,Table1[[#This Row],[Q1]]&lt;7,-100)</f>
        <v>100</v>
      </c>
      <c r="J1957">
        <f>IF(Table1[[#This Row],[NPS]]=100,1,0)</f>
        <v>1</v>
      </c>
      <c r="K1957">
        <f>IF(Table1[[#This Row],[NPS]]=0,1,0)</f>
        <v>0</v>
      </c>
      <c r="L1957">
        <f>IF(Table1[[#This Row],[NPS]]=-100,1,0)</f>
        <v>0</v>
      </c>
      <c r="M1957" t="str">
        <f>TEXT(Table1[[#This Row],[Call Date]],"mmmm")</f>
        <v>December</v>
      </c>
      <c r="N1957" s="1">
        <f>Table1[[#This Row],[Call Date]]</f>
        <v>45266</v>
      </c>
    </row>
    <row r="1958" spans="2:14" x14ac:dyDescent="0.25">
      <c r="B1958" s="1">
        <v>45266</v>
      </c>
      <c r="C1958" t="s">
        <v>11</v>
      </c>
      <c r="D1958" t="s">
        <v>115</v>
      </c>
      <c r="E1958">
        <v>10</v>
      </c>
      <c r="F1958">
        <v>10</v>
      </c>
      <c r="G1958">
        <v>5</v>
      </c>
      <c r="H1958" s="3">
        <f>(Table1[[#This Row],[Q1]]*0.2+Table1[[#This Row],[Q2]]*0.4+Table1[[#This Row],[Q3]]*0.4)/10</f>
        <v>0.8</v>
      </c>
      <c r="I1958" cm="1">
        <f t="array" ref="I1958">_xlfn.IFS(Table1[[#This Row],[Q1]]&gt;8,100,Table1[[#This Row],[Q1]]&gt;6,0,Table1[[#This Row],[Q1]]&lt;7,-100)</f>
        <v>100</v>
      </c>
      <c r="J1958">
        <f>IF(Table1[[#This Row],[NPS]]=100,1,0)</f>
        <v>1</v>
      </c>
      <c r="K1958">
        <f>IF(Table1[[#This Row],[NPS]]=0,1,0)</f>
        <v>0</v>
      </c>
      <c r="L1958">
        <f>IF(Table1[[#This Row],[NPS]]=-100,1,0)</f>
        <v>0</v>
      </c>
      <c r="M1958" t="str">
        <f>TEXT(Table1[[#This Row],[Call Date]],"mmmm")</f>
        <v>December</v>
      </c>
      <c r="N1958" s="1">
        <f>Table1[[#This Row],[Call Date]]</f>
        <v>45266</v>
      </c>
    </row>
    <row r="1959" spans="2:14" x14ac:dyDescent="0.25">
      <c r="B1959" s="1">
        <v>45266</v>
      </c>
      <c r="C1959" t="s">
        <v>11</v>
      </c>
      <c r="D1959" t="s">
        <v>115</v>
      </c>
      <c r="E1959">
        <v>10</v>
      </c>
      <c r="F1959">
        <v>10</v>
      </c>
      <c r="G1959">
        <v>10</v>
      </c>
      <c r="H1959" s="3">
        <f>(Table1[[#This Row],[Q1]]*0.2+Table1[[#This Row],[Q2]]*0.4+Table1[[#This Row],[Q3]]*0.4)/10</f>
        <v>1</v>
      </c>
      <c r="I1959" cm="1">
        <f t="array" ref="I1959">_xlfn.IFS(Table1[[#This Row],[Q1]]&gt;8,100,Table1[[#This Row],[Q1]]&gt;6,0,Table1[[#This Row],[Q1]]&lt;7,-100)</f>
        <v>100</v>
      </c>
      <c r="J1959">
        <f>IF(Table1[[#This Row],[NPS]]=100,1,0)</f>
        <v>1</v>
      </c>
      <c r="K1959">
        <f>IF(Table1[[#This Row],[NPS]]=0,1,0)</f>
        <v>0</v>
      </c>
      <c r="L1959">
        <f>IF(Table1[[#This Row],[NPS]]=-100,1,0)</f>
        <v>0</v>
      </c>
      <c r="M1959" t="str">
        <f>TEXT(Table1[[#This Row],[Call Date]],"mmmm")</f>
        <v>December</v>
      </c>
      <c r="N1959" s="1">
        <f>Table1[[#This Row],[Call Date]]</f>
        <v>45266</v>
      </c>
    </row>
    <row r="1960" spans="2:14" x14ac:dyDescent="0.25">
      <c r="B1960" s="1">
        <v>45266</v>
      </c>
      <c r="C1960" t="s">
        <v>7</v>
      </c>
      <c r="D1960" t="s">
        <v>63</v>
      </c>
      <c r="E1960">
        <v>10</v>
      </c>
      <c r="F1960">
        <v>0</v>
      </c>
      <c r="G1960">
        <v>10</v>
      </c>
      <c r="H1960" s="3">
        <f>(Table1[[#This Row],[Q1]]*0.2+Table1[[#This Row],[Q2]]*0.4+Table1[[#This Row],[Q3]]*0.4)/10</f>
        <v>0.6</v>
      </c>
      <c r="I1960" cm="1">
        <f t="array" ref="I1960">_xlfn.IFS(Table1[[#This Row],[Q1]]&gt;8,100,Table1[[#This Row],[Q1]]&gt;6,0,Table1[[#This Row],[Q1]]&lt;7,-100)</f>
        <v>100</v>
      </c>
      <c r="J1960">
        <f>IF(Table1[[#This Row],[NPS]]=100,1,0)</f>
        <v>1</v>
      </c>
      <c r="K1960">
        <f>IF(Table1[[#This Row],[NPS]]=0,1,0)</f>
        <v>0</v>
      </c>
      <c r="L1960">
        <f>IF(Table1[[#This Row],[NPS]]=-100,1,0)</f>
        <v>0</v>
      </c>
      <c r="M1960" t="str">
        <f>TEXT(Table1[[#This Row],[Call Date]],"mmmm")</f>
        <v>December</v>
      </c>
      <c r="N1960" s="1">
        <f>Table1[[#This Row],[Call Date]]</f>
        <v>45266</v>
      </c>
    </row>
    <row r="1961" spans="2:14" x14ac:dyDescent="0.25">
      <c r="B1961" s="1">
        <v>45266</v>
      </c>
      <c r="C1961" t="s">
        <v>10</v>
      </c>
      <c r="D1961" t="s">
        <v>83</v>
      </c>
      <c r="E1961">
        <v>10</v>
      </c>
      <c r="F1961">
        <v>10</v>
      </c>
      <c r="G1961">
        <v>10</v>
      </c>
      <c r="H1961" s="3">
        <f>(Table1[[#This Row],[Q1]]*0.2+Table1[[#This Row],[Q2]]*0.4+Table1[[#This Row],[Q3]]*0.4)/10</f>
        <v>1</v>
      </c>
      <c r="I1961" cm="1">
        <f t="array" ref="I1961">_xlfn.IFS(Table1[[#This Row],[Q1]]&gt;8,100,Table1[[#This Row],[Q1]]&gt;6,0,Table1[[#This Row],[Q1]]&lt;7,-100)</f>
        <v>100</v>
      </c>
      <c r="J1961">
        <f>IF(Table1[[#This Row],[NPS]]=100,1,0)</f>
        <v>1</v>
      </c>
      <c r="K1961">
        <f>IF(Table1[[#This Row],[NPS]]=0,1,0)</f>
        <v>0</v>
      </c>
      <c r="L1961">
        <f>IF(Table1[[#This Row],[NPS]]=-100,1,0)</f>
        <v>0</v>
      </c>
      <c r="M1961" t="str">
        <f>TEXT(Table1[[#This Row],[Call Date]],"mmmm")</f>
        <v>December</v>
      </c>
      <c r="N1961" s="1">
        <f>Table1[[#This Row],[Call Date]]</f>
        <v>45266</v>
      </c>
    </row>
    <row r="1962" spans="2:14" x14ac:dyDescent="0.25">
      <c r="B1962" s="1">
        <v>45266</v>
      </c>
      <c r="C1962" t="s">
        <v>8</v>
      </c>
      <c r="D1962" t="s">
        <v>45</v>
      </c>
      <c r="E1962">
        <v>10</v>
      </c>
      <c r="F1962">
        <v>10</v>
      </c>
      <c r="G1962">
        <v>10</v>
      </c>
      <c r="H1962" s="3">
        <f>(Table1[[#This Row],[Q1]]*0.2+Table1[[#This Row],[Q2]]*0.4+Table1[[#This Row],[Q3]]*0.4)/10</f>
        <v>1</v>
      </c>
      <c r="I1962" cm="1">
        <f t="array" ref="I1962">_xlfn.IFS(Table1[[#This Row],[Q1]]&gt;8,100,Table1[[#This Row],[Q1]]&gt;6,0,Table1[[#This Row],[Q1]]&lt;7,-100)</f>
        <v>100</v>
      </c>
      <c r="J1962">
        <f>IF(Table1[[#This Row],[NPS]]=100,1,0)</f>
        <v>1</v>
      </c>
      <c r="K1962">
        <f>IF(Table1[[#This Row],[NPS]]=0,1,0)</f>
        <v>0</v>
      </c>
      <c r="L1962">
        <f>IF(Table1[[#This Row],[NPS]]=-100,1,0)</f>
        <v>0</v>
      </c>
      <c r="M1962" t="str">
        <f>TEXT(Table1[[#This Row],[Call Date]],"mmmm")</f>
        <v>December</v>
      </c>
      <c r="N1962" s="1">
        <f>Table1[[#This Row],[Call Date]]</f>
        <v>45266</v>
      </c>
    </row>
    <row r="1963" spans="2:14" x14ac:dyDescent="0.25">
      <c r="B1963" s="1">
        <v>45266</v>
      </c>
      <c r="C1963" t="s">
        <v>10</v>
      </c>
      <c r="D1963" t="s">
        <v>66</v>
      </c>
      <c r="E1963">
        <v>9</v>
      </c>
      <c r="F1963">
        <v>9</v>
      </c>
      <c r="G1963">
        <v>8</v>
      </c>
      <c r="H1963" s="3">
        <f>(Table1[[#This Row],[Q1]]*0.2+Table1[[#This Row],[Q2]]*0.4+Table1[[#This Row],[Q3]]*0.4)/10</f>
        <v>0.8600000000000001</v>
      </c>
      <c r="I1963" cm="1">
        <f t="array" ref="I1963">_xlfn.IFS(Table1[[#This Row],[Q1]]&gt;8,100,Table1[[#This Row],[Q1]]&gt;6,0,Table1[[#This Row],[Q1]]&lt;7,-100)</f>
        <v>100</v>
      </c>
      <c r="J1963">
        <f>IF(Table1[[#This Row],[NPS]]=100,1,0)</f>
        <v>1</v>
      </c>
      <c r="K1963">
        <f>IF(Table1[[#This Row],[NPS]]=0,1,0)</f>
        <v>0</v>
      </c>
      <c r="L1963">
        <f>IF(Table1[[#This Row],[NPS]]=-100,1,0)</f>
        <v>0</v>
      </c>
      <c r="M1963" t="str">
        <f>TEXT(Table1[[#This Row],[Call Date]],"mmmm")</f>
        <v>December</v>
      </c>
      <c r="N1963" s="1">
        <f>Table1[[#This Row],[Call Date]]</f>
        <v>45266</v>
      </c>
    </row>
    <row r="1964" spans="2:14" x14ac:dyDescent="0.25">
      <c r="B1964" s="1">
        <v>45266</v>
      </c>
      <c r="C1964" t="s">
        <v>7</v>
      </c>
      <c r="D1964" t="s">
        <v>43</v>
      </c>
      <c r="E1964">
        <v>9</v>
      </c>
      <c r="F1964">
        <v>9</v>
      </c>
      <c r="G1964">
        <v>10</v>
      </c>
      <c r="H1964" s="3">
        <f>(Table1[[#This Row],[Q1]]*0.2+Table1[[#This Row],[Q2]]*0.4+Table1[[#This Row],[Q3]]*0.4)/10</f>
        <v>0.94000000000000006</v>
      </c>
      <c r="I1964" cm="1">
        <f t="array" ref="I1964">_xlfn.IFS(Table1[[#This Row],[Q1]]&gt;8,100,Table1[[#This Row],[Q1]]&gt;6,0,Table1[[#This Row],[Q1]]&lt;7,-100)</f>
        <v>100</v>
      </c>
      <c r="J1964">
        <f>IF(Table1[[#This Row],[NPS]]=100,1,0)</f>
        <v>1</v>
      </c>
      <c r="K1964">
        <f>IF(Table1[[#This Row],[NPS]]=0,1,0)</f>
        <v>0</v>
      </c>
      <c r="L1964">
        <f>IF(Table1[[#This Row],[NPS]]=-100,1,0)</f>
        <v>0</v>
      </c>
      <c r="M1964" t="str">
        <f>TEXT(Table1[[#This Row],[Call Date]],"mmmm")</f>
        <v>December</v>
      </c>
      <c r="N1964" s="1">
        <f>Table1[[#This Row],[Call Date]]</f>
        <v>45266</v>
      </c>
    </row>
    <row r="1965" spans="2:14" x14ac:dyDescent="0.25">
      <c r="B1965" s="1">
        <v>45266</v>
      </c>
      <c r="C1965" t="s">
        <v>7</v>
      </c>
      <c r="D1965" t="s">
        <v>103</v>
      </c>
      <c r="E1965">
        <v>10</v>
      </c>
      <c r="F1965">
        <v>10</v>
      </c>
      <c r="G1965">
        <v>10</v>
      </c>
      <c r="H1965" s="3">
        <f>(Table1[[#This Row],[Q1]]*0.2+Table1[[#This Row],[Q2]]*0.4+Table1[[#This Row],[Q3]]*0.4)/10</f>
        <v>1</v>
      </c>
      <c r="I1965" cm="1">
        <f t="array" ref="I1965">_xlfn.IFS(Table1[[#This Row],[Q1]]&gt;8,100,Table1[[#This Row],[Q1]]&gt;6,0,Table1[[#This Row],[Q1]]&lt;7,-100)</f>
        <v>100</v>
      </c>
      <c r="J1965">
        <f>IF(Table1[[#This Row],[NPS]]=100,1,0)</f>
        <v>1</v>
      </c>
      <c r="K1965">
        <f>IF(Table1[[#This Row],[NPS]]=0,1,0)</f>
        <v>0</v>
      </c>
      <c r="L1965">
        <f>IF(Table1[[#This Row],[NPS]]=-100,1,0)</f>
        <v>0</v>
      </c>
      <c r="M1965" t="str">
        <f>TEXT(Table1[[#This Row],[Call Date]],"mmmm")</f>
        <v>December</v>
      </c>
      <c r="N1965" s="1">
        <f>Table1[[#This Row],[Call Date]]</f>
        <v>45266</v>
      </c>
    </row>
    <row r="1966" spans="2:14" x14ac:dyDescent="0.25">
      <c r="B1966" s="1">
        <v>45266</v>
      </c>
      <c r="C1966" t="s">
        <v>10</v>
      </c>
      <c r="D1966" t="s">
        <v>97</v>
      </c>
      <c r="E1966">
        <v>10</v>
      </c>
      <c r="F1966">
        <v>5</v>
      </c>
      <c r="G1966">
        <v>10</v>
      </c>
      <c r="H1966" s="3">
        <f>(Table1[[#This Row],[Q1]]*0.2+Table1[[#This Row],[Q2]]*0.4+Table1[[#This Row],[Q3]]*0.4)/10</f>
        <v>0.8</v>
      </c>
      <c r="I1966" cm="1">
        <f t="array" ref="I1966">_xlfn.IFS(Table1[[#This Row],[Q1]]&gt;8,100,Table1[[#This Row],[Q1]]&gt;6,0,Table1[[#This Row],[Q1]]&lt;7,-100)</f>
        <v>100</v>
      </c>
      <c r="J1966">
        <f>IF(Table1[[#This Row],[NPS]]=100,1,0)</f>
        <v>1</v>
      </c>
      <c r="K1966">
        <f>IF(Table1[[#This Row],[NPS]]=0,1,0)</f>
        <v>0</v>
      </c>
      <c r="L1966">
        <f>IF(Table1[[#This Row],[NPS]]=-100,1,0)</f>
        <v>0</v>
      </c>
      <c r="M1966" t="str">
        <f>TEXT(Table1[[#This Row],[Call Date]],"mmmm")</f>
        <v>December</v>
      </c>
      <c r="N1966" s="1">
        <f>Table1[[#This Row],[Call Date]]</f>
        <v>45266</v>
      </c>
    </row>
    <row r="1967" spans="2:14" x14ac:dyDescent="0.25">
      <c r="B1967" s="1">
        <v>45266</v>
      </c>
      <c r="C1967" t="s">
        <v>7</v>
      </c>
      <c r="D1967" t="s">
        <v>78</v>
      </c>
      <c r="E1967">
        <v>5</v>
      </c>
      <c r="F1967">
        <v>4</v>
      </c>
      <c r="G1967">
        <v>5</v>
      </c>
      <c r="H1967" s="3">
        <f>(Table1[[#This Row],[Q1]]*0.2+Table1[[#This Row],[Q2]]*0.4+Table1[[#This Row],[Q3]]*0.4)/10</f>
        <v>0.45999999999999996</v>
      </c>
      <c r="I1967" cm="1">
        <f t="array" ref="I1967">_xlfn.IFS(Table1[[#This Row],[Q1]]&gt;8,100,Table1[[#This Row],[Q1]]&gt;6,0,Table1[[#This Row],[Q1]]&lt;7,-100)</f>
        <v>-100</v>
      </c>
      <c r="J1967">
        <f>IF(Table1[[#This Row],[NPS]]=100,1,0)</f>
        <v>0</v>
      </c>
      <c r="K1967">
        <f>IF(Table1[[#This Row],[NPS]]=0,1,0)</f>
        <v>0</v>
      </c>
      <c r="L1967">
        <f>IF(Table1[[#This Row],[NPS]]=-100,1,0)</f>
        <v>1</v>
      </c>
      <c r="M1967" t="str">
        <f>TEXT(Table1[[#This Row],[Call Date]],"mmmm")</f>
        <v>December</v>
      </c>
      <c r="N1967" s="1">
        <f>Table1[[#This Row],[Call Date]]</f>
        <v>45266</v>
      </c>
    </row>
    <row r="1968" spans="2:14" x14ac:dyDescent="0.25">
      <c r="B1968" s="1">
        <v>45266</v>
      </c>
      <c r="C1968" t="s">
        <v>8</v>
      </c>
      <c r="D1968" t="s">
        <v>132</v>
      </c>
      <c r="E1968">
        <v>10</v>
      </c>
      <c r="F1968">
        <v>10</v>
      </c>
      <c r="G1968">
        <v>10</v>
      </c>
      <c r="H1968" s="3">
        <f>(Table1[[#This Row],[Q1]]*0.2+Table1[[#This Row],[Q2]]*0.4+Table1[[#This Row],[Q3]]*0.4)/10</f>
        <v>1</v>
      </c>
      <c r="I1968" cm="1">
        <f t="array" ref="I1968">_xlfn.IFS(Table1[[#This Row],[Q1]]&gt;8,100,Table1[[#This Row],[Q1]]&gt;6,0,Table1[[#This Row],[Q1]]&lt;7,-100)</f>
        <v>100</v>
      </c>
      <c r="J1968">
        <f>IF(Table1[[#This Row],[NPS]]=100,1,0)</f>
        <v>1</v>
      </c>
      <c r="K1968">
        <f>IF(Table1[[#This Row],[NPS]]=0,1,0)</f>
        <v>0</v>
      </c>
      <c r="L1968">
        <f>IF(Table1[[#This Row],[NPS]]=-100,1,0)</f>
        <v>0</v>
      </c>
      <c r="M1968" t="str">
        <f>TEXT(Table1[[#This Row],[Call Date]],"mmmm")</f>
        <v>December</v>
      </c>
      <c r="N1968" s="1">
        <f>Table1[[#This Row],[Call Date]]</f>
        <v>45266</v>
      </c>
    </row>
    <row r="1969" spans="2:14" x14ac:dyDescent="0.25">
      <c r="B1969" s="1">
        <v>45266</v>
      </c>
      <c r="C1969" t="s">
        <v>7</v>
      </c>
      <c r="D1969" t="s">
        <v>95</v>
      </c>
      <c r="E1969">
        <v>9</v>
      </c>
      <c r="F1969">
        <v>9</v>
      </c>
      <c r="G1969">
        <v>8</v>
      </c>
      <c r="H1969" s="3">
        <f>(Table1[[#This Row],[Q1]]*0.2+Table1[[#This Row],[Q2]]*0.4+Table1[[#This Row],[Q3]]*0.4)/10</f>
        <v>0.8600000000000001</v>
      </c>
      <c r="I1969" cm="1">
        <f t="array" ref="I1969">_xlfn.IFS(Table1[[#This Row],[Q1]]&gt;8,100,Table1[[#This Row],[Q1]]&gt;6,0,Table1[[#This Row],[Q1]]&lt;7,-100)</f>
        <v>100</v>
      </c>
      <c r="J1969">
        <f>IF(Table1[[#This Row],[NPS]]=100,1,0)</f>
        <v>1</v>
      </c>
      <c r="K1969">
        <f>IF(Table1[[#This Row],[NPS]]=0,1,0)</f>
        <v>0</v>
      </c>
      <c r="L1969">
        <f>IF(Table1[[#This Row],[NPS]]=-100,1,0)</f>
        <v>0</v>
      </c>
      <c r="M1969" t="str">
        <f>TEXT(Table1[[#This Row],[Call Date]],"mmmm")</f>
        <v>December</v>
      </c>
      <c r="N1969" s="1">
        <f>Table1[[#This Row],[Call Date]]</f>
        <v>45266</v>
      </c>
    </row>
    <row r="1970" spans="2:14" x14ac:dyDescent="0.25">
      <c r="B1970" s="1">
        <v>45266</v>
      </c>
      <c r="C1970" t="s">
        <v>10</v>
      </c>
      <c r="D1970" t="s">
        <v>126</v>
      </c>
      <c r="E1970">
        <v>10</v>
      </c>
      <c r="F1970">
        <v>10</v>
      </c>
      <c r="G1970">
        <v>10</v>
      </c>
      <c r="H1970" s="3">
        <f>(Table1[[#This Row],[Q1]]*0.2+Table1[[#This Row],[Q2]]*0.4+Table1[[#This Row],[Q3]]*0.4)/10</f>
        <v>1</v>
      </c>
      <c r="I1970" cm="1">
        <f t="array" ref="I1970">_xlfn.IFS(Table1[[#This Row],[Q1]]&gt;8,100,Table1[[#This Row],[Q1]]&gt;6,0,Table1[[#This Row],[Q1]]&lt;7,-100)</f>
        <v>100</v>
      </c>
      <c r="J1970">
        <f>IF(Table1[[#This Row],[NPS]]=100,1,0)</f>
        <v>1</v>
      </c>
      <c r="K1970">
        <f>IF(Table1[[#This Row],[NPS]]=0,1,0)</f>
        <v>0</v>
      </c>
      <c r="L1970">
        <f>IF(Table1[[#This Row],[NPS]]=-100,1,0)</f>
        <v>0</v>
      </c>
      <c r="M1970" t="str">
        <f>TEXT(Table1[[#This Row],[Call Date]],"mmmm")</f>
        <v>December</v>
      </c>
      <c r="N1970" s="1">
        <f>Table1[[#This Row],[Call Date]]</f>
        <v>45266</v>
      </c>
    </row>
    <row r="1971" spans="2:14" x14ac:dyDescent="0.25">
      <c r="B1971" s="1">
        <v>45266</v>
      </c>
      <c r="C1971" t="s">
        <v>8</v>
      </c>
      <c r="D1971" t="s">
        <v>99</v>
      </c>
      <c r="E1971">
        <v>10</v>
      </c>
      <c r="F1971">
        <v>10</v>
      </c>
      <c r="G1971">
        <v>10</v>
      </c>
      <c r="H1971" s="3">
        <f>(Table1[[#This Row],[Q1]]*0.2+Table1[[#This Row],[Q2]]*0.4+Table1[[#This Row],[Q3]]*0.4)/10</f>
        <v>1</v>
      </c>
      <c r="I1971" cm="1">
        <f t="array" ref="I1971">_xlfn.IFS(Table1[[#This Row],[Q1]]&gt;8,100,Table1[[#This Row],[Q1]]&gt;6,0,Table1[[#This Row],[Q1]]&lt;7,-100)</f>
        <v>100</v>
      </c>
      <c r="J1971">
        <f>IF(Table1[[#This Row],[NPS]]=100,1,0)</f>
        <v>1</v>
      </c>
      <c r="K1971">
        <f>IF(Table1[[#This Row],[NPS]]=0,1,0)</f>
        <v>0</v>
      </c>
      <c r="L1971">
        <f>IF(Table1[[#This Row],[NPS]]=-100,1,0)</f>
        <v>0</v>
      </c>
      <c r="M1971" t="str">
        <f>TEXT(Table1[[#This Row],[Call Date]],"mmmm")</f>
        <v>December</v>
      </c>
      <c r="N1971" s="1">
        <f>Table1[[#This Row],[Call Date]]</f>
        <v>45266</v>
      </c>
    </row>
    <row r="1972" spans="2:14" x14ac:dyDescent="0.25">
      <c r="B1972" s="1">
        <v>45266</v>
      </c>
      <c r="C1972" t="s">
        <v>8</v>
      </c>
      <c r="D1972" t="s">
        <v>98</v>
      </c>
      <c r="E1972">
        <v>8</v>
      </c>
      <c r="F1972">
        <v>0</v>
      </c>
      <c r="G1972">
        <v>0</v>
      </c>
      <c r="H1972" s="3">
        <f>(Table1[[#This Row],[Q1]]*0.2+Table1[[#This Row],[Q2]]*0.4+Table1[[#This Row],[Q3]]*0.4)/10</f>
        <v>0.16</v>
      </c>
      <c r="I1972" cm="1">
        <f t="array" ref="I1972">_xlfn.IFS(Table1[[#This Row],[Q1]]&gt;8,100,Table1[[#This Row],[Q1]]&gt;6,0,Table1[[#This Row],[Q1]]&lt;7,-100)</f>
        <v>0</v>
      </c>
      <c r="J1972">
        <f>IF(Table1[[#This Row],[NPS]]=100,1,0)</f>
        <v>0</v>
      </c>
      <c r="K1972">
        <f>IF(Table1[[#This Row],[NPS]]=0,1,0)</f>
        <v>1</v>
      </c>
      <c r="L1972">
        <f>IF(Table1[[#This Row],[NPS]]=-100,1,0)</f>
        <v>0</v>
      </c>
      <c r="M1972" t="str">
        <f>TEXT(Table1[[#This Row],[Call Date]],"mmmm")</f>
        <v>December</v>
      </c>
      <c r="N1972" s="1">
        <f>Table1[[#This Row],[Call Date]]</f>
        <v>45266</v>
      </c>
    </row>
    <row r="1973" spans="2:14" x14ac:dyDescent="0.25">
      <c r="B1973" s="1">
        <v>45266</v>
      </c>
      <c r="C1973" t="s">
        <v>8</v>
      </c>
      <c r="D1973" t="s">
        <v>132</v>
      </c>
      <c r="E1973">
        <v>10</v>
      </c>
      <c r="F1973">
        <v>10</v>
      </c>
      <c r="G1973">
        <v>10</v>
      </c>
      <c r="H1973" s="3">
        <f>(Table1[[#This Row],[Q1]]*0.2+Table1[[#This Row],[Q2]]*0.4+Table1[[#This Row],[Q3]]*0.4)/10</f>
        <v>1</v>
      </c>
      <c r="I1973" cm="1">
        <f t="array" ref="I1973">_xlfn.IFS(Table1[[#This Row],[Q1]]&gt;8,100,Table1[[#This Row],[Q1]]&gt;6,0,Table1[[#This Row],[Q1]]&lt;7,-100)</f>
        <v>100</v>
      </c>
      <c r="J1973">
        <f>IF(Table1[[#This Row],[NPS]]=100,1,0)</f>
        <v>1</v>
      </c>
      <c r="K1973">
        <f>IF(Table1[[#This Row],[NPS]]=0,1,0)</f>
        <v>0</v>
      </c>
      <c r="L1973">
        <f>IF(Table1[[#This Row],[NPS]]=-100,1,0)</f>
        <v>0</v>
      </c>
      <c r="M1973" t="str">
        <f>TEXT(Table1[[#This Row],[Call Date]],"mmmm")</f>
        <v>December</v>
      </c>
      <c r="N1973" s="1">
        <f>Table1[[#This Row],[Call Date]]</f>
        <v>45266</v>
      </c>
    </row>
    <row r="1974" spans="2:14" x14ac:dyDescent="0.25">
      <c r="B1974" s="1">
        <v>45266</v>
      </c>
      <c r="C1974" t="s">
        <v>8</v>
      </c>
      <c r="D1974" t="s">
        <v>128</v>
      </c>
      <c r="E1974">
        <v>8</v>
      </c>
      <c r="F1974">
        <v>8</v>
      </c>
      <c r="G1974">
        <v>5</v>
      </c>
      <c r="H1974" s="3">
        <f>(Table1[[#This Row],[Q1]]*0.2+Table1[[#This Row],[Q2]]*0.4+Table1[[#This Row],[Q3]]*0.4)/10</f>
        <v>0.68</v>
      </c>
      <c r="I1974" cm="1">
        <f t="array" ref="I1974">_xlfn.IFS(Table1[[#This Row],[Q1]]&gt;8,100,Table1[[#This Row],[Q1]]&gt;6,0,Table1[[#This Row],[Q1]]&lt;7,-100)</f>
        <v>0</v>
      </c>
      <c r="J1974">
        <f>IF(Table1[[#This Row],[NPS]]=100,1,0)</f>
        <v>0</v>
      </c>
      <c r="K1974">
        <f>IF(Table1[[#This Row],[NPS]]=0,1,0)</f>
        <v>1</v>
      </c>
      <c r="L1974">
        <f>IF(Table1[[#This Row],[NPS]]=-100,1,0)</f>
        <v>0</v>
      </c>
      <c r="M1974" t="str">
        <f>TEXT(Table1[[#This Row],[Call Date]],"mmmm")</f>
        <v>December</v>
      </c>
      <c r="N1974" s="1">
        <f>Table1[[#This Row],[Call Date]]</f>
        <v>45266</v>
      </c>
    </row>
    <row r="1975" spans="2:14" x14ac:dyDescent="0.25">
      <c r="B1975" s="1">
        <v>45266</v>
      </c>
      <c r="C1975" t="s">
        <v>10</v>
      </c>
      <c r="D1975" t="s">
        <v>77</v>
      </c>
      <c r="E1975">
        <v>10</v>
      </c>
      <c r="F1975">
        <v>10</v>
      </c>
      <c r="G1975">
        <v>10</v>
      </c>
      <c r="H1975" s="3">
        <f>(Table1[[#This Row],[Q1]]*0.2+Table1[[#This Row],[Q2]]*0.4+Table1[[#This Row],[Q3]]*0.4)/10</f>
        <v>1</v>
      </c>
      <c r="I1975" cm="1">
        <f t="array" ref="I1975">_xlfn.IFS(Table1[[#This Row],[Q1]]&gt;8,100,Table1[[#This Row],[Q1]]&gt;6,0,Table1[[#This Row],[Q1]]&lt;7,-100)</f>
        <v>100</v>
      </c>
      <c r="J1975">
        <f>IF(Table1[[#This Row],[NPS]]=100,1,0)</f>
        <v>1</v>
      </c>
      <c r="K1975">
        <f>IF(Table1[[#This Row],[NPS]]=0,1,0)</f>
        <v>0</v>
      </c>
      <c r="L1975">
        <f>IF(Table1[[#This Row],[NPS]]=-100,1,0)</f>
        <v>0</v>
      </c>
      <c r="M1975" t="str">
        <f>TEXT(Table1[[#This Row],[Call Date]],"mmmm")</f>
        <v>December</v>
      </c>
      <c r="N1975" s="1">
        <f>Table1[[#This Row],[Call Date]]</f>
        <v>45266</v>
      </c>
    </row>
    <row r="1976" spans="2:14" x14ac:dyDescent="0.25">
      <c r="B1976" s="1">
        <v>45266</v>
      </c>
      <c r="C1976" t="s">
        <v>8</v>
      </c>
      <c r="D1976" t="s">
        <v>98</v>
      </c>
      <c r="E1976">
        <v>10</v>
      </c>
      <c r="F1976">
        <v>10</v>
      </c>
      <c r="G1976">
        <v>10</v>
      </c>
      <c r="H1976" s="3">
        <f>(Table1[[#This Row],[Q1]]*0.2+Table1[[#This Row],[Q2]]*0.4+Table1[[#This Row],[Q3]]*0.4)/10</f>
        <v>1</v>
      </c>
      <c r="I1976" cm="1">
        <f t="array" ref="I1976">_xlfn.IFS(Table1[[#This Row],[Q1]]&gt;8,100,Table1[[#This Row],[Q1]]&gt;6,0,Table1[[#This Row],[Q1]]&lt;7,-100)</f>
        <v>100</v>
      </c>
      <c r="J1976">
        <f>IF(Table1[[#This Row],[NPS]]=100,1,0)</f>
        <v>1</v>
      </c>
      <c r="K1976">
        <f>IF(Table1[[#This Row],[NPS]]=0,1,0)</f>
        <v>0</v>
      </c>
      <c r="L1976">
        <f>IF(Table1[[#This Row],[NPS]]=-100,1,0)</f>
        <v>0</v>
      </c>
      <c r="M1976" t="str">
        <f>TEXT(Table1[[#This Row],[Call Date]],"mmmm")</f>
        <v>December</v>
      </c>
      <c r="N1976" s="1">
        <f>Table1[[#This Row],[Call Date]]</f>
        <v>45266</v>
      </c>
    </row>
    <row r="1977" spans="2:14" x14ac:dyDescent="0.25">
      <c r="B1977" s="1">
        <v>45266</v>
      </c>
      <c r="C1977" t="s">
        <v>8</v>
      </c>
      <c r="D1977" t="s">
        <v>128</v>
      </c>
      <c r="E1977">
        <v>10</v>
      </c>
      <c r="F1977">
        <v>10</v>
      </c>
      <c r="G1977">
        <v>10</v>
      </c>
      <c r="H1977" s="3">
        <f>(Table1[[#This Row],[Q1]]*0.2+Table1[[#This Row],[Q2]]*0.4+Table1[[#This Row],[Q3]]*0.4)/10</f>
        <v>1</v>
      </c>
      <c r="I1977" cm="1">
        <f t="array" ref="I1977">_xlfn.IFS(Table1[[#This Row],[Q1]]&gt;8,100,Table1[[#This Row],[Q1]]&gt;6,0,Table1[[#This Row],[Q1]]&lt;7,-100)</f>
        <v>100</v>
      </c>
      <c r="J1977">
        <f>IF(Table1[[#This Row],[NPS]]=100,1,0)</f>
        <v>1</v>
      </c>
      <c r="K1977">
        <f>IF(Table1[[#This Row],[NPS]]=0,1,0)</f>
        <v>0</v>
      </c>
      <c r="L1977">
        <f>IF(Table1[[#This Row],[NPS]]=-100,1,0)</f>
        <v>0</v>
      </c>
      <c r="M1977" t="str">
        <f>TEXT(Table1[[#This Row],[Call Date]],"mmmm")</f>
        <v>December</v>
      </c>
      <c r="N1977" s="1">
        <f>Table1[[#This Row],[Call Date]]</f>
        <v>45266</v>
      </c>
    </row>
    <row r="1978" spans="2:14" x14ac:dyDescent="0.25">
      <c r="B1978" s="1">
        <v>45266</v>
      </c>
      <c r="C1978" t="s">
        <v>8</v>
      </c>
      <c r="D1978" t="s">
        <v>45</v>
      </c>
      <c r="E1978">
        <v>10</v>
      </c>
      <c r="F1978">
        <v>10</v>
      </c>
      <c r="G1978">
        <v>10</v>
      </c>
      <c r="H1978" s="3">
        <f>(Table1[[#This Row],[Q1]]*0.2+Table1[[#This Row],[Q2]]*0.4+Table1[[#This Row],[Q3]]*0.4)/10</f>
        <v>1</v>
      </c>
      <c r="I1978" cm="1">
        <f t="array" ref="I1978">_xlfn.IFS(Table1[[#This Row],[Q1]]&gt;8,100,Table1[[#This Row],[Q1]]&gt;6,0,Table1[[#This Row],[Q1]]&lt;7,-100)</f>
        <v>100</v>
      </c>
      <c r="J1978">
        <f>IF(Table1[[#This Row],[NPS]]=100,1,0)</f>
        <v>1</v>
      </c>
      <c r="K1978">
        <f>IF(Table1[[#This Row],[NPS]]=0,1,0)</f>
        <v>0</v>
      </c>
      <c r="L1978">
        <f>IF(Table1[[#This Row],[NPS]]=-100,1,0)</f>
        <v>0</v>
      </c>
      <c r="M1978" t="str">
        <f>TEXT(Table1[[#This Row],[Call Date]],"mmmm")</f>
        <v>December</v>
      </c>
      <c r="N1978" s="1">
        <f>Table1[[#This Row],[Call Date]]</f>
        <v>45266</v>
      </c>
    </row>
    <row r="1979" spans="2:14" x14ac:dyDescent="0.25">
      <c r="B1979" s="1">
        <v>45266</v>
      </c>
      <c r="C1979" t="s">
        <v>8</v>
      </c>
      <c r="D1979" t="s">
        <v>93</v>
      </c>
      <c r="E1979">
        <v>10</v>
      </c>
      <c r="F1979">
        <v>10</v>
      </c>
      <c r="G1979">
        <v>10</v>
      </c>
      <c r="H1979" s="3">
        <f>(Table1[[#This Row],[Q1]]*0.2+Table1[[#This Row],[Q2]]*0.4+Table1[[#This Row],[Q3]]*0.4)/10</f>
        <v>1</v>
      </c>
      <c r="I1979" cm="1">
        <f t="array" ref="I1979">_xlfn.IFS(Table1[[#This Row],[Q1]]&gt;8,100,Table1[[#This Row],[Q1]]&gt;6,0,Table1[[#This Row],[Q1]]&lt;7,-100)</f>
        <v>100</v>
      </c>
      <c r="J1979">
        <f>IF(Table1[[#This Row],[NPS]]=100,1,0)</f>
        <v>1</v>
      </c>
      <c r="K1979">
        <f>IF(Table1[[#This Row],[NPS]]=0,1,0)</f>
        <v>0</v>
      </c>
      <c r="L1979">
        <f>IF(Table1[[#This Row],[NPS]]=-100,1,0)</f>
        <v>0</v>
      </c>
      <c r="M1979" t="str">
        <f>TEXT(Table1[[#This Row],[Call Date]],"mmmm")</f>
        <v>December</v>
      </c>
      <c r="N1979" s="1">
        <f>Table1[[#This Row],[Call Date]]</f>
        <v>45266</v>
      </c>
    </row>
    <row r="1980" spans="2:14" x14ac:dyDescent="0.25">
      <c r="B1980" s="1">
        <v>45266</v>
      </c>
      <c r="C1980" t="s">
        <v>10</v>
      </c>
      <c r="D1980" t="s">
        <v>81</v>
      </c>
      <c r="E1980">
        <v>10</v>
      </c>
      <c r="F1980">
        <v>10</v>
      </c>
      <c r="G1980">
        <v>8</v>
      </c>
      <c r="H1980" s="3">
        <f>(Table1[[#This Row],[Q1]]*0.2+Table1[[#This Row],[Q2]]*0.4+Table1[[#This Row],[Q3]]*0.4)/10</f>
        <v>0.91999999999999993</v>
      </c>
      <c r="I1980" cm="1">
        <f t="array" ref="I1980">_xlfn.IFS(Table1[[#This Row],[Q1]]&gt;8,100,Table1[[#This Row],[Q1]]&gt;6,0,Table1[[#This Row],[Q1]]&lt;7,-100)</f>
        <v>100</v>
      </c>
      <c r="J1980">
        <f>IF(Table1[[#This Row],[NPS]]=100,1,0)</f>
        <v>1</v>
      </c>
      <c r="K1980">
        <f>IF(Table1[[#This Row],[NPS]]=0,1,0)</f>
        <v>0</v>
      </c>
      <c r="L1980">
        <f>IF(Table1[[#This Row],[NPS]]=-100,1,0)</f>
        <v>0</v>
      </c>
      <c r="M1980" t="str">
        <f>TEXT(Table1[[#This Row],[Call Date]],"mmmm")</f>
        <v>December</v>
      </c>
      <c r="N1980" s="1">
        <f>Table1[[#This Row],[Call Date]]</f>
        <v>45266</v>
      </c>
    </row>
    <row r="1981" spans="2:14" x14ac:dyDescent="0.25">
      <c r="B1981" s="1">
        <v>45266</v>
      </c>
      <c r="C1981" t="s">
        <v>10</v>
      </c>
      <c r="D1981" t="s">
        <v>83</v>
      </c>
      <c r="E1981">
        <v>10</v>
      </c>
      <c r="F1981">
        <v>10</v>
      </c>
      <c r="G1981">
        <v>10</v>
      </c>
      <c r="H1981" s="3">
        <f>(Table1[[#This Row],[Q1]]*0.2+Table1[[#This Row],[Q2]]*0.4+Table1[[#This Row],[Q3]]*0.4)/10</f>
        <v>1</v>
      </c>
      <c r="I1981" cm="1">
        <f t="array" ref="I1981">_xlfn.IFS(Table1[[#This Row],[Q1]]&gt;8,100,Table1[[#This Row],[Q1]]&gt;6,0,Table1[[#This Row],[Q1]]&lt;7,-100)</f>
        <v>100</v>
      </c>
      <c r="J1981">
        <f>IF(Table1[[#This Row],[NPS]]=100,1,0)</f>
        <v>1</v>
      </c>
      <c r="K1981">
        <f>IF(Table1[[#This Row],[NPS]]=0,1,0)</f>
        <v>0</v>
      </c>
      <c r="L1981">
        <f>IF(Table1[[#This Row],[NPS]]=-100,1,0)</f>
        <v>0</v>
      </c>
      <c r="M1981" t="str">
        <f>TEXT(Table1[[#This Row],[Call Date]],"mmmm")</f>
        <v>December</v>
      </c>
      <c r="N1981" s="1">
        <f>Table1[[#This Row],[Call Date]]</f>
        <v>45266</v>
      </c>
    </row>
    <row r="1982" spans="2:14" x14ac:dyDescent="0.25">
      <c r="B1982" s="1">
        <v>45266</v>
      </c>
      <c r="C1982" t="s">
        <v>8</v>
      </c>
      <c r="D1982" t="s">
        <v>128</v>
      </c>
      <c r="E1982">
        <v>10</v>
      </c>
      <c r="F1982">
        <v>10</v>
      </c>
      <c r="G1982">
        <v>10</v>
      </c>
      <c r="H1982" s="3">
        <f>(Table1[[#This Row],[Q1]]*0.2+Table1[[#This Row],[Q2]]*0.4+Table1[[#This Row],[Q3]]*0.4)/10</f>
        <v>1</v>
      </c>
      <c r="I1982" cm="1">
        <f t="array" ref="I1982">_xlfn.IFS(Table1[[#This Row],[Q1]]&gt;8,100,Table1[[#This Row],[Q1]]&gt;6,0,Table1[[#This Row],[Q1]]&lt;7,-100)</f>
        <v>100</v>
      </c>
      <c r="J1982">
        <f>IF(Table1[[#This Row],[NPS]]=100,1,0)</f>
        <v>1</v>
      </c>
      <c r="K1982">
        <f>IF(Table1[[#This Row],[NPS]]=0,1,0)</f>
        <v>0</v>
      </c>
      <c r="L1982">
        <f>IF(Table1[[#This Row],[NPS]]=-100,1,0)</f>
        <v>0</v>
      </c>
      <c r="M1982" t="str">
        <f>TEXT(Table1[[#This Row],[Call Date]],"mmmm")</f>
        <v>December</v>
      </c>
      <c r="N1982" s="1">
        <f>Table1[[#This Row],[Call Date]]</f>
        <v>45266</v>
      </c>
    </row>
    <row r="1983" spans="2:14" x14ac:dyDescent="0.25">
      <c r="B1983" s="1">
        <v>45266</v>
      </c>
      <c r="C1983" t="s">
        <v>8</v>
      </c>
      <c r="D1983" t="s">
        <v>129</v>
      </c>
      <c r="E1983">
        <v>10</v>
      </c>
      <c r="F1983">
        <v>10</v>
      </c>
      <c r="G1983">
        <v>10</v>
      </c>
      <c r="H1983" s="3">
        <f>(Table1[[#This Row],[Q1]]*0.2+Table1[[#This Row],[Q2]]*0.4+Table1[[#This Row],[Q3]]*0.4)/10</f>
        <v>1</v>
      </c>
      <c r="I1983" cm="1">
        <f t="array" ref="I1983">_xlfn.IFS(Table1[[#This Row],[Q1]]&gt;8,100,Table1[[#This Row],[Q1]]&gt;6,0,Table1[[#This Row],[Q1]]&lt;7,-100)</f>
        <v>100</v>
      </c>
      <c r="J1983">
        <f>IF(Table1[[#This Row],[NPS]]=100,1,0)</f>
        <v>1</v>
      </c>
      <c r="K1983">
        <f>IF(Table1[[#This Row],[NPS]]=0,1,0)</f>
        <v>0</v>
      </c>
      <c r="L1983">
        <f>IF(Table1[[#This Row],[NPS]]=-100,1,0)</f>
        <v>0</v>
      </c>
      <c r="M1983" t="str">
        <f>TEXT(Table1[[#This Row],[Call Date]],"mmmm")</f>
        <v>December</v>
      </c>
      <c r="N1983" s="1">
        <f>Table1[[#This Row],[Call Date]]</f>
        <v>45266</v>
      </c>
    </row>
    <row r="1984" spans="2:14" x14ac:dyDescent="0.25">
      <c r="B1984" s="1">
        <v>45266</v>
      </c>
      <c r="C1984" t="s">
        <v>11</v>
      </c>
      <c r="D1984" t="s">
        <v>123</v>
      </c>
      <c r="E1984">
        <v>10</v>
      </c>
      <c r="F1984">
        <v>10</v>
      </c>
      <c r="G1984">
        <v>9</v>
      </c>
      <c r="H1984" s="3">
        <f>(Table1[[#This Row],[Q1]]*0.2+Table1[[#This Row],[Q2]]*0.4+Table1[[#This Row],[Q3]]*0.4)/10</f>
        <v>0.96</v>
      </c>
      <c r="I1984" cm="1">
        <f t="array" ref="I1984">_xlfn.IFS(Table1[[#This Row],[Q1]]&gt;8,100,Table1[[#This Row],[Q1]]&gt;6,0,Table1[[#This Row],[Q1]]&lt;7,-100)</f>
        <v>100</v>
      </c>
      <c r="J1984">
        <f>IF(Table1[[#This Row],[NPS]]=100,1,0)</f>
        <v>1</v>
      </c>
      <c r="K1984">
        <f>IF(Table1[[#This Row],[NPS]]=0,1,0)</f>
        <v>0</v>
      </c>
      <c r="L1984">
        <f>IF(Table1[[#This Row],[NPS]]=-100,1,0)</f>
        <v>0</v>
      </c>
      <c r="M1984" t="str">
        <f>TEXT(Table1[[#This Row],[Call Date]],"mmmm")</f>
        <v>December</v>
      </c>
      <c r="N1984" s="1">
        <f>Table1[[#This Row],[Call Date]]</f>
        <v>45266</v>
      </c>
    </row>
    <row r="1985" spans="2:14" x14ac:dyDescent="0.25">
      <c r="B1985" s="1">
        <v>45267</v>
      </c>
      <c r="C1985" t="s">
        <v>7</v>
      </c>
      <c r="D1985" t="s">
        <v>95</v>
      </c>
      <c r="E1985">
        <v>10</v>
      </c>
      <c r="F1985">
        <v>10</v>
      </c>
      <c r="G1985">
        <v>10</v>
      </c>
      <c r="H1985" s="3">
        <f>(Table1[[#This Row],[Q1]]*0.2+Table1[[#This Row],[Q2]]*0.4+Table1[[#This Row],[Q3]]*0.4)/10</f>
        <v>1</v>
      </c>
      <c r="I1985" cm="1">
        <f t="array" ref="I1985">_xlfn.IFS(Table1[[#This Row],[Q1]]&gt;8,100,Table1[[#This Row],[Q1]]&gt;6,0,Table1[[#This Row],[Q1]]&lt;7,-100)</f>
        <v>100</v>
      </c>
      <c r="J1985">
        <f>IF(Table1[[#This Row],[NPS]]=100,1,0)</f>
        <v>1</v>
      </c>
      <c r="K1985">
        <f>IF(Table1[[#This Row],[NPS]]=0,1,0)</f>
        <v>0</v>
      </c>
      <c r="L1985">
        <f>IF(Table1[[#This Row],[NPS]]=-100,1,0)</f>
        <v>0</v>
      </c>
      <c r="M1985" t="str">
        <f>TEXT(Table1[[#This Row],[Call Date]],"mmmm")</f>
        <v>December</v>
      </c>
      <c r="N1985" s="1">
        <f>Table1[[#This Row],[Call Date]]</f>
        <v>45267</v>
      </c>
    </row>
    <row r="1986" spans="2:14" x14ac:dyDescent="0.25">
      <c r="B1986" s="1">
        <v>45267</v>
      </c>
      <c r="C1986" t="s">
        <v>7</v>
      </c>
      <c r="D1986" t="s">
        <v>78</v>
      </c>
      <c r="E1986">
        <v>10</v>
      </c>
      <c r="F1986">
        <v>10</v>
      </c>
      <c r="G1986">
        <v>10</v>
      </c>
      <c r="H1986" s="3">
        <f>(Table1[[#This Row],[Q1]]*0.2+Table1[[#This Row],[Q2]]*0.4+Table1[[#This Row],[Q3]]*0.4)/10</f>
        <v>1</v>
      </c>
      <c r="I1986" cm="1">
        <f t="array" ref="I1986">_xlfn.IFS(Table1[[#This Row],[Q1]]&gt;8,100,Table1[[#This Row],[Q1]]&gt;6,0,Table1[[#This Row],[Q1]]&lt;7,-100)</f>
        <v>100</v>
      </c>
      <c r="J1986">
        <f>IF(Table1[[#This Row],[NPS]]=100,1,0)</f>
        <v>1</v>
      </c>
      <c r="K1986">
        <f>IF(Table1[[#This Row],[NPS]]=0,1,0)</f>
        <v>0</v>
      </c>
      <c r="L1986">
        <f>IF(Table1[[#This Row],[NPS]]=-100,1,0)</f>
        <v>0</v>
      </c>
      <c r="M1986" t="str">
        <f>TEXT(Table1[[#This Row],[Call Date]],"mmmm")</f>
        <v>December</v>
      </c>
      <c r="N1986" s="1">
        <f>Table1[[#This Row],[Call Date]]</f>
        <v>45267</v>
      </c>
    </row>
    <row r="1987" spans="2:14" x14ac:dyDescent="0.25">
      <c r="B1987" s="1">
        <v>45267</v>
      </c>
      <c r="C1987" t="s">
        <v>7</v>
      </c>
      <c r="D1987" t="s">
        <v>117</v>
      </c>
      <c r="E1987">
        <v>10</v>
      </c>
      <c r="F1987">
        <v>10</v>
      </c>
      <c r="G1987">
        <v>10</v>
      </c>
      <c r="H1987" s="3">
        <f>(Table1[[#This Row],[Q1]]*0.2+Table1[[#This Row],[Q2]]*0.4+Table1[[#This Row],[Q3]]*0.4)/10</f>
        <v>1</v>
      </c>
      <c r="I1987" cm="1">
        <f t="array" ref="I1987">_xlfn.IFS(Table1[[#This Row],[Q1]]&gt;8,100,Table1[[#This Row],[Q1]]&gt;6,0,Table1[[#This Row],[Q1]]&lt;7,-100)</f>
        <v>100</v>
      </c>
      <c r="J1987">
        <f>IF(Table1[[#This Row],[NPS]]=100,1,0)</f>
        <v>1</v>
      </c>
      <c r="K1987">
        <f>IF(Table1[[#This Row],[NPS]]=0,1,0)</f>
        <v>0</v>
      </c>
      <c r="L1987">
        <f>IF(Table1[[#This Row],[NPS]]=-100,1,0)</f>
        <v>0</v>
      </c>
      <c r="M1987" t="str">
        <f>TEXT(Table1[[#This Row],[Call Date]],"mmmm")</f>
        <v>December</v>
      </c>
      <c r="N1987" s="1">
        <f>Table1[[#This Row],[Call Date]]</f>
        <v>45267</v>
      </c>
    </row>
    <row r="1988" spans="2:14" x14ac:dyDescent="0.25">
      <c r="B1988" s="1">
        <v>45267</v>
      </c>
      <c r="C1988" t="s">
        <v>7</v>
      </c>
      <c r="D1988" t="s">
        <v>117</v>
      </c>
      <c r="E1988">
        <v>10</v>
      </c>
      <c r="F1988">
        <v>10</v>
      </c>
      <c r="G1988">
        <v>9</v>
      </c>
      <c r="H1988" s="3">
        <f>(Table1[[#This Row],[Q1]]*0.2+Table1[[#This Row],[Q2]]*0.4+Table1[[#This Row],[Q3]]*0.4)/10</f>
        <v>0.96</v>
      </c>
      <c r="I1988" cm="1">
        <f t="array" ref="I1988">_xlfn.IFS(Table1[[#This Row],[Q1]]&gt;8,100,Table1[[#This Row],[Q1]]&gt;6,0,Table1[[#This Row],[Q1]]&lt;7,-100)</f>
        <v>100</v>
      </c>
      <c r="J1988">
        <f>IF(Table1[[#This Row],[NPS]]=100,1,0)</f>
        <v>1</v>
      </c>
      <c r="K1988">
        <f>IF(Table1[[#This Row],[NPS]]=0,1,0)</f>
        <v>0</v>
      </c>
      <c r="L1988">
        <f>IF(Table1[[#This Row],[NPS]]=-100,1,0)</f>
        <v>0</v>
      </c>
      <c r="M1988" t="str">
        <f>TEXT(Table1[[#This Row],[Call Date]],"mmmm")</f>
        <v>December</v>
      </c>
      <c r="N1988" s="1">
        <f>Table1[[#This Row],[Call Date]]</f>
        <v>45267</v>
      </c>
    </row>
    <row r="1989" spans="2:14" x14ac:dyDescent="0.25">
      <c r="B1989" s="1">
        <v>45267</v>
      </c>
      <c r="C1989" t="s">
        <v>7</v>
      </c>
      <c r="D1989" t="s">
        <v>75</v>
      </c>
      <c r="E1989">
        <v>8</v>
      </c>
      <c r="F1989">
        <v>8</v>
      </c>
      <c r="G1989">
        <v>8</v>
      </c>
      <c r="H1989" s="3">
        <f>(Table1[[#This Row],[Q1]]*0.2+Table1[[#This Row],[Q2]]*0.4+Table1[[#This Row],[Q3]]*0.4)/10</f>
        <v>0.8</v>
      </c>
      <c r="I1989" cm="1">
        <f t="array" ref="I1989">_xlfn.IFS(Table1[[#This Row],[Q1]]&gt;8,100,Table1[[#This Row],[Q1]]&gt;6,0,Table1[[#This Row],[Q1]]&lt;7,-100)</f>
        <v>0</v>
      </c>
      <c r="J1989">
        <f>IF(Table1[[#This Row],[NPS]]=100,1,0)</f>
        <v>0</v>
      </c>
      <c r="K1989">
        <f>IF(Table1[[#This Row],[NPS]]=0,1,0)</f>
        <v>1</v>
      </c>
      <c r="L1989">
        <f>IF(Table1[[#This Row],[NPS]]=-100,1,0)</f>
        <v>0</v>
      </c>
      <c r="M1989" t="str">
        <f>TEXT(Table1[[#This Row],[Call Date]],"mmmm")</f>
        <v>December</v>
      </c>
      <c r="N1989" s="1">
        <f>Table1[[#This Row],[Call Date]]</f>
        <v>45267</v>
      </c>
    </row>
    <row r="1990" spans="2:14" x14ac:dyDescent="0.25">
      <c r="B1990" s="1">
        <v>45267</v>
      </c>
      <c r="C1990" t="s">
        <v>10</v>
      </c>
      <c r="D1990" t="s">
        <v>124</v>
      </c>
      <c r="E1990">
        <v>10</v>
      </c>
      <c r="F1990">
        <v>8</v>
      </c>
      <c r="G1990">
        <v>10</v>
      </c>
      <c r="H1990" s="3">
        <f>(Table1[[#This Row],[Q1]]*0.2+Table1[[#This Row],[Q2]]*0.4+Table1[[#This Row],[Q3]]*0.4)/10</f>
        <v>0.91999999999999993</v>
      </c>
      <c r="I1990" cm="1">
        <f t="array" ref="I1990">_xlfn.IFS(Table1[[#This Row],[Q1]]&gt;8,100,Table1[[#This Row],[Q1]]&gt;6,0,Table1[[#This Row],[Q1]]&lt;7,-100)</f>
        <v>100</v>
      </c>
      <c r="J1990">
        <f>IF(Table1[[#This Row],[NPS]]=100,1,0)</f>
        <v>1</v>
      </c>
      <c r="K1990">
        <f>IF(Table1[[#This Row],[NPS]]=0,1,0)</f>
        <v>0</v>
      </c>
      <c r="L1990">
        <f>IF(Table1[[#This Row],[NPS]]=-100,1,0)</f>
        <v>0</v>
      </c>
      <c r="M1990" t="str">
        <f>TEXT(Table1[[#This Row],[Call Date]],"mmmm")</f>
        <v>December</v>
      </c>
      <c r="N1990" s="1">
        <f>Table1[[#This Row],[Call Date]]</f>
        <v>45267</v>
      </c>
    </row>
    <row r="1991" spans="2:14" x14ac:dyDescent="0.25">
      <c r="B1991" s="1">
        <v>45267</v>
      </c>
      <c r="C1991" t="s">
        <v>7</v>
      </c>
      <c r="D1991" t="s">
        <v>90</v>
      </c>
      <c r="E1991">
        <v>10</v>
      </c>
      <c r="F1991">
        <v>10</v>
      </c>
      <c r="G1991">
        <v>10</v>
      </c>
      <c r="H1991" s="3">
        <f>(Table1[[#This Row],[Q1]]*0.2+Table1[[#This Row],[Q2]]*0.4+Table1[[#This Row],[Q3]]*0.4)/10</f>
        <v>1</v>
      </c>
      <c r="I1991" cm="1">
        <f t="array" ref="I1991">_xlfn.IFS(Table1[[#This Row],[Q1]]&gt;8,100,Table1[[#This Row],[Q1]]&gt;6,0,Table1[[#This Row],[Q1]]&lt;7,-100)</f>
        <v>100</v>
      </c>
      <c r="J1991">
        <f>IF(Table1[[#This Row],[NPS]]=100,1,0)</f>
        <v>1</v>
      </c>
      <c r="K1991">
        <f>IF(Table1[[#This Row],[NPS]]=0,1,0)</f>
        <v>0</v>
      </c>
      <c r="L1991">
        <f>IF(Table1[[#This Row],[NPS]]=-100,1,0)</f>
        <v>0</v>
      </c>
      <c r="M1991" t="str">
        <f>TEXT(Table1[[#This Row],[Call Date]],"mmmm")</f>
        <v>December</v>
      </c>
      <c r="N1991" s="1">
        <f>Table1[[#This Row],[Call Date]]</f>
        <v>45267</v>
      </c>
    </row>
    <row r="1992" spans="2:14" x14ac:dyDescent="0.25">
      <c r="B1992" s="1">
        <v>45267</v>
      </c>
      <c r="C1992" t="s">
        <v>10</v>
      </c>
      <c r="D1992" t="s">
        <v>81</v>
      </c>
      <c r="E1992">
        <v>7</v>
      </c>
      <c r="F1992">
        <v>10</v>
      </c>
      <c r="G1992">
        <v>10</v>
      </c>
      <c r="H1992" s="3">
        <f>(Table1[[#This Row],[Q1]]*0.2+Table1[[#This Row],[Q2]]*0.4+Table1[[#This Row],[Q3]]*0.4)/10</f>
        <v>0.94000000000000006</v>
      </c>
      <c r="I1992" cm="1">
        <f t="array" ref="I1992">_xlfn.IFS(Table1[[#This Row],[Q1]]&gt;8,100,Table1[[#This Row],[Q1]]&gt;6,0,Table1[[#This Row],[Q1]]&lt;7,-100)</f>
        <v>0</v>
      </c>
      <c r="J1992">
        <f>IF(Table1[[#This Row],[NPS]]=100,1,0)</f>
        <v>0</v>
      </c>
      <c r="K1992">
        <f>IF(Table1[[#This Row],[NPS]]=0,1,0)</f>
        <v>1</v>
      </c>
      <c r="L1992">
        <f>IF(Table1[[#This Row],[NPS]]=-100,1,0)</f>
        <v>0</v>
      </c>
      <c r="M1992" t="str">
        <f>TEXT(Table1[[#This Row],[Call Date]],"mmmm")</f>
        <v>December</v>
      </c>
      <c r="N1992" s="1">
        <f>Table1[[#This Row],[Call Date]]</f>
        <v>45267</v>
      </c>
    </row>
    <row r="1993" spans="2:14" x14ac:dyDescent="0.25">
      <c r="B1993" s="1">
        <v>45267</v>
      </c>
      <c r="C1993" t="s">
        <v>8</v>
      </c>
      <c r="D1993" t="s">
        <v>85</v>
      </c>
      <c r="E1993">
        <v>10</v>
      </c>
      <c r="F1993">
        <v>10</v>
      </c>
      <c r="G1993">
        <v>10</v>
      </c>
      <c r="H1993" s="3">
        <f>(Table1[[#This Row],[Q1]]*0.2+Table1[[#This Row],[Q2]]*0.4+Table1[[#This Row],[Q3]]*0.4)/10</f>
        <v>1</v>
      </c>
      <c r="I1993" cm="1">
        <f t="array" ref="I1993">_xlfn.IFS(Table1[[#This Row],[Q1]]&gt;8,100,Table1[[#This Row],[Q1]]&gt;6,0,Table1[[#This Row],[Q1]]&lt;7,-100)</f>
        <v>100</v>
      </c>
      <c r="J1993">
        <f>IF(Table1[[#This Row],[NPS]]=100,1,0)</f>
        <v>1</v>
      </c>
      <c r="K1993">
        <f>IF(Table1[[#This Row],[NPS]]=0,1,0)</f>
        <v>0</v>
      </c>
      <c r="L1993">
        <f>IF(Table1[[#This Row],[NPS]]=-100,1,0)</f>
        <v>0</v>
      </c>
      <c r="M1993" t="str">
        <f>TEXT(Table1[[#This Row],[Call Date]],"mmmm")</f>
        <v>December</v>
      </c>
      <c r="N1993" s="1">
        <f>Table1[[#This Row],[Call Date]]</f>
        <v>45267</v>
      </c>
    </row>
    <row r="1994" spans="2:14" x14ac:dyDescent="0.25">
      <c r="B1994" s="1">
        <v>45267</v>
      </c>
      <c r="C1994" t="s">
        <v>8</v>
      </c>
      <c r="D1994" t="s">
        <v>42</v>
      </c>
      <c r="E1994">
        <v>8</v>
      </c>
      <c r="F1994">
        <v>5</v>
      </c>
      <c r="G1994">
        <v>9</v>
      </c>
      <c r="H1994" s="3">
        <f>(Table1[[#This Row],[Q1]]*0.2+Table1[[#This Row],[Q2]]*0.4+Table1[[#This Row],[Q3]]*0.4)/10</f>
        <v>0.72</v>
      </c>
      <c r="I1994" cm="1">
        <f t="array" ref="I1994">_xlfn.IFS(Table1[[#This Row],[Q1]]&gt;8,100,Table1[[#This Row],[Q1]]&gt;6,0,Table1[[#This Row],[Q1]]&lt;7,-100)</f>
        <v>0</v>
      </c>
      <c r="J1994">
        <f>IF(Table1[[#This Row],[NPS]]=100,1,0)</f>
        <v>0</v>
      </c>
      <c r="K1994">
        <f>IF(Table1[[#This Row],[NPS]]=0,1,0)</f>
        <v>1</v>
      </c>
      <c r="L1994">
        <f>IF(Table1[[#This Row],[NPS]]=-100,1,0)</f>
        <v>0</v>
      </c>
      <c r="M1994" t="str">
        <f>TEXT(Table1[[#This Row],[Call Date]],"mmmm")</f>
        <v>December</v>
      </c>
      <c r="N1994" s="1">
        <f>Table1[[#This Row],[Call Date]]</f>
        <v>45267</v>
      </c>
    </row>
    <row r="1995" spans="2:14" x14ac:dyDescent="0.25">
      <c r="B1995" s="1">
        <v>45267</v>
      </c>
      <c r="C1995" t="s">
        <v>10</v>
      </c>
      <c r="D1995" t="s">
        <v>97</v>
      </c>
      <c r="E1995">
        <v>10</v>
      </c>
      <c r="F1995">
        <v>10</v>
      </c>
      <c r="G1995">
        <v>10</v>
      </c>
      <c r="H1995" s="3">
        <f>(Table1[[#This Row],[Q1]]*0.2+Table1[[#This Row],[Q2]]*0.4+Table1[[#This Row],[Q3]]*0.4)/10</f>
        <v>1</v>
      </c>
      <c r="I1995" cm="1">
        <f t="array" ref="I1995">_xlfn.IFS(Table1[[#This Row],[Q1]]&gt;8,100,Table1[[#This Row],[Q1]]&gt;6,0,Table1[[#This Row],[Q1]]&lt;7,-100)</f>
        <v>100</v>
      </c>
      <c r="J1995">
        <f>IF(Table1[[#This Row],[NPS]]=100,1,0)</f>
        <v>1</v>
      </c>
      <c r="K1995">
        <f>IF(Table1[[#This Row],[NPS]]=0,1,0)</f>
        <v>0</v>
      </c>
      <c r="L1995">
        <f>IF(Table1[[#This Row],[NPS]]=-100,1,0)</f>
        <v>0</v>
      </c>
      <c r="M1995" t="str">
        <f>TEXT(Table1[[#This Row],[Call Date]],"mmmm")</f>
        <v>December</v>
      </c>
      <c r="N1995" s="1">
        <f>Table1[[#This Row],[Call Date]]</f>
        <v>45267</v>
      </c>
    </row>
    <row r="1996" spans="2:14" x14ac:dyDescent="0.25">
      <c r="B1996" s="1">
        <v>45267</v>
      </c>
      <c r="C1996" t="s">
        <v>7</v>
      </c>
      <c r="D1996" t="s">
        <v>75</v>
      </c>
      <c r="E1996">
        <v>10</v>
      </c>
      <c r="F1996">
        <v>10</v>
      </c>
      <c r="G1996">
        <v>10</v>
      </c>
      <c r="H1996" s="3">
        <f>(Table1[[#This Row],[Q1]]*0.2+Table1[[#This Row],[Q2]]*0.4+Table1[[#This Row],[Q3]]*0.4)/10</f>
        <v>1</v>
      </c>
      <c r="I1996" cm="1">
        <f t="array" ref="I1996">_xlfn.IFS(Table1[[#This Row],[Q1]]&gt;8,100,Table1[[#This Row],[Q1]]&gt;6,0,Table1[[#This Row],[Q1]]&lt;7,-100)</f>
        <v>100</v>
      </c>
      <c r="J1996">
        <f>IF(Table1[[#This Row],[NPS]]=100,1,0)</f>
        <v>1</v>
      </c>
      <c r="K1996">
        <f>IF(Table1[[#This Row],[NPS]]=0,1,0)</f>
        <v>0</v>
      </c>
      <c r="L1996">
        <f>IF(Table1[[#This Row],[NPS]]=-100,1,0)</f>
        <v>0</v>
      </c>
      <c r="M1996" t="str">
        <f>TEXT(Table1[[#This Row],[Call Date]],"mmmm")</f>
        <v>December</v>
      </c>
      <c r="N1996" s="1">
        <f>Table1[[#This Row],[Call Date]]</f>
        <v>45267</v>
      </c>
    </row>
    <row r="1997" spans="2:14" x14ac:dyDescent="0.25">
      <c r="B1997" s="1">
        <v>45267</v>
      </c>
      <c r="C1997" t="s">
        <v>7</v>
      </c>
      <c r="D1997" t="s">
        <v>90</v>
      </c>
      <c r="E1997">
        <v>10</v>
      </c>
      <c r="F1997">
        <v>10</v>
      </c>
      <c r="G1997">
        <v>3</v>
      </c>
      <c r="H1997" s="3">
        <f>(Table1[[#This Row],[Q1]]*0.2+Table1[[#This Row],[Q2]]*0.4+Table1[[#This Row],[Q3]]*0.4)/10</f>
        <v>0.72</v>
      </c>
      <c r="I1997" cm="1">
        <f t="array" ref="I1997">_xlfn.IFS(Table1[[#This Row],[Q1]]&gt;8,100,Table1[[#This Row],[Q1]]&gt;6,0,Table1[[#This Row],[Q1]]&lt;7,-100)</f>
        <v>100</v>
      </c>
      <c r="J1997">
        <f>IF(Table1[[#This Row],[NPS]]=100,1,0)</f>
        <v>1</v>
      </c>
      <c r="K1997">
        <f>IF(Table1[[#This Row],[NPS]]=0,1,0)</f>
        <v>0</v>
      </c>
      <c r="L1997">
        <f>IF(Table1[[#This Row],[NPS]]=-100,1,0)</f>
        <v>0</v>
      </c>
      <c r="M1997" t="str">
        <f>TEXT(Table1[[#This Row],[Call Date]],"mmmm")</f>
        <v>December</v>
      </c>
      <c r="N1997" s="1">
        <f>Table1[[#This Row],[Call Date]]</f>
        <v>45267</v>
      </c>
    </row>
    <row r="1998" spans="2:14" x14ac:dyDescent="0.25">
      <c r="B1998" s="1">
        <v>45267</v>
      </c>
      <c r="C1998" t="s">
        <v>10</v>
      </c>
      <c r="D1998" t="s">
        <v>124</v>
      </c>
      <c r="E1998">
        <v>10</v>
      </c>
      <c r="F1998">
        <v>9</v>
      </c>
      <c r="G1998">
        <v>10</v>
      </c>
      <c r="H1998" s="3">
        <f>(Table1[[#This Row],[Q1]]*0.2+Table1[[#This Row],[Q2]]*0.4+Table1[[#This Row],[Q3]]*0.4)/10</f>
        <v>0.96</v>
      </c>
      <c r="I1998" cm="1">
        <f t="array" ref="I1998">_xlfn.IFS(Table1[[#This Row],[Q1]]&gt;8,100,Table1[[#This Row],[Q1]]&gt;6,0,Table1[[#This Row],[Q1]]&lt;7,-100)</f>
        <v>100</v>
      </c>
      <c r="J1998">
        <f>IF(Table1[[#This Row],[NPS]]=100,1,0)</f>
        <v>1</v>
      </c>
      <c r="K1998">
        <f>IF(Table1[[#This Row],[NPS]]=0,1,0)</f>
        <v>0</v>
      </c>
      <c r="L1998">
        <f>IF(Table1[[#This Row],[NPS]]=-100,1,0)</f>
        <v>0</v>
      </c>
      <c r="M1998" t="str">
        <f>TEXT(Table1[[#This Row],[Call Date]],"mmmm")</f>
        <v>December</v>
      </c>
      <c r="N1998" s="1">
        <f>Table1[[#This Row],[Call Date]]</f>
        <v>45267</v>
      </c>
    </row>
    <row r="1999" spans="2:14" x14ac:dyDescent="0.25">
      <c r="B1999" s="1">
        <v>45267</v>
      </c>
      <c r="C1999" t="s">
        <v>11</v>
      </c>
      <c r="D1999" t="s">
        <v>118</v>
      </c>
      <c r="E1999">
        <v>10</v>
      </c>
      <c r="F1999">
        <v>10</v>
      </c>
      <c r="G1999">
        <v>10</v>
      </c>
      <c r="H1999" s="3">
        <f>(Table1[[#This Row],[Q1]]*0.2+Table1[[#This Row],[Q2]]*0.4+Table1[[#This Row],[Q3]]*0.4)/10</f>
        <v>1</v>
      </c>
      <c r="I1999" cm="1">
        <f t="array" ref="I1999">_xlfn.IFS(Table1[[#This Row],[Q1]]&gt;8,100,Table1[[#This Row],[Q1]]&gt;6,0,Table1[[#This Row],[Q1]]&lt;7,-100)</f>
        <v>100</v>
      </c>
      <c r="J1999">
        <f>IF(Table1[[#This Row],[NPS]]=100,1,0)</f>
        <v>1</v>
      </c>
      <c r="K1999">
        <f>IF(Table1[[#This Row],[NPS]]=0,1,0)</f>
        <v>0</v>
      </c>
      <c r="L1999">
        <f>IF(Table1[[#This Row],[NPS]]=-100,1,0)</f>
        <v>0</v>
      </c>
      <c r="M1999" t="str">
        <f>TEXT(Table1[[#This Row],[Call Date]],"mmmm")</f>
        <v>December</v>
      </c>
      <c r="N1999" s="1">
        <f>Table1[[#This Row],[Call Date]]</f>
        <v>45267</v>
      </c>
    </row>
    <row r="2000" spans="2:14" x14ac:dyDescent="0.25">
      <c r="B2000" s="1">
        <v>45267</v>
      </c>
      <c r="C2000" t="s">
        <v>7</v>
      </c>
      <c r="D2000" t="s">
        <v>91</v>
      </c>
      <c r="E2000">
        <v>10</v>
      </c>
      <c r="F2000">
        <v>10</v>
      </c>
      <c r="G2000">
        <v>10</v>
      </c>
      <c r="H2000" s="3">
        <f>(Table1[[#This Row],[Q1]]*0.2+Table1[[#This Row],[Q2]]*0.4+Table1[[#This Row],[Q3]]*0.4)/10</f>
        <v>1</v>
      </c>
      <c r="I2000" cm="1">
        <f t="array" ref="I2000">_xlfn.IFS(Table1[[#This Row],[Q1]]&gt;8,100,Table1[[#This Row],[Q1]]&gt;6,0,Table1[[#This Row],[Q1]]&lt;7,-100)</f>
        <v>100</v>
      </c>
      <c r="J2000">
        <f>IF(Table1[[#This Row],[NPS]]=100,1,0)</f>
        <v>1</v>
      </c>
      <c r="K2000">
        <f>IF(Table1[[#This Row],[NPS]]=0,1,0)</f>
        <v>0</v>
      </c>
      <c r="L2000">
        <f>IF(Table1[[#This Row],[NPS]]=-100,1,0)</f>
        <v>0</v>
      </c>
      <c r="M2000" t="str">
        <f>TEXT(Table1[[#This Row],[Call Date]],"mmmm")</f>
        <v>December</v>
      </c>
      <c r="N2000" s="1">
        <f>Table1[[#This Row],[Call Date]]</f>
        <v>45267</v>
      </c>
    </row>
    <row r="2001" spans="2:14" x14ac:dyDescent="0.25">
      <c r="B2001" s="1">
        <v>45267</v>
      </c>
      <c r="C2001" t="s">
        <v>7</v>
      </c>
      <c r="D2001" t="s">
        <v>78</v>
      </c>
      <c r="E2001">
        <v>10</v>
      </c>
      <c r="F2001">
        <v>10</v>
      </c>
      <c r="G2001">
        <v>10</v>
      </c>
      <c r="H2001" s="3">
        <f>(Table1[[#This Row],[Q1]]*0.2+Table1[[#This Row],[Q2]]*0.4+Table1[[#This Row],[Q3]]*0.4)/10</f>
        <v>1</v>
      </c>
      <c r="I2001" cm="1">
        <f t="array" ref="I2001">_xlfn.IFS(Table1[[#This Row],[Q1]]&gt;8,100,Table1[[#This Row],[Q1]]&gt;6,0,Table1[[#This Row],[Q1]]&lt;7,-100)</f>
        <v>100</v>
      </c>
      <c r="J2001">
        <f>IF(Table1[[#This Row],[NPS]]=100,1,0)</f>
        <v>1</v>
      </c>
      <c r="K2001">
        <f>IF(Table1[[#This Row],[NPS]]=0,1,0)</f>
        <v>0</v>
      </c>
      <c r="L2001">
        <f>IF(Table1[[#This Row],[NPS]]=-100,1,0)</f>
        <v>0</v>
      </c>
      <c r="M2001" t="str">
        <f>TEXT(Table1[[#This Row],[Call Date]],"mmmm")</f>
        <v>December</v>
      </c>
      <c r="N2001" s="1">
        <f>Table1[[#This Row],[Call Date]]</f>
        <v>45267</v>
      </c>
    </row>
    <row r="2002" spans="2:14" x14ac:dyDescent="0.25">
      <c r="B2002" s="1">
        <v>45267</v>
      </c>
      <c r="C2002" t="s">
        <v>11</v>
      </c>
      <c r="D2002" t="s">
        <v>60</v>
      </c>
      <c r="E2002">
        <v>10</v>
      </c>
      <c r="F2002">
        <v>8</v>
      </c>
      <c r="G2002">
        <v>10</v>
      </c>
      <c r="H2002" s="3">
        <f>(Table1[[#This Row],[Q1]]*0.2+Table1[[#This Row],[Q2]]*0.4+Table1[[#This Row],[Q3]]*0.4)/10</f>
        <v>0.91999999999999993</v>
      </c>
      <c r="I2002" cm="1">
        <f t="array" ref="I2002">_xlfn.IFS(Table1[[#This Row],[Q1]]&gt;8,100,Table1[[#This Row],[Q1]]&gt;6,0,Table1[[#This Row],[Q1]]&lt;7,-100)</f>
        <v>100</v>
      </c>
      <c r="J2002">
        <f>IF(Table1[[#This Row],[NPS]]=100,1,0)</f>
        <v>1</v>
      </c>
      <c r="K2002">
        <f>IF(Table1[[#This Row],[NPS]]=0,1,0)</f>
        <v>0</v>
      </c>
      <c r="L2002">
        <f>IF(Table1[[#This Row],[NPS]]=-100,1,0)</f>
        <v>0</v>
      </c>
      <c r="M2002" t="str">
        <f>TEXT(Table1[[#This Row],[Call Date]],"mmmm")</f>
        <v>December</v>
      </c>
      <c r="N2002" s="1">
        <f>Table1[[#This Row],[Call Date]]</f>
        <v>45267</v>
      </c>
    </row>
    <row r="2003" spans="2:14" x14ac:dyDescent="0.25">
      <c r="B2003" s="1">
        <v>45267</v>
      </c>
      <c r="C2003" t="s">
        <v>7</v>
      </c>
      <c r="D2003" t="s">
        <v>75</v>
      </c>
      <c r="E2003">
        <v>1</v>
      </c>
      <c r="F2003">
        <v>10</v>
      </c>
      <c r="G2003">
        <v>10</v>
      </c>
      <c r="H2003" s="3">
        <f>(Table1[[#This Row],[Q1]]*0.2+Table1[[#This Row],[Q2]]*0.4+Table1[[#This Row],[Q3]]*0.4)/10</f>
        <v>0.82</v>
      </c>
      <c r="I2003" cm="1">
        <f t="array" ref="I2003">_xlfn.IFS(Table1[[#This Row],[Q1]]&gt;8,100,Table1[[#This Row],[Q1]]&gt;6,0,Table1[[#This Row],[Q1]]&lt;7,-100)</f>
        <v>-100</v>
      </c>
      <c r="J2003">
        <f>IF(Table1[[#This Row],[NPS]]=100,1,0)</f>
        <v>0</v>
      </c>
      <c r="K2003">
        <f>IF(Table1[[#This Row],[NPS]]=0,1,0)</f>
        <v>0</v>
      </c>
      <c r="L2003">
        <f>IF(Table1[[#This Row],[NPS]]=-100,1,0)</f>
        <v>1</v>
      </c>
      <c r="M2003" t="str">
        <f>TEXT(Table1[[#This Row],[Call Date]],"mmmm")</f>
        <v>December</v>
      </c>
      <c r="N2003" s="1">
        <f>Table1[[#This Row],[Call Date]]</f>
        <v>45267</v>
      </c>
    </row>
    <row r="2004" spans="2:14" x14ac:dyDescent="0.25">
      <c r="B2004" s="1">
        <v>45267</v>
      </c>
      <c r="C2004" t="s">
        <v>7</v>
      </c>
      <c r="D2004" t="s">
        <v>90</v>
      </c>
      <c r="E2004">
        <v>10</v>
      </c>
      <c r="F2004">
        <v>10</v>
      </c>
      <c r="G2004">
        <v>10</v>
      </c>
      <c r="H2004" s="3">
        <f>(Table1[[#This Row],[Q1]]*0.2+Table1[[#This Row],[Q2]]*0.4+Table1[[#This Row],[Q3]]*0.4)/10</f>
        <v>1</v>
      </c>
      <c r="I2004" cm="1">
        <f t="array" ref="I2004">_xlfn.IFS(Table1[[#This Row],[Q1]]&gt;8,100,Table1[[#This Row],[Q1]]&gt;6,0,Table1[[#This Row],[Q1]]&lt;7,-100)</f>
        <v>100</v>
      </c>
      <c r="J2004">
        <f>IF(Table1[[#This Row],[NPS]]=100,1,0)</f>
        <v>1</v>
      </c>
      <c r="K2004">
        <f>IF(Table1[[#This Row],[NPS]]=0,1,0)</f>
        <v>0</v>
      </c>
      <c r="L2004">
        <f>IF(Table1[[#This Row],[NPS]]=-100,1,0)</f>
        <v>0</v>
      </c>
      <c r="M2004" t="str">
        <f>TEXT(Table1[[#This Row],[Call Date]],"mmmm")</f>
        <v>December</v>
      </c>
      <c r="N2004" s="1">
        <f>Table1[[#This Row],[Call Date]]</f>
        <v>45267</v>
      </c>
    </row>
    <row r="2005" spans="2:14" x14ac:dyDescent="0.25">
      <c r="B2005" s="1">
        <v>45267</v>
      </c>
      <c r="C2005" t="s">
        <v>8</v>
      </c>
      <c r="D2005" t="s">
        <v>132</v>
      </c>
      <c r="E2005">
        <v>10</v>
      </c>
      <c r="F2005">
        <v>10</v>
      </c>
      <c r="G2005">
        <v>10</v>
      </c>
      <c r="H2005" s="3">
        <f>(Table1[[#This Row],[Q1]]*0.2+Table1[[#This Row],[Q2]]*0.4+Table1[[#This Row],[Q3]]*0.4)/10</f>
        <v>1</v>
      </c>
      <c r="I2005" cm="1">
        <f t="array" ref="I2005">_xlfn.IFS(Table1[[#This Row],[Q1]]&gt;8,100,Table1[[#This Row],[Q1]]&gt;6,0,Table1[[#This Row],[Q1]]&lt;7,-100)</f>
        <v>100</v>
      </c>
      <c r="J2005">
        <f>IF(Table1[[#This Row],[NPS]]=100,1,0)</f>
        <v>1</v>
      </c>
      <c r="K2005">
        <f>IF(Table1[[#This Row],[NPS]]=0,1,0)</f>
        <v>0</v>
      </c>
      <c r="L2005">
        <f>IF(Table1[[#This Row],[NPS]]=-100,1,0)</f>
        <v>0</v>
      </c>
      <c r="M2005" t="str">
        <f>TEXT(Table1[[#This Row],[Call Date]],"mmmm")</f>
        <v>December</v>
      </c>
      <c r="N2005" s="1">
        <f>Table1[[#This Row],[Call Date]]</f>
        <v>45267</v>
      </c>
    </row>
    <row r="2006" spans="2:14" x14ac:dyDescent="0.25">
      <c r="B2006" s="1">
        <v>45267</v>
      </c>
      <c r="C2006" t="s">
        <v>8</v>
      </c>
      <c r="D2006" t="s">
        <v>98</v>
      </c>
      <c r="E2006">
        <v>10</v>
      </c>
      <c r="F2006">
        <v>10</v>
      </c>
      <c r="G2006">
        <v>10</v>
      </c>
      <c r="H2006" s="3">
        <f>(Table1[[#This Row],[Q1]]*0.2+Table1[[#This Row],[Q2]]*0.4+Table1[[#This Row],[Q3]]*0.4)/10</f>
        <v>1</v>
      </c>
      <c r="I2006" cm="1">
        <f t="array" ref="I2006">_xlfn.IFS(Table1[[#This Row],[Q1]]&gt;8,100,Table1[[#This Row],[Q1]]&gt;6,0,Table1[[#This Row],[Q1]]&lt;7,-100)</f>
        <v>100</v>
      </c>
      <c r="J2006">
        <f>IF(Table1[[#This Row],[NPS]]=100,1,0)</f>
        <v>1</v>
      </c>
      <c r="K2006">
        <f>IF(Table1[[#This Row],[NPS]]=0,1,0)</f>
        <v>0</v>
      </c>
      <c r="L2006">
        <f>IF(Table1[[#This Row],[NPS]]=-100,1,0)</f>
        <v>0</v>
      </c>
      <c r="M2006" t="str">
        <f>TEXT(Table1[[#This Row],[Call Date]],"mmmm")</f>
        <v>December</v>
      </c>
      <c r="N2006" s="1">
        <f>Table1[[#This Row],[Call Date]]</f>
        <v>45267</v>
      </c>
    </row>
    <row r="2007" spans="2:14" x14ac:dyDescent="0.25">
      <c r="B2007" s="1">
        <v>45267</v>
      </c>
      <c r="C2007" t="s">
        <v>7</v>
      </c>
      <c r="D2007" t="s">
        <v>63</v>
      </c>
      <c r="E2007">
        <v>10</v>
      </c>
      <c r="F2007">
        <v>10</v>
      </c>
      <c r="G2007">
        <v>10</v>
      </c>
      <c r="H2007" s="3">
        <f>(Table1[[#This Row],[Q1]]*0.2+Table1[[#This Row],[Q2]]*0.4+Table1[[#This Row],[Q3]]*0.4)/10</f>
        <v>1</v>
      </c>
      <c r="I2007" cm="1">
        <f t="array" ref="I2007">_xlfn.IFS(Table1[[#This Row],[Q1]]&gt;8,100,Table1[[#This Row],[Q1]]&gt;6,0,Table1[[#This Row],[Q1]]&lt;7,-100)</f>
        <v>100</v>
      </c>
      <c r="J2007">
        <f>IF(Table1[[#This Row],[NPS]]=100,1,0)</f>
        <v>1</v>
      </c>
      <c r="K2007">
        <f>IF(Table1[[#This Row],[NPS]]=0,1,0)</f>
        <v>0</v>
      </c>
      <c r="L2007">
        <f>IF(Table1[[#This Row],[NPS]]=-100,1,0)</f>
        <v>0</v>
      </c>
      <c r="M2007" t="str">
        <f>TEXT(Table1[[#This Row],[Call Date]],"mmmm")</f>
        <v>December</v>
      </c>
      <c r="N2007" s="1">
        <f>Table1[[#This Row],[Call Date]]</f>
        <v>45267</v>
      </c>
    </row>
    <row r="2008" spans="2:14" x14ac:dyDescent="0.25">
      <c r="B2008" s="1">
        <v>45267</v>
      </c>
      <c r="C2008" t="s">
        <v>8</v>
      </c>
      <c r="D2008" t="s">
        <v>71</v>
      </c>
      <c r="E2008">
        <v>10</v>
      </c>
      <c r="F2008">
        <v>1</v>
      </c>
      <c r="G2008">
        <v>10</v>
      </c>
      <c r="H2008" s="3">
        <f>(Table1[[#This Row],[Q1]]*0.2+Table1[[#This Row],[Q2]]*0.4+Table1[[#This Row],[Q3]]*0.4)/10</f>
        <v>0.64</v>
      </c>
      <c r="I2008" cm="1">
        <f t="array" ref="I2008">_xlfn.IFS(Table1[[#This Row],[Q1]]&gt;8,100,Table1[[#This Row],[Q1]]&gt;6,0,Table1[[#This Row],[Q1]]&lt;7,-100)</f>
        <v>100</v>
      </c>
      <c r="J2008">
        <f>IF(Table1[[#This Row],[NPS]]=100,1,0)</f>
        <v>1</v>
      </c>
      <c r="K2008">
        <f>IF(Table1[[#This Row],[NPS]]=0,1,0)</f>
        <v>0</v>
      </c>
      <c r="L2008">
        <f>IF(Table1[[#This Row],[NPS]]=-100,1,0)</f>
        <v>0</v>
      </c>
      <c r="M2008" t="str">
        <f>TEXT(Table1[[#This Row],[Call Date]],"mmmm")</f>
        <v>December</v>
      </c>
      <c r="N2008" s="1">
        <f>Table1[[#This Row],[Call Date]]</f>
        <v>45267</v>
      </c>
    </row>
    <row r="2009" spans="2:14" x14ac:dyDescent="0.25">
      <c r="B2009" s="1">
        <v>45267</v>
      </c>
      <c r="C2009" t="s">
        <v>10</v>
      </c>
      <c r="D2009" t="s">
        <v>76</v>
      </c>
      <c r="E2009">
        <v>10</v>
      </c>
      <c r="F2009">
        <v>10</v>
      </c>
      <c r="G2009">
        <v>10</v>
      </c>
      <c r="H2009" s="3">
        <f>(Table1[[#This Row],[Q1]]*0.2+Table1[[#This Row],[Q2]]*0.4+Table1[[#This Row],[Q3]]*0.4)/10</f>
        <v>1</v>
      </c>
      <c r="I2009" cm="1">
        <f t="array" ref="I2009">_xlfn.IFS(Table1[[#This Row],[Q1]]&gt;8,100,Table1[[#This Row],[Q1]]&gt;6,0,Table1[[#This Row],[Q1]]&lt;7,-100)</f>
        <v>100</v>
      </c>
      <c r="J2009">
        <f>IF(Table1[[#This Row],[NPS]]=100,1,0)</f>
        <v>1</v>
      </c>
      <c r="K2009">
        <f>IF(Table1[[#This Row],[NPS]]=0,1,0)</f>
        <v>0</v>
      </c>
      <c r="L2009">
        <f>IF(Table1[[#This Row],[NPS]]=-100,1,0)</f>
        <v>0</v>
      </c>
      <c r="M2009" t="str">
        <f>TEXT(Table1[[#This Row],[Call Date]],"mmmm")</f>
        <v>December</v>
      </c>
      <c r="N2009" s="1">
        <f>Table1[[#This Row],[Call Date]]</f>
        <v>45267</v>
      </c>
    </row>
    <row r="2010" spans="2:14" x14ac:dyDescent="0.25">
      <c r="B2010" s="1">
        <v>45267</v>
      </c>
      <c r="C2010" t="s">
        <v>10</v>
      </c>
      <c r="D2010" t="s">
        <v>87</v>
      </c>
      <c r="E2010">
        <v>10</v>
      </c>
      <c r="F2010">
        <v>10</v>
      </c>
      <c r="G2010">
        <v>10</v>
      </c>
      <c r="H2010" s="3">
        <f>(Table1[[#This Row],[Q1]]*0.2+Table1[[#This Row],[Q2]]*0.4+Table1[[#This Row],[Q3]]*0.4)/10</f>
        <v>1</v>
      </c>
      <c r="I2010" cm="1">
        <f t="array" ref="I2010">_xlfn.IFS(Table1[[#This Row],[Q1]]&gt;8,100,Table1[[#This Row],[Q1]]&gt;6,0,Table1[[#This Row],[Q1]]&lt;7,-100)</f>
        <v>100</v>
      </c>
      <c r="J2010">
        <f>IF(Table1[[#This Row],[NPS]]=100,1,0)</f>
        <v>1</v>
      </c>
      <c r="K2010">
        <f>IF(Table1[[#This Row],[NPS]]=0,1,0)</f>
        <v>0</v>
      </c>
      <c r="L2010">
        <f>IF(Table1[[#This Row],[NPS]]=-100,1,0)</f>
        <v>0</v>
      </c>
      <c r="M2010" t="str">
        <f>TEXT(Table1[[#This Row],[Call Date]],"mmmm")</f>
        <v>December</v>
      </c>
      <c r="N2010" s="1">
        <f>Table1[[#This Row],[Call Date]]</f>
        <v>45267</v>
      </c>
    </row>
    <row r="2011" spans="2:14" x14ac:dyDescent="0.25">
      <c r="B2011" s="1">
        <v>45267</v>
      </c>
      <c r="C2011" t="s">
        <v>10</v>
      </c>
      <c r="D2011" t="s">
        <v>81</v>
      </c>
      <c r="E2011">
        <v>10</v>
      </c>
      <c r="F2011">
        <v>10</v>
      </c>
      <c r="G2011">
        <v>10</v>
      </c>
      <c r="H2011" s="3">
        <f>(Table1[[#This Row],[Q1]]*0.2+Table1[[#This Row],[Q2]]*0.4+Table1[[#This Row],[Q3]]*0.4)/10</f>
        <v>1</v>
      </c>
      <c r="I2011" cm="1">
        <f t="array" ref="I2011">_xlfn.IFS(Table1[[#This Row],[Q1]]&gt;8,100,Table1[[#This Row],[Q1]]&gt;6,0,Table1[[#This Row],[Q1]]&lt;7,-100)</f>
        <v>100</v>
      </c>
      <c r="J2011">
        <f>IF(Table1[[#This Row],[NPS]]=100,1,0)</f>
        <v>1</v>
      </c>
      <c r="K2011">
        <f>IF(Table1[[#This Row],[NPS]]=0,1,0)</f>
        <v>0</v>
      </c>
      <c r="L2011">
        <f>IF(Table1[[#This Row],[NPS]]=-100,1,0)</f>
        <v>0</v>
      </c>
      <c r="M2011" t="str">
        <f>TEXT(Table1[[#This Row],[Call Date]],"mmmm")</f>
        <v>December</v>
      </c>
      <c r="N2011" s="1">
        <f>Table1[[#This Row],[Call Date]]</f>
        <v>45267</v>
      </c>
    </row>
    <row r="2012" spans="2:14" x14ac:dyDescent="0.25">
      <c r="B2012" s="1">
        <v>45267</v>
      </c>
      <c r="C2012" t="s">
        <v>11</v>
      </c>
      <c r="D2012" t="s">
        <v>60</v>
      </c>
      <c r="E2012">
        <v>0</v>
      </c>
      <c r="F2012">
        <v>0</v>
      </c>
      <c r="G2012">
        <v>10</v>
      </c>
      <c r="H2012" s="3">
        <f>(Table1[[#This Row],[Q1]]*0.2+Table1[[#This Row],[Q2]]*0.4+Table1[[#This Row],[Q3]]*0.4)/10</f>
        <v>0.4</v>
      </c>
      <c r="I2012" cm="1">
        <f t="array" ref="I2012">_xlfn.IFS(Table1[[#This Row],[Q1]]&gt;8,100,Table1[[#This Row],[Q1]]&gt;6,0,Table1[[#This Row],[Q1]]&lt;7,-100)</f>
        <v>-100</v>
      </c>
      <c r="J2012">
        <f>IF(Table1[[#This Row],[NPS]]=100,1,0)</f>
        <v>0</v>
      </c>
      <c r="K2012">
        <f>IF(Table1[[#This Row],[NPS]]=0,1,0)</f>
        <v>0</v>
      </c>
      <c r="L2012">
        <f>IF(Table1[[#This Row],[NPS]]=-100,1,0)</f>
        <v>1</v>
      </c>
      <c r="M2012" t="str">
        <f>TEXT(Table1[[#This Row],[Call Date]],"mmmm")</f>
        <v>December</v>
      </c>
      <c r="N2012" s="1">
        <f>Table1[[#This Row],[Call Date]]</f>
        <v>45267</v>
      </c>
    </row>
    <row r="2013" spans="2:14" x14ac:dyDescent="0.25">
      <c r="B2013" s="1">
        <v>45267</v>
      </c>
      <c r="C2013" t="s">
        <v>10</v>
      </c>
      <c r="D2013" t="s">
        <v>126</v>
      </c>
      <c r="E2013">
        <v>10</v>
      </c>
      <c r="F2013">
        <v>9</v>
      </c>
      <c r="G2013">
        <v>0</v>
      </c>
      <c r="H2013" s="3">
        <f>(Table1[[#This Row],[Q1]]*0.2+Table1[[#This Row],[Q2]]*0.4+Table1[[#This Row],[Q3]]*0.4)/10</f>
        <v>0.55999999999999994</v>
      </c>
      <c r="I2013" cm="1">
        <f t="array" ref="I2013">_xlfn.IFS(Table1[[#This Row],[Q1]]&gt;8,100,Table1[[#This Row],[Q1]]&gt;6,0,Table1[[#This Row],[Q1]]&lt;7,-100)</f>
        <v>100</v>
      </c>
      <c r="J2013">
        <f>IF(Table1[[#This Row],[NPS]]=100,1,0)</f>
        <v>1</v>
      </c>
      <c r="K2013">
        <f>IF(Table1[[#This Row],[NPS]]=0,1,0)</f>
        <v>0</v>
      </c>
      <c r="L2013">
        <f>IF(Table1[[#This Row],[NPS]]=-100,1,0)</f>
        <v>0</v>
      </c>
      <c r="M2013" t="str">
        <f>TEXT(Table1[[#This Row],[Call Date]],"mmmm")</f>
        <v>December</v>
      </c>
      <c r="N2013" s="1">
        <f>Table1[[#This Row],[Call Date]]</f>
        <v>45267</v>
      </c>
    </row>
    <row r="2014" spans="2:14" x14ac:dyDescent="0.25">
      <c r="B2014" s="1">
        <v>45267</v>
      </c>
      <c r="C2014" t="s">
        <v>8</v>
      </c>
      <c r="D2014" t="s">
        <v>98</v>
      </c>
      <c r="E2014">
        <v>10</v>
      </c>
      <c r="F2014">
        <v>10</v>
      </c>
      <c r="G2014">
        <v>10</v>
      </c>
      <c r="H2014" s="3">
        <f>(Table1[[#This Row],[Q1]]*0.2+Table1[[#This Row],[Q2]]*0.4+Table1[[#This Row],[Q3]]*0.4)/10</f>
        <v>1</v>
      </c>
      <c r="I2014" cm="1">
        <f t="array" ref="I2014">_xlfn.IFS(Table1[[#This Row],[Q1]]&gt;8,100,Table1[[#This Row],[Q1]]&gt;6,0,Table1[[#This Row],[Q1]]&lt;7,-100)</f>
        <v>100</v>
      </c>
      <c r="J2014">
        <f>IF(Table1[[#This Row],[NPS]]=100,1,0)</f>
        <v>1</v>
      </c>
      <c r="K2014">
        <f>IF(Table1[[#This Row],[NPS]]=0,1,0)</f>
        <v>0</v>
      </c>
      <c r="L2014">
        <f>IF(Table1[[#This Row],[NPS]]=-100,1,0)</f>
        <v>0</v>
      </c>
      <c r="M2014" t="str">
        <f>TEXT(Table1[[#This Row],[Call Date]],"mmmm")</f>
        <v>December</v>
      </c>
      <c r="N2014" s="1">
        <f>Table1[[#This Row],[Call Date]]</f>
        <v>45267</v>
      </c>
    </row>
    <row r="2015" spans="2:14" x14ac:dyDescent="0.25">
      <c r="B2015" s="1">
        <v>45268</v>
      </c>
      <c r="C2015" t="s">
        <v>10</v>
      </c>
      <c r="D2015" t="s">
        <v>66</v>
      </c>
      <c r="E2015">
        <v>10</v>
      </c>
      <c r="F2015">
        <v>10</v>
      </c>
      <c r="G2015">
        <v>10</v>
      </c>
      <c r="H2015" s="3">
        <f>(Table1[[#This Row],[Q1]]*0.2+Table1[[#This Row],[Q2]]*0.4+Table1[[#This Row],[Q3]]*0.4)/10</f>
        <v>1</v>
      </c>
      <c r="I2015" cm="1">
        <f t="array" ref="I2015">_xlfn.IFS(Table1[[#This Row],[Q1]]&gt;8,100,Table1[[#This Row],[Q1]]&gt;6,0,Table1[[#This Row],[Q1]]&lt;7,-100)</f>
        <v>100</v>
      </c>
      <c r="J2015">
        <f>IF(Table1[[#This Row],[NPS]]=100,1,0)</f>
        <v>1</v>
      </c>
      <c r="K2015">
        <f>IF(Table1[[#This Row],[NPS]]=0,1,0)</f>
        <v>0</v>
      </c>
      <c r="L2015">
        <f>IF(Table1[[#This Row],[NPS]]=-100,1,0)</f>
        <v>0</v>
      </c>
      <c r="M2015" t="str">
        <f>TEXT(Table1[[#This Row],[Call Date]],"mmmm")</f>
        <v>December</v>
      </c>
      <c r="N2015" s="1">
        <f>Table1[[#This Row],[Call Date]]</f>
        <v>45268</v>
      </c>
    </row>
    <row r="2016" spans="2:14" x14ac:dyDescent="0.25">
      <c r="B2016" s="1">
        <v>45268</v>
      </c>
      <c r="C2016" t="s">
        <v>11</v>
      </c>
      <c r="D2016" t="s">
        <v>60</v>
      </c>
      <c r="E2016">
        <v>9</v>
      </c>
      <c r="F2016">
        <v>8</v>
      </c>
      <c r="G2016">
        <v>8</v>
      </c>
      <c r="H2016" s="3">
        <f>(Table1[[#This Row],[Q1]]*0.2+Table1[[#This Row],[Q2]]*0.4+Table1[[#This Row],[Q3]]*0.4)/10</f>
        <v>0.82</v>
      </c>
      <c r="I2016" cm="1">
        <f t="array" ref="I2016">_xlfn.IFS(Table1[[#This Row],[Q1]]&gt;8,100,Table1[[#This Row],[Q1]]&gt;6,0,Table1[[#This Row],[Q1]]&lt;7,-100)</f>
        <v>100</v>
      </c>
      <c r="J2016">
        <f>IF(Table1[[#This Row],[NPS]]=100,1,0)</f>
        <v>1</v>
      </c>
      <c r="K2016">
        <f>IF(Table1[[#This Row],[NPS]]=0,1,0)</f>
        <v>0</v>
      </c>
      <c r="L2016">
        <f>IF(Table1[[#This Row],[NPS]]=-100,1,0)</f>
        <v>0</v>
      </c>
      <c r="M2016" t="str">
        <f>TEXT(Table1[[#This Row],[Call Date]],"mmmm")</f>
        <v>December</v>
      </c>
      <c r="N2016" s="1">
        <f>Table1[[#This Row],[Call Date]]</f>
        <v>45268</v>
      </c>
    </row>
    <row r="2017" spans="2:14" x14ac:dyDescent="0.25">
      <c r="B2017" s="1">
        <v>45269</v>
      </c>
      <c r="C2017" t="s">
        <v>8</v>
      </c>
      <c r="D2017" t="s">
        <v>71</v>
      </c>
      <c r="E2017">
        <v>10</v>
      </c>
      <c r="F2017">
        <v>10</v>
      </c>
      <c r="G2017">
        <v>10</v>
      </c>
      <c r="H2017" s="3">
        <f>(Table1[[#This Row],[Q1]]*0.2+Table1[[#This Row],[Q2]]*0.4+Table1[[#This Row],[Q3]]*0.4)/10</f>
        <v>1</v>
      </c>
      <c r="I2017" cm="1">
        <f t="array" ref="I2017">_xlfn.IFS(Table1[[#This Row],[Q1]]&gt;8,100,Table1[[#This Row],[Q1]]&gt;6,0,Table1[[#This Row],[Q1]]&lt;7,-100)</f>
        <v>100</v>
      </c>
      <c r="J2017">
        <f>IF(Table1[[#This Row],[NPS]]=100,1,0)</f>
        <v>1</v>
      </c>
      <c r="K2017">
        <f>IF(Table1[[#This Row],[NPS]]=0,1,0)</f>
        <v>0</v>
      </c>
      <c r="L2017">
        <f>IF(Table1[[#This Row],[NPS]]=-100,1,0)</f>
        <v>0</v>
      </c>
      <c r="M2017" t="str">
        <f>TEXT(Table1[[#This Row],[Call Date]],"mmmm")</f>
        <v>December</v>
      </c>
      <c r="N2017" s="1">
        <f>Table1[[#This Row],[Call Date]]</f>
        <v>45269</v>
      </c>
    </row>
    <row r="2018" spans="2:14" x14ac:dyDescent="0.25">
      <c r="B2018" s="1">
        <v>45269</v>
      </c>
      <c r="C2018" t="s">
        <v>8</v>
      </c>
      <c r="D2018" t="s">
        <v>64</v>
      </c>
      <c r="E2018">
        <v>10</v>
      </c>
      <c r="F2018">
        <v>10</v>
      </c>
      <c r="G2018">
        <v>10</v>
      </c>
      <c r="H2018" s="3">
        <f>(Table1[[#This Row],[Q1]]*0.2+Table1[[#This Row],[Q2]]*0.4+Table1[[#This Row],[Q3]]*0.4)/10</f>
        <v>1</v>
      </c>
      <c r="I2018" cm="1">
        <f t="array" ref="I2018">_xlfn.IFS(Table1[[#This Row],[Q1]]&gt;8,100,Table1[[#This Row],[Q1]]&gt;6,0,Table1[[#This Row],[Q1]]&lt;7,-100)</f>
        <v>100</v>
      </c>
      <c r="J2018">
        <f>IF(Table1[[#This Row],[NPS]]=100,1,0)</f>
        <v>1</v>
      </c>
      <c r="K2018">
        <f>IF(Table1[[#This Row],[NPS]]=0,1,0)</f>
        <v>0</v>
      </c>
      <c r="L2018">
        <f>IF(Table1[[#This Row],[NPS]]=-100,1,0)</f>
        <v>0</v>
      </c>
      <c r="M2018" t="str">
        <f>TEXT(Table1[[#This Row],[Call Date]],"mmmm")</f>
        <v>December</v>
      </c>
      <c r="N2018" s="1">
        <f>Table1[[#This Row],[Call Date]]</f>
        <v>45269</v>
      </c>
    </row>
    <row r="2019" spans="2:14" x14ac:dyDescent="0.25">
      <c r="B2019" s="1">
        <v>45269</v>
      </c>
      <c r="C2019" t="s">
        <v>8</v>
      </c>
      <c r="D2019" t="s">
        <v>99</v>
      </c>
      <c r="E2019">
        <v>10</v>
      </c>
      <c r="F2019">
        <v>10</v>
      </c>
      <c r="G2019">
        <v>10</v>
      </c>
      <c r="H2019" s="3">
        <f>(Table1[[#This Row],[Q1]]*0.2+Table1[[#This Row],[Q2]]*0.4+Table1[[#This Row],[Q3]]*0.4)/10</f>
        <v>1</v>
      </c>
      <c r="I2019" cm="1">
        <f t="array" ref="I2019">_xlfn.IFS(Table1[[#This Row],[Q1]]&gt;8,100,Table1[[#This Row],[Q1]]&gt;6,0,Table1[[#This Row],[Q1]]&lt;7,-100)</f>
        <v>100</v>
      </c>
      <c r="J2019">
        <f>IF(Table1[[#This Row],[NPS]]=100,1,0)</f>
        <v>1</v>
      </c>
      <c r="K2019">
        <f>IF(Table1[[#This Row],[NPS]]=0,1,0)</f>
        <v>0</v>
      </c>
      <c r="L2019">
        <f>IF(Table1[[#This Row],[NPS]]=-100,1,0)</f>
        <v>0</v>
      </c>
      <c r="M2019" t="str">
        <f>TEXT(Table1[[#This Row],[Call Date]],"mmmm")</f>
        <v>December</v>
      </c>
      <c r="N2019" s="1">
        <f>Table1[[#This Row],[Call Date]]</f>
        <v>45269</v>
      </c>
    </row>
    <row r="2020" spans="2:14" x14ac:dyDescent="0.25">
      <c r="B2020" s="1">
        <v>45271</v>
      </c>
      <c r="C2020" t="s">
        <v>8</v>
      </c>
      <c r="D2020" t="s">
        <v>88</v>
      </c>
      <c r="E2020">
        <v>0</v>
      </c>
      <c r="F2020">
        <v>10</v>
      </c>
      <c r="G2020">
        <v>10</v>
      </c>
      <c r="H2020" s="3">
        <f>(Table1[[#This Row],[Q1]]*0.2+Table1[[#This Row],[Q2]]*0.4+Table1[[#This Row],[Q3]]*0.4)/10</f>
        <v>0.8</v>
      </c>
      <c r="I2020" cm="1">
        <f t="array" ref="I2020">_xlfn.IFS(Table1[[#This Row],[Q1]]&gt;8,100,Table1[[#This Row],[Q1]]&gt;6,0,Table1[[#This Row],[Q1]]&lt;7,-100)</f>
        <v>-100</v>
      </c>
      <c r="J2020">
        <f>IF(Table1[[#This Row],[NPS]]=100,1,0)</f>
        <v>0</v>
      </c>
      <c r="K2020">
        <f>IF(Table1[[#This Row],[NPS]]=0,1,0)</f>
        <v>0</v>
      </c>
      <c r="L2020">
        <f>IF(Table1[[#This Row],[NPS]]=-100,1,0)</f>
        <v>1</v>
      </c>
      <c r="M2020" t="str">
        <f>TEXT(Table1[[#This Row],[Call Date]],"mmmm")</f>
        <v>December</v>
      </c>
      <c r="N2020" s="1">
        <f>Table1[[#This Row],[Call Date]]</f>
        <v>45271</v>
      </c>
    </row>
    <row r="2021" spans="2:14" x14ac:dyDescent="0.25">
      <c r="B2021" s="1">
        <v>45271</v>
      </c>
      <c r="C2021" t="s">
        <v>8</v>
      </c>
      <c r="D2021" t="s">
        <v>98</v>
      </c>
      <c r="E2021">
        <v>10</v>
      </c>
      <c r="F2021">
        <v>10</v>
      </c>
      <c r="G2021">
        <v>10</v>
      </c>
      <c r="H2021" s="3">
        <f>(Table1[[#This Row],[Q1]]*0.2+Table1[[#This Row],[Q2]]*0.4+Table1[[#This Row],[Q3]]*0.4)/10</f>
        <v>1</v>
      </c>
      <c r="I2021" cm="1">
        <f t="array" ref="I2021">_xlfn.IFS(Table1[[#This Row],[Q1]]&gt;8,100,Table1[[#This Row],[Q1]]&gt;6,0,Table1[[#This Row],[Q1]]&lt;7,-100)</f>
        <v>100</v>
      </c>
      <c r="J2021">
        <f>IF(Table1[[#This Row],[NPS]]=100,1,0)</f>
        <v>1</v>
      </c>
      <c r="K2021">
        <f>IF(Table1[[#This Row],[NPS]]=0,1,0)</f>
        <v>0</v>
      </c>
      <c r="L2021">
        <f>IF(Table1[[#This Row],[NPS]]=-100,1,0)</f>
        <v>0</v>
      </c>
      <c r="M2021" t="str">
        <f>TEXT(Table1[[#This Row],[Call Date]],"mmmm")</f>
        <v>December</v>
      </c>
      <c r="N2021" s="1">
        <f>Table1[[#This Row],[Call Date]]</f>
        <v>45271</v>
      </c>
    </row>
    <row r="2022" spans="2:14" x14ac:dyDescent="0.25">
      <c r="B2022" s="1">
        <v>45271</v>
      </c>
      <c r="C2022" t="s">
        <v>10</v>
      </c>
      <c r="D2022" t="s">
        <v>77</v>
      </c>
      <c r="E2022">
        <v>10</v>
      </c>
      <c r="F2022">
        <v>10</v>
      </c>
      <c r="G2022">
        <v>10</v>
      </c>
      <c r="H2022" s="3">
        <f>(Table1[[#This Row],[Q1]]*0.2+Table1[[#This Row],[Q2]]*0.4+Table1[[#This Row],[Q3]]*0.4)/10</f>
        <v>1</v>
      </c>
      <c r="I2022" cm="1">
        <f t="array" ref="I2022">_xlfn.IFS(Table1[[#This Row],[Q1]]&gt;8,100,Table1[[#This Row],[Q1]]&gt;6,0,Table1[[#This Row],[Q1]]&lt;7,-100)</f>
        <v>100</v>
      </c>
      <c r="J2022">
        <f>IF(Table1[[#This Row],[NPS]]=100,1,0)</f>
        <v>1</v>
      </c>
      <c r="K2022">
        <f>IF(Table1[[#This Row],[NPS]]=0,1,0)</f>
        <v>0</v>
      </c>
      <c r="L2022">
        <f>IF(Table1[[#This Row],[NPS]]=-100,1,0)</f>
        <v>0</v>
      </c>
      <c r="M2022" t="str">
        <f>TEXT(Table1[[#This Row],[Call Date]],"mmmm")</f>
        <v>December</v>
      </c>
      <c r="N2022" s="1">
        <f>Table1[[#This Row],[Call Date]]</f>
        <v>45271</v>
      </c>
    </row>
    <row r="2023" spans="2:14" x14ac:dyDescent="0.25">
      <c r="B2023" s="1">
        <v>45271</v>
      </c>
      <c r="C2023" t="s">
        <v>7</v>
      </c>
      <c r="D2023" t="s">
        <v>95</v>
      </c>
      <c r="E2023">
        <v>9</v>
      </c>
      <c r="F2023">
        <v>10</v>
      </c>
      <c r="G2023">
        <v>8</v>
      </c>
      <c r="H2023" s="3">
        <f>(Table1[[#This Row],[Q1]]*0.2+Table1[[#This Row],[Q2]]*0.4+Table1[[#This Row],[Q3]]*0.4)/10</f>
        <v>0.9</v>
      </c>
      <c r="I2023" cm="1">
        <f t="array" ref="I2023">_xlfn.IFS(Table1[[#This Row],[Q1]]&gt;8,100,Table1[[#This Row],[Q1]]&gt;6,0,Table1[[#This Row],[Q1]]&lt;7,-100)</f>
        <v>100</v>
      </c>
      <c r="J2023">
        <f>IF(Table1[[#This Row],[NPS]]=100,1,0)</f>
        <v>1</v>
      </c>
      <c r="K2023">
        <f>IF(Table1[[#This Row],[NPS]]=0,1,0)</f>
        <v>0</v>
      </c>
      <c r="L2023">
        <f>IF(Table1[[#This Row],[NPS]]=-100,1,0)</f>
        <v>0</v>
      </c>
      <c r="M2023" t="str">
        <f>TEXT(Table1[[#This Row],[Call Date]],"mmmm")</f>
        <v>December</v>
      </c>
      <c r="N2023" s="1">
        <f>Table1[[#This Row],[Call Date]]</f>
        <v>45271</v>
      </c>
    </row>
    <row r="2024" spans="2:14" x14ac:dyDescent="0.25">
      <c r="B2024" s="1">
        <v>45271</v>
      </c>
      <c r="C2024" t="s">
        <v>8</v>
      </c>
      <c r="D2024" t="s">
        <v>98</v>
      </c>
      <c r="E2024">
        <v>10</v>
      </c>
      <c r="F2024">
        <v>10</v>
      </c>
      <c r="G2024">
        <v>10</v>
      </c>
      <c r="H2024" s="3">
        <f>(Table1[[#This Row],[Q1]]*0.2+Table1[[#This Row],[Q2]]*0.4+Table1[[#This Row],[Q3]]*0.4)/10</f>
        <v>1</v>
      </c>
      <c r="I2024" cm="1">
        <f t="array" ref="I2024">_xlfn.IFS(Table1[[#This Row],[Q1]]&gt;8,100,Table1[[#This Row],[Q1]]&gt;6,0,Table1[[#This Row],[Q1]]&lt;7,-100)</f>
        <v>100</v>
      </c>
      <c r="J2024">
        <f>IF(Table1[[#This Row],[NPS]]=100,1,0)</f>
        <v>1</v>
      </c>
      <c r="K2024">
        <f>IF(Table1[[#This Row],[NPS]]=0,1,0)</f>
        <v>0</v>
      </c>
      <c r="L2024">
        <f>IF(Table1[[#This Row],[NPS]]=-100,1,0)</f>
        <v>0</v>
      </c>
      <c r="M2024" t="str">
        <f>TEXT(Table1[[#This Row],[Call Date]],"mmmm")</f>
        <v>December</v>
      </c>
      <c r="N2024" s="1">
        <f>Table1[[#This Row],[Call Date]]</f>
        <v>45271</v>
      </c>
    </row>
    <row r="2025" spans="2:14" x14ac:dyDescent="0.25">
      <c r="B2025" s="1">
        <v>45271</v>
      </c>
      <c r="C2025" t="s">
        <v>10</v>
      </c>
      <c r="D2025" t="s">
        <v>77</v>
      </c>
      <c r="E2025">
        <v>10</v>
      </c>
      <c r="F2025">
        <v>10</v>
      </c>
      <c r="G2025">
        <v>10</v>
      </c>
      <c r="H2025" s="3">
        <f>(Table1[[#This Row],[Q1]]*0.2+Table1[[#This Row],[Q2]]*0.4+Table1[[#This Row],[Q3]]*0.4)/10</f>
        <v>1</v>
      </c>
      <c r="I2025" cm="1">
        <f t="array" ref="I2025">_xlfn.IFS(Table1[[#This Row],[Q1]]&gt;8,100,Table1[[#This Row],[Q1]]&gt;6,0,Table1[[#This Row],[Q1]]&lt;7,-100)</f>
        <v>100</v>
      </c>
      <c r="J2025">
        <f>IF(Table1[[#This Row],[NPS]]=100,1,0)</f>
        <v>1</v>
      </c>
      <c r="K2025">
        <f>IF(Table1[[#This Row],[NPS]]=0,1,0)</f>
        <v>0</v>
      </c>
      <c r="L2025">
        <f>IF(Table1[[#This Row],[NPS]]=-100,1,0)</f>
        <v>0</v>
      </c>
      <c r="M2025" t="str">
        <f>TEXT(Table1[[#This Row],[Call Date]],"mmmm")</f>
        <v>December</v>
      </c>
      <c r="N2025" s="1">
        <f>Table1[[#This Row],[Call Date]]</f>
        <v>45271</v>
      </c>
    </row>
    <row r="2026" spans="2:14" x14ac:dyDescent="0.25">
      <c r="B2026" s="1">
        <v>45271</v>
      </c>
      <c r="C2026" t="s">
        <v>8</v>
      </c>
      <c r="D2026" t="s">
        <v>42</v>
      </c>
      <c r="E2026">
        <v>10</v>
      </c>
      <c r="F2026">
        <v>10</v>
      </c>
      <c r="G2026">
        <v>10</v>
      </c>
      <c r="H2026" s="3">
        <f>(Table1[[#This Row],[Q1]]*0.2+Table1[[#This Row],[Q2]]*0.4+Table1[[#This Row],[Q3]]*0.4)/10</f>
        <v>1</v>
      </c>
      <c r="I2026" cm="1">
        <f t="array" ref="I2026">_xlfn.IFS(Table1[[#This Row],[Q1]]&gt;8,100,Table1[[#This Row],[Q1]]&gt;6,0,Table1[[#This Row],[Q1]]&lt;7,-100)</f>
        <v>100</v>
      </c>
      <c r="J2026">
        <f>IF(Table1[[#This Row],[NPS]]=100,1,0)</f>
        <v>1</v>
      </c>
      <c r="K2026">
        <f>IF(Table1[[#This Row],[NPS]]=0,1,0)</f>
        <v>0</v>
      </c>
      <c r="L2026">
        <f>IF(Table1[[#This Row],[NPS]]=-100,1,0)</f>
        <v>0</v>
      </c>
      <c r="M2026" t="str">
        <f>TEXT(Table1[[#This Row],[Call Date]],"mmmm")</f>
        <v>December</v>
      </c>
      <c r="N2026" s="1">
        <f>Table1[[#This Row],[Call Date]]</f>
        <v>45271</v>
      </c>
    </row>
    <row r="2027" spans="2:14" x14ac:dyDescent="0.25">
      <c r="B2027" s="1">
        <v>45271</v>
      </c>
      <c r="C2027" t="s">
        <v>10</v>
      </c>
      <c r="D2027" t="s">
        <v>97</v>
      </c>
      <c r="E2027">
        <v>10</v>
      </c>
      <c r="F2027">
        <v>10</v>
      </c>
      <c r="G2027">
        <v>10</v>
      </c>
      <c r="H2027" s="3">
        <f>(Table1[[#This Row],[Q1]]*0.2+Table1[[#This Row],[Q2]]*0.4+Table1[[#This Row],[Q3]]*0.4)/10</f>
        <v>1</v>
      </c>
      <c r="I2027" cm="1">
        <f t="array" ref="I2027">_xlfn.IFS(Table1[[#This Row],[Q1]]&gt;8,100,Table1[[#This Row],[Q1]]&gt;6,0,Table1[[#This Row],[Q1]]&lt;7,-100)</f>
        <v>100</v>
      </c>
      <c r="J2027">
        <f>IF(Table1[[#This Row],[NPS]]=100,1,0)</f>
        <v>1</v>
      </c>
      <c r="K2027">
        <f>IF(Table1[[#This Row],[NPS]]=0,1,0)</f>
        <v>0</v>
      </c>
      <c r="L2027">
        <f>IF(Table1[[#This Row],[NPS]]=-100,1,0)</f>
        <v>0</v>
      </c>
      <c r="M2027" t="str">
        <f>TEXT(Table1[[#This Row],[Call Date]],"mmmm")</f>
        <v>December</v>
      </c>
      <c r="N2027" s="1">
        <f>Table1[[#This Row],[Call Date]]</f>
        <v>45271</v>
      </c>
    </row>
    <row r="2028" spans="2:14" x14ac:dyDescent="0.25">
      <c r="B2028" s="1">
        <v>45271</v>
      </c>
      <c r="C2028" t="s">
        <v>10</v>
      </c>
      <c r="D2028" t="s">
        <v>81</v>
      </c>
      <c r="E2028">
        <v>10</v>
      </c>
      <c r="F2028">
        <v>10</v>
      </c>
      <c r="G2028">
        <v>10</v>
      </c>
      <c r="H2028" s="3">
        <f>(Table1[[#This Row],[Q1]]*0.2+Table1[[#This Row],[Q2]]*0.4+Table1[[#This Row],[Q3]]*0.4)/10</f>
        <v>1</v>
      </c>
      <c r="I2028" cm="1">
        <f t="array" ref="I2028">_xlfn.IFS(Table1[[#This Row],[Q1]]&gt;8,100,Table1[[#This Row],[Q1]]&gt;6,0,Table1[[#This Row],[Q1]]&lt;7,-100)</f>
        <v>100</v>
      </c>
      <c r="J2028">
        <f>IF(Table1[[#This Row],[NPS]]=100,1,0)</f>
        <v>1</v>
      </c>
      <c r="K2028">
        <f>IF(Table1[[#This Row],[NPS]]=0,1,0)</f>
        <v>0</v>
      </c>
      <c r="L2028">
        <f>IF(Table1[[#This Row],[NPS]]=-100,1,0)</f>
        <v>0</v>
      </c>
      <c r="M2028" t="str">
        <f>TEXT(Table1[[#This Row],[Call Date]],"mmmm")</f>
        <v>December</v>
      </c>
      <c r="N2028" s="1">
        <f>Table1[[#This Row],[Call Date]]</f>
        <v>45271</v>
      </c>
    </row>
    <row r="2029" spans="2:14" x14ac:dyDescent="0.25">
      <c r="B2029" s="1">
        <v>45271</v>
      </c>
      <c r="C2029" t="s">
        <v>7</v>
      </c>
      <c r="D2029" t="s">
        <v>75</v>
      </c>
      <c r="E2029">
        <v>10</v>
      </c>
      <c r="F2029">
        <v>10</v>
      </c>
      <c r="G2029">
        <v>10</v>
      </c>
      <c r="H2029" s="3">
        <f>(Table1[[#This Row],[Q1]]*0.2+Table1[[#This Row],[Q2]]*0.4+Table1[[#This Row],[Q3]]*0.4)/10</f>
        <v>1</v>
      </c>
      <c r="I2029" cm="1">
        <f t="array" ref="I2029">_xlfn.IFS(Table1[[#This Row],[Q1]]&gt;8,100,Table1[[#This Row],[Q1]]&gt;6,0,Table1[[#This Row],[Q1]]&lt;7,-100)</f>
        <v>100</v>
      </c>
      <c r="J2029">
        <f>IF(Table1[[#This Row],[NPS]]=100,1,0)</f>
        <v>1</v>
      </c>
      <c r="K2029">
        <f>IF(Table1[[#This Row],[NPS]]=0,1,0)</f>
        <v>0</v>
      </c>
      <c r="L2029">
        <f>IF(Table1[[#This Row],[NPS]]=-100,1,0)</f>
        <v>0</v>
      </c>
      <c r="M2029" t="str">
        <f>TEXT(Table1[[#This Row],[Call Date]],"mmmm")</f>
        <v>December</v>
      </c>
      <c r="N2029" s="1">
        <f>Table1[[#This Row],[Call Date]]</f>
        <v>45271</v>
      </c>
    </row>
    <row r="2030" spans="2:14" x14ac:dyDescent="0.25">
      <c r="B2030" s="1">
        <v>45271</v>
      </c>
      <c r="C2030" t="s">
        <v>11</v>
      </c>
      <c r="D2030" t="s">
        <v>125</v>
      </c>
      <c r="E2030">
        <v>10</v>
      </c>
      <c r="F2030">
        <v>10</v>
      </c>
      <c r="G2030">
        <v>10</v>
      </c>
      <c r="H2030" s="3">
        <f>(Table1[[#This Row],[Q1]]*0.2+Table1[[#This Row],[Q2]]*0.4+Table1[[#This Row],[Q3]]*0.4)/10</f>
        <v>1</v>
      </c>
      <c r="I2030" cm="1">
        <f t="array" ref="I2030">_xlfn.IFS(Table1[[#This Row],[Q1]]&gt;8,100,Table1[[#This Row],[Q1]]&gt;6,0,Table1[[#This Row],[Q1]]&lt;7,-100)</f>
        <v>100</v>
      </c>
      <c r="J2030">
        <f>IF(Table1[[#This Row],[NPS]]=100,1,0)</f>
        <v>1</v>
      </c>
      <c r="K2030">
        <f>IF(Table1[[#This Row],[NPS]]=0,1,0)</f>
        <v>0</v>
      </c>
      <c r="L2030">
        <f>IF(Table1[[#This Row],[NPS]]=-100,1,0)</f>
        <v>0</v>
      </c>
      <c r="M2030" t="str">
        <f>TEXT(Table1[[#This Row],[Call Date]],"mmmm")</f>
        <v>December</v>
      </c>
      <c r="N2030" s="1">
        <f>Table1[[#This Row],[Call Date]]</f>
        <v>45271</v>
      </c>
    </row>
    <row r="2031" spans="2:14" x14ac:dyDescent="0.25">
      <c r="B2031" s="1">
        <v>45271</v>
      </c>
      <c r="C2031" t="s">
        <v>10</v>
      </c>
      <c r="D2031" t="s">
        <v>77</v>
      </c>
      <c r="E2031">
        <v>0</v>
      </c>
      <c r="F2031">
        <v>10</v>
      </c>
      <c r="G2031">
        <v>10</v>
      </c>
      <c r="H2031" s="3">
        <f>(Table1[[#This Row],[Q1]]*0.2+Table1[[#This Row],[Q2]]*0.4+Table1[[#This Row],[Q3]]*0.4)/10</f>
        <v>0.8</v>
      </c>
      <c r="I2031" cm="1">
        <f t="array" ref="I2031">_xlfn.IFS(Table1[[#This Row],[Q1]]&gt;8,100,Table1[[#This Row],[Q1]]&gt;6,0,Table1[[#This Row],[Q1]]&lt;7,-100)</f>
        <v>-100</v>
      </c>
      <c r="J2031">
        <f>IF(Table1[[#This Row],[NPS]]=100,1,0)</f>
        <v>0</v>
      </c>
      <c r="K2031">
        <f>IF(Table1[[#This Row],[NPS]]=0,1,0)</f>
        <v>0</v>
      </c>
      <c r="L2031">
        <f>IF(Table1[[#This Row],[NPS]]=-100,1,0)</f>
        <v>1</v>
      </c>
      <c r="M2031" t="str">
        <f>TEXT(Table1[[#This Row],[Call Date]],"mmmm")</f>
        <v>December</v>
      </c>
      <c r="N2031" s="1">
        <f>Table1[[#This Row],[Call Date]]</f>
        <v>45271</v>
      </c>
    </row>
    <row r="2032" spans="2:14" x14ac:dyDescent="0.25">
      <c r="B2032" s="1">
        <v>45271</v>
      </c>
      <c r="C2032" t="s">
        <v>11</v>
      </c>
      <c r="D2032" t="s">
        <v>115</v>
      </c>
      <c r="E2032">
        <v>10</v>
      </c>
      <c r="F2032">
        <v>10</v>
      </c>
      <c r="G2032">
        <v>10</v>
      </c>
      <c r="H2032" s="3">
        <f>(Table1[[#This Row],[Q1]]*0.2+Table1[[#This Row],[Q2]]*0.4+Table1[[#This Row],[Q3]]*0.4)/10</f>
        <v>1</v>
      </c>
      <c r="I2032" cm="1">
        <f t="array" ref="I2032">_xlfn.IFS(Table1[[#This Row],[Q1]]&gt;8,100,Table1[[#This Row],[Q1]]&gt;6,0,Table1[[#This Row],[Q1]]&lt;7,-100)</f>
        <v>100</v>
      </c>
      <c r="J2032">
        <f>IF(Table1[[#This Row],[NPS]]=100,1,0)</f>
        <v>1</v>
      </c>
      <c r="K2032">
        <f>IF(Table1[[#This Row],[NPS]]=0,1,0)</f>
        <v>0</v>
      </c>
      <c r="L2032">
        <f>IF(Table1[[#This Row],[NPS]]=-100,1,0)</f>
        <v>0</v>
      </c>
      <c r="M2032" t="str">
        <f>TEXT(Table1[[#This Row],[Call Date]],"mmmm")</f>
        <v>December</v>
      </c>
      <c r="N2032" s="1">
        <f>Table1[[#This Row],[Call Date]]</f>
        <v>45271</v>
      </c>
    </row>
    <row r="2033" spans="2:14" x14ac:dyDescent="0.25">
      <c r="B2033" s="1">
        <v>45271</v>
      </c>
      <c r="C2033" t="s">
        <v>7</v>
      </c>
      <c r="D2033" t="s">
        <v>63</v>
      </c>
      <c r="E2033">
        <v>9</v>
      </c>
      <c r="F2033">
        <v>10</v>
      </c>
      <c r="G2033">
        <v>10</v>
      </c>
      <c r="H2033" s="3">
        <f>(Table1[[#This Row],[Q1]]*0.2+Table1[[#This Row],[Q2]]*0.4+Table1[[#This Row],[Q3]]*0.4)/10</f>
        <v>0.98000000000000009</v>
      </c>
      <c r="I2033" cm="1">
        <f t="array" ref="I2033">_xlfn.IFS(Table1[[#This Row],[Q1]]&gt;8,100,Table1[[#This Row],[Q1]]&gt;6,0,Table1[[#This Row],[Q1]]&lt;7,-100)</f>
        <v>100</v>
      </c>
      <c r="J2033">
        <f>IF(Table1[[#This Row],[NPS]]=100,1,0)</f>
        <v>1</v>
      </c>
      <c r="K2033">
        <f>IF(Table1[[#This Row],[NPS]]=0,1,0)</f>
        <v>0</v>
      </c>
      <c r="L2033">
        <f>IF(Table1[[#This Row],[NPS]]=-100,1,0)</f>
        <v>0</v>
      </c>
      <c r="M2033" t="str">
        <f>TEXT(Table1[[#This Row],[Call Date]],"mmmm")</f>
        <v>December</v>
      </c>
      <c r="N2033" s="1">
        <f>Table1[[#This Row],[Call Date]]</f>
        <v>45271</v>
      </c>
    </row>
    <row r="2034" spans="2:14" x14ac:dyDescent="0.25">
      <c r="B2034" s="1">
        <v>45271</v>
      </c>
      <c r="C2034" t="s">
        <v>7</v>
      </c>
      <c r="D2034" t="s">
        <v>49</v>
      </c>
      <c r="E2034">
        <v>9</v>
      </c>
      <c r="F2034">
        <v>9</v>
      </c>
      <c r="G2034">
        <v>9</v>
      </c>
      <c r="H2034" s="3">
        <f>(Table1[[#This Row],[Q1]]*0.2+Table1[[#This Row],[Q2]]*0.4+Table1[[#This Row],[Q3]]*0.4)/10</f>
        <v>0.9</v>
      </c>
      <c r="I2034" cm="1">
        <f t="array" ref="I2034">_xlfn.IFS(Table1[[#This Row],[Q1]]&gt;8,100,Table1[[#This Row],[Q1]]&gt;6,0,Table1[[#This Row],[Q1]]&lt;7,-100)</f>
        <v>100</v>
      </c>
      <c r="J2034">
        <f>IF(Table1[[#This Row],[NPS]]=100,1,0)</f>
        <v>1</v>
      </c>
      <c r="K2034">
        <f>IF(Table1[[#This Row],[NPS]]=0,1,0)</f>
        <v>0</v>
      </c>
      <c r="L2034">
        <f>IF(Table1[[#This Row],[NPS]]=-100,1,0)</f>
        <v>0</v>
      </c>
      <c r="M2034" t="str">
        <f>TEXT(Table1[[#This Row],[Call Date]],"mmmm")</f>
        <v>December</v>
      </c>
      <c r="N2034" s="1">
        <f>Table1[[#This Row],[Call Date]]</f>
        <v>45271</v>
      </c>
    </row>
    <row r="2035" spans="2:14" x14ac:dyDescent="0.25">
      <c r="B2035" s="1">
        <v>45271</v>
      </c>
      <c r="C2035" t="s">
        <v>11</v>
      </c>
      <c r="D2035" t="s">
        <v>115</v>
      </c>
      <c r="E2035">
        <v>9</v>
      </c>
      <c r="F2035">
        <v>9</v>
      </c>
      <c r="G2035">
        <v>7</v>
      </c>
      <c r="H2035" s="3">
        <f>(Table1[[#This Row],[Q1]]*0.2+Table1[[#This Row],[Q2]]*0.4+Table1[[#This Row],[Q3]]*0.4)/10</f>
        <v>0.82000000000000006</v>
      </c>
      <c r="I2035" cm="1">
        <f t="array" ref="I2035">_xlfn.IFS(Table1[[#This Row],[Q1]]&gt;8,100,Table1[[#This Row],[Q1]]&gt;6,0,Table1[[#This Row],[Q1]]&lt;7,-100)</f>
        <v>100</v>
      </c>
      <c r="J2035">
        <f>IF(Table1[[#This Row],[NPS]]=100,1,0)</f>
        <v>1</v>
      </c>
      <c r="K2035">
        <f>IF(Table1[[#This Row],[NPS]]=0,1,0)</f>
        <v>0</v>
      </c>
      <c r="L2035">
        <f>IF(Table1[[#This Row],[NPS]]=-100,1,0)</f>
        <v>0</v>
      </c>
      <c r="M2035" t="str">
        <f>TEXT(Table1[[#This Row],[Call Date]],"mmmm")</f>
        <v>December</v>
      </c>
      <c r="N2035" s="1">
        <f>Table1[[#This Row],[Call Date]]</f>
        <v>45271</v>
      </c>
    </row>
    <row r="2036" spans="2:14" x14ac:dyDescent="0.25">
      <c r="B2036" s="1">
        <v>45271</v>
      </c>
      <c r="C2036" t="s">
        <v>11</v>
      </c>
      <c r="D2036" t="s">
        <v>60</v>
      </c>
      <c r="E2036">
        <v>10</v>
      </c>
      <c r="F2036">
        <v>10</v>
      </c>
      <c r="G2036">
        <v>10</v>
      </c>
      <c r="H2036" s="3">
        <f>(Table1[[#This Row],[Q1]]*0.2+Table1[[#This Row],[Q2]]*0.4+Table1[[#This Row],[Q3]]*0.4)/10</f>
        <v>1</v>
      </c>
      <c r="I2036" cm="1">
        <f t="array" ref="I2036">_xlfn.IFS(Table1[[#This Row],[Q1]]&gt;8,100,Table1[[#This Row],[Q1]]&gt;6,0,Table1[[#This Row],[Q1]]&lt;7,-100)</f>
        <v>100</v>
      </c>
      <c r="J2036">
        <f>IF(Table1[[#This Row],[NPS]]=100,1,0)</f>
        <v>1</v>
      </c>
      <c r="K2036">
        <f>IF(Table1[[#This Row],[NPS]]=0,1,0)</f>
        <v>0</v>
      </c>
      <c r="L2036">
        <f>IF(Table1[[#This Row],[NPS]]=-100,1,0)</f>
        <v>0</v>
      </c>
      <c r="M2036" t="str">
        <f>TEXT(Table1[[#This Row],[Call Date]],"mmmm")</f>
        <v>December</v>
      </c>
      <c r="N2036" s="1">
        <f>Table1[[#This Row],[Call Date]]</f>
        <v>45271</v>
      </c>
    </row>
    <row r="2037" spans="2:14" x14ac:dyDescent="0.25">
      <c r="B2037" s="1">
        <v>45272</v>
      </c>
      <c r="C2037" t="s">
        <v>8</v>
      </c>
      <c r="D2037" t="s">
        <v>88</v>
      </c>
      <c r="E2037">
        <v>8</v>
      </c>
      <c r="F2037">
        <v>10</v>
      </c>
      <c r="G2037">
        <v>10</v>
      </c>
      <c r="H2037" s="3">
        <f>(Table1[[#This Row],[Q1]]*0.2+Table1[[#This Row],[Q2]]*0.4+Table1[[#This Row],[Q3]]*0.4)/10</f>
        <v>0.96</v>
      </c>
      <c r="I2037" cm="1">
        <f t="array" ref="I2037">_xlfn.IFS(Table1[[#This Row],[Q1]]&gt;8,100,Table1[[#This Row],[Q1]]&gt;6,0,Table1[[#This Row],[Q1]]&lt;7,-100)</f>
        <v>0</v>
      </c>
      <c r="J2037">
        <f>IF(Table1[[#This Row],[NPS]]=100,1,0)</f>
        <v>0</v>
      </c>
      <c r="K2037">
        <f>IF(Table1[[#This Row],[NPS]]=0,1,0)</f>
        <v>1</v>
      </c>
      <c r="L2037">
        <f>IF(Table1[[#This Row],[NPS]]=-100,1,0)</f>
        <v>0</v>
      </c>
      <c r="M2037" t="str">
        <f>TEXT(Table1[[#This Row],[Call Date]],"mmmm")</f>
        <v>December</v>
      </c>
      <c r="N2037" s="1">
        <f>Table1[[#This Row],[Call Date]]</f>
        <v>45272</v>
      </c>
    </row>
    <row r="2038" spans="2:14" x14ac:dyDescent="0.25">
      <c r="B2038" s="1">
        <v>45272</v>
      </c>
      <c r="C2038" t="s">
        <v>8</v>
      </c>
      <c r="D2038" t="s">
        <v>99</v>
      </c>
      <c r="E2038">
        <v>0</v>
      </c>
      <c r="F2038">
        <v>10</v>
      </c>
      <c r="G2038">
        <v>10</v>
      </c>
      <c r="H2038" s="3">
        <f>(Table1[[#This Row],[Q1]]*0.2+Table1[[#This Row],[Q2]]*0.4+Table1[[#This Row],[Q3]]*0.4)/10</f>
        <v>0.8</v>
      </c>
      <c r="I2038" cm="1">
        <f t="array" ref="I2038">_xlfn.IFS(Table1[[#This Row],[Q1]]&gt;8,100,Table1[[#This Row],[Q1]]&gt;6,0,Table1[[#This Row],[Q1]]&lt;7,-100)</f>
        <v>-100</v>
      </c>
      <c r="J2038">
        <f>IF(Table1[[#This Row],[NPS]]=100,1,0)</f>
        <v>0</v>
      </c>
      <c r="K2038">
        <f>IF(Table1[[#This Row],[NPS]]=0,1,0)</f>
        <v>0</v>
      </c>
      <c r="L2038">
        <f>IF(Table1[[#This Row],[NPS]]=-100,1,0)</f>
        <v>1</v>
      </c>
      <c r="M2038" t="str">
        <f>TEXT(Table1[[#This Row],[Call Date]],"mmmm")</f>
        <v>December</v>
      </c>
      <c r="N2038" s="1">
        <f>Table1[[#This Row],[Call Date]]</f>
        <v>45272</v>
      </c>
    </row>
    <row r="2039" spans="2:14" x14ac:dyDescent="0.25">
      <c r="B2039" s="1">
        <v>45272</v>
      </c>
      <c r="C2039" t="s">
        <v>8</v>
      </c>
      <c r="D2039" t="s">
        <v>98</v>
      </c>
      <c r="E2039">
        <v>10</v>
      </c>
      <c r="F2039">
        <v>9</v>
      </c>
      <c r="G2039">
        <v>9</v>
      </c>
      <c r="H2039" s="3">
        <f>(Table1[[#This Row],[Q1]]*0.2+Table1[[#This Row],[Q2]]*0.4+Table1[[#This Row],[Q3]]*0.4)/10</f>
        <v>0.91999999999999993</v>
      </c>
      <c r="I2039" cm="1">
        <f t="array" ref="I2039">_xlfn.IFS(Table1[[#This Row],[Q1]]&gt;8,100,Table1[[#This Row],[Q1]]&gt;6,0,Table1[[#This Row],[Q1]]&lt;7,-100)</f>
        <v>100</v>
      </c>
      <c r="J2039">
        <f>IF(Table1[[#This Row],[NPS]]=100,1,0)</f>
        <v>1</v>
      </c>
      <c r="K2039">
        <f>IF(Table1[[#This Row],[NPS]]=0,1,0)</f>
        <v>0</v>
      </c>
      <c r="L2039">
        <f>IF(Table1[[#This Row],[NPS]]=-100,1,0)</f>
        <v>0</v>
      </c>
      <c r="M2039" t="str">
        <f>TEXT(Table1[[#This Row],[Call Date]],"mmmm")</f>
        <v>December</v>
      </c>
      <c r="N2039" s="1">
        <f>Table1[[#This Row],[Call Date]]</f>
        <v>45272</v>
      </c>
    </row>
    <row r="2040" spans="2:14" x14ac:dyDescent="0.25">
      <c r="B2040" s="1">
        <v>45272</v>
      </c>
      <c r="C2040" t="s">
        <v>8</v>
      </c>
      <c r="D2040" t="s">
        <v>99</v>
      </c>
      <c r="E2040">
        <v>10</v>
      </c>
      <c r="F2040">
        <v>10</v>
      </c>
      <c r="G2040">
        <v>10</v>
      </c>
      <c r="H2040" s="3">
        <f>(Table1[[#This Row],[Q1]]*0.2+Table1[[#This Row],[Q2]]*0.4+Table1[[#This Row],[Q3]]*0.4)/10</f>
        <v>1</v>
      </c>
      <c r="I2040" cm="1">
        <f t="array" ref="I2040">_xlfn.IFS(Table1[[#This Row],[Q1]]&gt;8,100,Table1[[#This Row],[Q1]]&gt;6,0,Table1[[#This Row],[Q1]]&lt;7,-100)</f>
        <v>100</v>
      </c>
      <c r="J2040">
        <f>IF(Table1[[#This Row],[NPS]]=100,1,0)</f>
        <v>1</v>
      </c>
      <c r="K2040">
        <f>IF(Table1[[#This Row],[NPS]]=0,1,0)</f>
        <v>0</v>
      </c>
      <c r="L2040">
        <f>IF(Table1[[#This Row],[NPS]]=-100,1,0)</f>
        <v>0</v>
      </c>
      <c r="M2040" t="str">
        <f>TEXT(Table1[[#This Row],[Call Date]],"mmmm")</f>
        <v>December</v>
      </c>
      <c r="N2040" s="1">
        <f>Table1[[#This Row],[Call Date]]</f>
        <v>45272</v>
      </c>
    </row>
    <row r="2041" spans="2:14" x14ac:dyDescent="0.25">
      <c r="B2041" s="1">
        <v>45272</v>
      </c>
      <c r="C2041" t="s">
        <v>8</v>
      </c>
      <c r="D2041" t="s">
        <v>129</v>
      </c>
      <c r="E2041">
        <v>10</v>
      </c>
      <c r="F2041">
        <v>10</v>
      </c>
      <c r="G2041">
        <v>10</v>
      </c>
      <c r="H2041" s="3">
        <f>(Table1[[#This Row],[Q1]]*0.2+Table1[[#This Row],[Q2]]*0.4+Table1[[#This Row],[Q3]]*0.4)/10</f>
        <v>1</v>
      </c>
      <c r="I2041" cm="1">
        <f t="array" ref="I2041">_xlfn.IFS(Table1[[#This Row],[Q1]]&gt;8,100,Table1[[#This Row],[Q1]]&gt;6,0,Table1[[#This Row],[Q1]]&lt;7,-100)</f>
        <v>100</v>
      </c>
      <c r="J2041">
        <f>IF(Table1[[#This Row],[NPS]]=100,1,0)</f>
        <v>1</v>
      </c>
      <c r="K2041">
        <f>IF(Table1[[#This Row],[NPS]]=0,1,0)</f>
        <v>0</v>
      </c>
      <c r="L2041">
        <f>IF(Table1[[#This Row],[NPS]]=-100,1,0)</f>
        <v>0</v>
      </c>
      <c r="M2041" t="str">
        <f>TEXT(Table1[[#This Row],[Call Date]],"mmmm")</f>
        <v>December</v>
      </c>
      <c r="N2041" s="1">
        <f>Table1[[#This Row],[Call Date]]</f>
        <v>45272</v>
      </c>
    </row>
    <row r="2042" spans="2:14" x14ac:dyDescent="0.25">
      <c r="B2042" s="1">
        <v>45272</v>
      </c>
      <c r="C2042" t="s">
        <v>8</v>
      </c>
      <c r="D2042" t="s">
        <v>88</v>
      </c>
      <c r="E2042">
        <v>10</v>
      </c>
      <c r="F2042">
        <v>10</v>
      </c>
      <c r="G2042">
        <v>10</v>
      </c>
      <c r="H2042" s="3">
        <f>(Table1[[#This Row],[Q1]]*0.2+Table1[[#This Row],[Q2]]*0.4+Table1[[#This Row],[Q3]]*0.4)/10</f>
        <v>1</v>
      </c>
      <c r="I2042" cm="1">
        <f t="array" ref="I2042">_xlfn.IFS(Table1[[#This Row],[Q1]]&gt;8,100,Table1[[#This Row],[Q1]]&gt;6,0,Table1[[#This Row],[Q1]]&lt;7,-100)</f>
        <v>100</v>
      </c>
      <c r="J2042">
        <f>IF(Table1[[#This Row],[NPS]]=100,1,0)</f>
        <v>1</v>
      </c>
      <c r="K2042">
        <f>IF(Table1[[#This Row],[NPS]]=0,1,0)</f>
        <v>0</v>
      </c>
      <c r="L2042">
        <f>IF(Table1[[#This Row],[NPS]]=-100,1,0)</f>
        <v>0</v>
      </c>
      <c r="M2042" t="str">
        <f>TEXT(Table1[[#This Row],[Call Date]],"mmmm")</f>
        <v>December</v>
      </c>
      <c r="N2042" s="1">
        <f>Table1[[#This Row],[Call Date]]</f>
        <v>45272</v>
      </c>
    </row>
    <row r="2043" spans="2:14" x14ac:dyDescent="0.25">
      <c r="B2043" s="1">
        <v>45272</v>
      </c>
      <c r="C2043" t="s">
        <v>10</v>
      </c>
      <c r="D2043" t="s">
        <v>126</v>
      </c>
      <c r="E2043">
        <v>10</v>
      </c>
      <c r="F2043">
        <v>10</v>
      </c>
      <c r="G2043">
        <v>10</v>
      </c>
      <c r="H2043" s="3">
        <f>(Table1[[#This Row],[Q1]]*0.2+Table1[[#This Row],[Q2]]*0.4+Table1[[#This Row],[Q3]]*0.4)/10</f>
        <v>1</v>
      </c>
      <c r="I2043" cm="1">
        <f t="array" ref="I2043">_xlfn.IFS(Table1[[#This Row],[Q1]]&gt;8,100,Table1[[#This Row],[Q1]]&gt;6,0,Table1[[#This Row],[Q1]]&lt;7,-100)</f>
        <v>100</v>
      </c>
      <c r="J2043">
        <f>IF(Table1[[#This Row],[NPS]]=100,1,0)</f>
        <v>1</v>
      </c>
      <c r="K2043">
        <f>IF(Table1[[#This Row],[NPS]]=0,1,0)</f>
        <v>0</v>
      </c>
      <c r="L2043">
        <f>IF(Table1[[#This Row],[NPS]]=-100,1,0)</f>
        <v>0</v>
      </c>
      <c r="M2043" t="str">
        <f>TEXT(Table1[[#This Row],[Call Date]],"mmmm")</f>
        <v>December</v>
      </c>
      <c r="N2043" s="1">
        <f>Table1[[#This Row],[Call Date]]</f>
        <v>45272</v>
      </c>
    </row>
    <row r="2044" spans="2:14" x14ac:dyDescent="0.25">
      <c r="B2044" s="1">
        <v>45272</v>
      </c>
      <c r="C2044" t="s">
        <v>8</v>
      </c>
      <c r="D2044" t="s">
        <v>128</v>
      </c>
      <c r="E2044">
        <v>10</v>
      </c>
      <c r="F2044">
        <v>10</v>
      </c>
      <c r="G2044">
        <v>10</v>
      </c>
      <c r="H2044" s="3">
        <f>(Table1[[#This Row],[Q1]]*0.2+Table1[[#This Row],[Q2]]*0.4+Table1[[#This Row],[Q3]]*0.4)/10</f>
        <v>1</v>
      </c>
      <c r="I2044" cm="1">
        <f t="array" ref="I2044">_xlfn.IFS(Table1[[#This Row],[Q1]]&gt;8,100,Table1[[#This Row],[Q1]]&gt;6,0,Table1[[#This Row],[Q1]]&lt;7,-100)</f>
        <v>100</v>
      </c>
      <c r="J2044">
        <f>IF(Table1[[#This Row],[NPS]]=100,1,0)</f>
        <v>1</v>
      </c>
      <c r="K2044">
        <f>IF(Table1[[#This Row],[NPS]]=0,1,0)</f>
        <v>0</v>
      </c>
      <c r="L2044">
        <f>IF(Table1[[#This Row],[NPS]]=-100,1,0)</f>
        <v>0</v>
      </c>
      <c r="M2044" t="str">
        <f>TEXT(Table1[[#This Row],[Call Date]],"mmmm")</f>
        <v>December</v>
      </c>
      <c r="N2044" s="1">
        <f>Table1[[#This Row],[Call Date]]</f>
        <v>45272</v>
      </c>
    </row>
    <row r="2045" spans="2:14" x14ac:dyDescent="0.25">
      <c r="B2045" s="1">
        <v>45272</v>
      </c>
      <c r="C2045" t="s">
        <v>8</v>
      </c>
      <c r="D2045" t="s">
        <v>88</v>
      </c>
      <c r="E2045">
        <v>10</v>
      </c>
      <c r="F2045">
        <v>10</v>
      </c>
      <c r="G2045">
        <v>10</v>
      </c>
      <c r="H2045" s="3">
        <f>(Table1[[#This Row],[Q1]]*0.2+Table1[[#This Row],[Q2]]*0.4+Table1[[#This Row],[Q3]]*0.4)/10</f>
        <v>1</v>
      </c>
      <c r="I2045" cm="1">
        <f t="array" ref="I2045">_xlfn.IFS(Table1[[#This Row],[Q1]]&gt;8,100,Table1[[#This Row],[Q1]]&gt;6,0,Table1[[#This Row],[Q1]]&lt;7,-100)</f>
        <v>100</v>
      </c>
      <c r="J2045">
        <f>IF(Table1[[#This Row],[NPS]]=100,1,0)</f>
        <v>1</v>
      </c>
      <c r="K2045">
        <f>IF(Table1[[#This Row],[NPS]]=0,1,0)</f>
        <v>0</v>
      </c>
      <c r="L2045">
        <f>IF(Table1[[#This Row],[NPS]]=-100,1,0)</f>
        <v>0</v>
      </c>
      <c r="M2045" t="str">
        <f>TEXT(Table1[[#This Row],[Call Date]],"mmmm")</f>
        <v>December</v>
      </c>
      <c r="N2045" s="1">
        <f>Table1[[#This Row],[Call Date]]</f>
        <v>45272</v>
      </c>
    </row>
    <row r="2046" spans="2:14" x14ac:dyDescent="0.25">
      <c r="B2046" s="1">
        <v>45272</v>
      </c>
      <c r="C2046" t="s">
        <v>8</v>
      </c>
      <c r="D2046" t="s">
        <v>93</v>
      </c>
      <c r="E2046">
        <v>8</v>
      </c>
      <c r="F2046">
        <v>9</v>
      </c>
      <c r="G2046">
        <v>9</v>
      </c>
      <c r="H2046" s="3">
        <f>(Table1[[#This Row],[Q1]]*0.2+Table1[[#This Row],[Q2]]*0.4+Table1[[#This Row],[Q3]]*0.4)/10</f>
        <v>0.88000000000000012</v>
      </c>
      <c r="I2046" cm="1">
        <f t="array" ref="I2046">_xlfn.IFS(Table1[[#This Row],[Q1]]&gt;8,100,Table1[[#This Row],[Q1]]&gt;6,0,Table1[[#This Row],[Q1]]&lt;7,-100)</f>
        <v>0</v>
      </c>
      <c r="J2046">
        <f>IF(Table1[[#This Row],[NPS]]=100,1,0)</f>
        <v>0</v>
      </c>
      <c r="K2046">
        <f>IF(Table1[[#This Row],[NPS]]=0,1,0)</f>
        <v>1</v>
      </c>
      <c r="L2046">
        <f>IF(Table1[[#This Row],[NPS]]=-100,1,0)</f>
        <v>0</v>
      </c>
      <c r="M2046" t="str">
        <f>TEXT(Table1[[#This Row],[Call Date]],"mmmm")</f>
        <v>December</v>
      </c>
      <c r="N2046" s="1">
        <f>Table1[[#This Row],[Call Date]]</f>
        <v>45272</v>
      </c>
    </row>
    <row r="2047" spans="2:14" x14ac:dyDescent="0.25">
      <c r="B2047" s="1">
        <v>45272</v>
      </c>
      <c r="C2047" t="s">
        <v>8</v>
      </c>
      <c r="D2047" t="s">
        <v>119</v>
      </c>
      <c r="E2047">
        <v>9</v>
      </c>
      <c r="F2047">
        <v>10</v>
      </c>
      <c r="G2047">
        <v>10</v>
      </c>
      <c r="H2047" s="3">
        <f>(Table1[[#This Row],[Q1]]*0.2+Table1[[#This Row],[Q2]]*0.4+Table1[[#This Row],[Q3]]*0.4)/10</f>
        <v>0.98000000000000009</v>
      </c>
      <c r="I2047" cm="1">
        <f t="array" ref="I2047">_xlfn.IFS(Table1[[#This Row],[Q1]]&gt;8,100,Table1[[#This Row],[Q1]]&gt;6,0,Table1[[#This Row],[Q1]]&lt;7,-100)</f>
        <v>100</v>
      </c>
      <c r="J2047">
        <f>IF(Table1[[#This Row],[NPS]]=100,1,0)</f>
        <v>1</v>
      </c>
      <c r="K2047">
        <f>IF(Table1[[#This Row],[NPS]]=0,1,0)</f>
        <v>0</v>
      </c>
      <c r="L2047">
        <f>IF(Table1[[#This Row],[NPS]]=-100,1,0)</f>
        <v>0</v>
      </c>
      <c r="M2047" t="str">
        <f>TEXT(Table1[[#This Row],[Call Date]],"mmmm")</f>
        <v>December</v>
      </c>
      <c r="N2047" s="1">
        <f>Table1[[#This Row],[Call Date]]</f>
        <v>45272</v>
      </c>
    </row>
    <row r="2048" spans="2:14" x14ac:dyDescent="0.25">
      <c r="B2048" s="1">
        <v>45272</v>
      </c>
      <c r="C2048" t="s">
        <v>8</v>
      </c>
      <c r="D2048" t="s">
        <v>132</v>
      </c>
      <c r="E2048">
        <v>10</v>
      </c>
      <c r="F2048">
        <v>9</v>
      </c>
      <c r="G2048">
        <v>7</v>
      </c>
      <c r="H2048" s="3">
        <f>(Table1[[#This Row],[Q1]]*0.2+Table1[[#This Row],[Q2]]*0.4+Table1[[#This Row],[Q3]]*0.4)/10</f>
        <v>0.84000000000000008</v>
      </c>
      <c r="I2048" cm="1">
        <f t="array" ref="I2048">_xlfn.IFS(Table1[[#This Row],[Q1]]&gt;8,100,Table1[[#This Row],[Q1]]&gt;6,0,Table1[[#This Row],[Q1]]&lt;7,-100)</f>
        <v>100</v>
      </c>
      <c r="J2048">
        <f>IF(Table1[[#This Row],[NPS]]=100,1,0)</f>
        <v>1</v>
      </c>
      <c r="K2048">
        <f>IF(Table1[[#This Row],[NPS]]=0,1,0)</f>
        <v>0</v>
      </c>
      <c r="L2048">
        <f>IF(Table1[[#This Row],[NPS]]=-100,1,0)</f>
        <v>0</v>
      </c>
      <c r="M2048" t="str">
        <f>TEXT(Table1[[#This Row],[Call Date]],"mmmm")</f>
        <v>December</v>
      </c>
      <c r="N2048" s="1">
        <f>Table1[[#This Row],[Call Date]]</f>
        <v>45272</v>
      </c>
    </row>
    <row r="2049" spans="2:14" x14ac:dyDescent="0.25">
      <c r="B2049" s="1">
        <v>45272</v>
      </c>
      <c r="C2049" t="s">
        <v>10</v>
      </c>
      <c r="D2049" t="s">
        <v>66</v>
      </c>
      <c r="E2049">
        <v>10</v>
      </c>
      <c r="F2049">
        <v>10</v>
      </c>
      <c r="G2049">
        <v>10</v>
      </c>
      <c r="H2049" s="3">
        <f>(Table1[[#This Row],[Q1]]*0.2+Table1[[#This Row],[Q2]]*0.4+Table1[[#This Row],[Q3]]*0.4)/10</f>
        <v>1</v>
      </c>
      <c r="I2049" cm="1">
        <f t="array" ref="I2049">_xlfn.IFS(Table1[[#This Row],[Q1]]&gt;8,100,Table1[[#This Row],[Q1]]&gt;6,0,Table1[[#This Row],[Q1]]&lt;7,-100)</f>
        <v>100</v>
      </c>
      <c r="J2049">
        <f>IF(Table1[[#This Row],[NPS]]=100,1,0)</f>
        <v>1</v>
      </c>
      <c r="K2049">
        <f>IF(Table1[[#This Row],[NPS]]=0,1,0)</f>
        <v>0</v>
      </c>
      <c r="L2049">
        <f>IF(Table1[[#This Row],[NPS]]=-100,1,0)</f>
        <v>0</v>
      </c>
      <c r="M2049" t="str">
        <f>TEXT(Table1[[#This Row],[Call Date]],"mmmm")</f>
        <v>December</v>
      </c>
      <c r="N2049" s="1">
        <f>Table1[[#This Row],[Call Date]]</f>
        <v>45272</v>
      </c>
    </row>
    <row r="2050" spans="2:14" x14ac:dyDescent="0.25">
      <c r="B2050" s="1">
        <v>45272</v>
      </c>
      <c r="C2050" t="s">
        <v>10</v>
      </c>
      <c r="D2050" t="s">
        <v>41</v>
      </c>
      <c r="E2050">
        <v>8</v>
      </c>
      <c r="F2050">
        <v>2</v>
      </c>
      <c r="G2050">
        <v>1</v>
      </c>
      <c r="H2050" s="3">
        <f>(Table1[[#This Row],[Q1]]*0.2+Table1[[#This Row],[Q2]]*0.4+Table1[[#This Row],[Q3]]*0.4)/10</f>
        <v>0.28000000000000003</v>
      </c>
      <c r="I2050" cm="1">
        <f t="array" ref="I2050">_xlfn.IFS(Table1[[#This Row],[Q1]]&gt;8,100,Table1[[#This Row],[Q1]]&gt;6,0,Table1[[#This Row],[Q1]]&lt;7,-100)</f>
        <v>0</v>
      </c>
      <c r="J2050">
        <f>IF(Table1[[#This Row],[NPS]]=100,1,0)</f>
        <v>0</v>
      </c>
      <c r="K2050">
        <f>IF(Table1[[#This Row],[NPS]]=0,1,0)</f>
        <v>1</v>
      </c>
      <c r="L2050">
        <f>IF(Table1[[#This Row],[NPS]]=-100,1,0)</f>
        <v>0</v>
      </c>
      <c r="M2050" t="str">
        <f>TEXT(Table1[[#This Row],[Call Date]],"mmmm")</f>
        <v>December</v>
      </c>
      <c r="N2050" s="1">
        <f>Table1[[#This Row],[Call Date]]</f>
        <v>45272</v>
      </c>
    </row>
    <row r="2051" spans="2:14" x14ac:dyDescent="0.25">
      <c r="B2051" s="1">
        <v>45272</v>
      </c>
      <c r="C2051" t="s">
        <v>10</v>
      </c>
      <c r="D2051" t="s">
        <v>41</v>
      </c>
      <c r="E2051">
        <v>10</v>
      </c>
      <c r="F2051">
        <v>10</v>
      </c>
      <c r="G2051">
        <v>10</v>
      </c>
      <c r="H2051" s="3">
        <f>(Table1[[#This Row],[Q1]]*0.2+Table1[[#This Row],[Q2]]*0.4+Table1[[#This Row],[Q3]]*0.4)/10</f>
        <v>1</v>
      </c>
      <c r="I2051" cm="1">
        <f t="array" ref="I2051">_xlfn.IFS(Table1[[#This Row],[Q1]]&gt;8,100,Table1[[#This Row],[Q1]]&gt;6,0,Table1[[#This Row],[Q1]]&lt;7,-100)</f>
        <v>100</v>
      </c>
      <c r="J2051">
        <f>IF(Table1[[#This Row],[NPS]]=100,1,0)</f>
        <v>1</v>
      </c>
      <c r="K2051">
        <f>IF(Table1[[#This Row],[NPS]]=0,1,0)</f>
        <v>0</v>
      </c>
      <c r="L2051">
        <f>IF(Table1[[#This Row],[NPS]]=-100,1,0)</f>
        <v>0</v>
      </c>
      <c r="M2051" t="str">
        <f>TEXT(Table1[[#This Row],[Call Date]],"mmmm")</f>
        <v>December</v>
      </c>
      <c r="N2051" s="1">
        <f>Table1[[#This Row],[Call Date]]</f>
        <v>45272</v>
      </c>
    </row>
    <row r="2052" spans="2:14" x14ac:dyDescent="0.25">
      <c r="B2052" s="1">
        <v>45272</v>
      </c>
      <c r="C2052" t="s">
        <v>10</v>
      </c>
      <c r="D2052" t="s">
        <v>87</v>
      </c>
      <c r="E2052">
        <v>10</v>
      </c>
      <c r="F2052">
        <v>10</v>
      </c>
      <c r="G2052">
        <v>10</v>
      </c>
      <c r="H2052" s="3">
        <f>(Table1[[#This Row],[Q1]]*0.2+Table1[[#This Row],[Q2]]*0.4+Table1[[#This Row],[Q3]]*0.4)/10</f>
        <v>1</v>
      </c>
      <c r="I2052" cm="1">
        <f t="array" ref="I2052">_xlfn.IFS(Table1[[#This Row],[Q1]]&gt;8,100,Table1[[#This Row],[Q1]]&gt;6,0,Table1[[#This Row],[Q1]]&lt;7,-100)</f>
        <v>100</v>
      </c>
      <c r="J2052">
        <f>IF(Table1[[#This Row],[NPS]]=100,1,0)</f>
        <v>1</v>
      </c>
      <c r="K2052">
        <f>IF(Table1[[#This Row],[NPS]]=0,1,0)</f>
        <v>0</v>
      </c>
      <c r="L2052">
        <f>IF(Table1[[#This Row],[NPS]]=-100,1,0)</f>
        <v>0</v>
      </c>
      <c r="M2052" t="str">
        <f>TEXT(Table1[[#This Row],[Call Date]],"mmmm")</f>
        <v>December</v>
      </c>
      <c r="N2052" s="1">
        <f>Table1[[#This Row],[Call Date]]</f>
        <v>45272</v>
      </c>
    </row>
    <row r="2053" spans="2:14" x14ac:dyDescent="0.25">
      <c r="B2053" s="1">
        <v>45272</v>
      </c>
      <c r="C2053" t="s">
        <v>11</v>
      </c>
      <c r="D2053" t="s">
        <v>125</v>
      </c>
      <c r="E2053">
        <v>10</v>
      </c>
      <c r="F2053">
        <v>10</v>
      </c>
      <c r="G2053">
        <v>10</v>
      </c>
      <c r="H2053" s="3">
        <f>(Table1[[#This Row],[Q1]]*0.2+Table1[[#This Row],[Q2]]*0.4+Table1[[#This Row],[Q3]]*0.4)/10</f>
        <v>1</v>
      </c>
      <c r="I2053" cm="1">
        <f t="array" ref="I2053">_xlfn.IFS(Table1[[#This Row],[Q1]]&gt;8,100,Table1[[#This Row],[Q1]]&gt;6,0,Table1[[#This Row],[Q1]]&lt;7,-100)</f>
        <v>100</v>
      </c>
      <c r="J2053">
        <f>IF(Table1[[#This Row],[NPS]]=100,1,0)</f>
        <v>1</v>
      </c>
      <c r="K2053">
        <f>IF(Table1[[#This Row],[NPS]]=0,1,0)</f>
        <v>0</v>
      </c>
      <c r="L2053">
        <f>IF(Table1[[#This Row],[NPS]]=-100,1,0)</f>
        <v>0</v>
      </c>
      <c r="M2053" t="str">
        <f>TEXT(Table1[[#This Row],[Call Date]],"mmmm")</f>
        <v>December</v>
      </c>
      <c r="N2053" s="1">
        <f>Table1[[#This Row],[Call Date]]</f>
        <v>45272</v>
      </c>
    </row>
    <row r="2054" spans="2:14" x14ac:dyDescent="0.25">
      <c r="B2054" s="1">
        <v>45272</v>
      </c>
      <c r="C2054" t="s">
        <v>7</v>
      </c>
      <c r="D2054" t="s">
        <v>95</v>
      </c>
      <c r="E2054">
        <v>10</v>
      </c>
      <c r="F2054">
        <v>10</v>
      </c>
      <c r="G2054">
        <v>10</v>
      </c>
      <c r="H2054" s="3">
        <f>(Table1[[#This Row],[Q1]]*0.2+Table1[[#This Row],[Q2]]*0.4+Table1[[#This Row],[Q3]]*0.4)/10</f>
        <v>1</v>
      </c>
      <c r="I2054" cm="1">
        <f t="array" ref="I2054">_xlfn.IFS(Table1[[#This Row],[Q1]]&gt;8,100,Table1[[#This Row],[Q1]]&gt;6,0,Table1[[#This Row],[Q1]]&lt;7,-100)</f>
        <v>100</v>
      </c>
      <c r="J2054">
        <f>IF(Table1[[#This Row],[NPS]]=100,1,0)</f>
        <v>1</v>
      </c>
      <c r="K2054">
        <f>IF(Table1[[#This Row],[NPS]]=0,1,0)</f>
        <v>0</v>
      </c>
      <c r="L2054">
        <f>IF(Table1[[#This Row],[NPS]]=-100,1,0)</f>
        <v>0</v>
      </c>
      <c r="M2054" t="str">
        <f>TEXT(Table1[[#This Row],[Call Date]],"mmmm")</f>
        <v>December</v>
      </c>
      <c r="N2054" s="1">
        <f>Table1[[#This Row],[Call Date]]</f>
        <v>45272</v>
      </c>
    </row>
    <row r="2055" spans="2:14" x14ac:dyDescent="0.25">
      <c r="B2055" s="1">
        <v>45272</v>
      </c>
      <c r="C2055" t="s">
        <v>7</v>
      </c>
      <c r="D2055" t="s">
        <v>43</v>
      </c>
      <c r="E2055">
        <v>10</v>
      </c>
      <c r="F2055">
        <v>10</v>
      </c>
      <c r="G2055">
        <v>10</v>
      </c>
      <c r="H2055" s="3">
        <f>(Table1[[#This Row],[Q1]]*0.2+Table1[[#This Row],[Q2]]*0.4+Table1[[#This Row],[Q3]]*0.4)/10</f>
        <v>1</v>
      </c>
      <c r="I2055" cm="1">
        <f t="array" ref="I2055">_xlfn.IFS(Table1[[#This Row],[Q1]]&gt;8,100,Table1[[#This Row],[Q1]]&gt;6,0,Table1[[#This Row],[Q1]]&lt;7,-100)</f>
        <v>100</v>
      </c>
      <c r="J2055">
        <f>IF(Table1[[#This Row],[NPS]]=100,1,0)</f>
        <v>1</v>
      </c>
      <c r="K2055">
        <f>IF(Table1[[#This Row],[NPS]]=0,1,0)</f>
        <v>0</v>
      </c>
      <c r="L2055">
        <f>IF(Table1[[#This Row],[NPS]]=-100,1,0)</f>
        <v>0</v>
      </c>
      <c r="M2055" t="str">
        <f>TEXT(Table1[[#This Row],[Call Date]],"mmmm")</f>
        <v>December</v>
      </c>
      <c r="N2055" s="1">
        <f>Table1[[#This Row],[Call Date]]</f>
        <v>45272</v>
      </c>
    </row>
    <row r="2056" spans="2:14" x14ac:dyDescent="0.25">
      <c r="B2056" s="1">
        <v>45272</v>
      </c>
      <c r="C2056" t="s">
        <v>9</v>
      </c>
      <c r="D2056" t="s">
        <v>113</v>
      </c>
      <c r="E2056">
        <v>4</v>
      </c>
      <c r="H2056" s="3">
        <f>(Table1[[#This Row],[Q1]]*0.2+Table1[[#This Row],[Q2]]*0.4+Table1[[#This Row],[Q3]]*0.4)/10</f>
        <v>0.08</v>
      </c>
      <c r="I2056" cm="1">
        <f t="array" ref="I2056">_xlfn.IFS(Table1[[#This Row],[Q1]]&gt;8,100,Table1[[#This Row],[Q1]]&gt;6,0,Table1[[#This Row],[Q1]]&lt;7,-100)</f>
        <v>-100</v>
      </c>
      <c r="J2056">
        <f>IF(Table1[[#This Row],[NPS]]=100,1,0)</f>
        <v>0</v>
      </c>
      <c r="K2056">
        <f>IF(Table1[[#This Row],[NPS]]=0,1,0)</f>
        <v>0</v>
      </c>
      <c r="L2056">
        <f>IF(Table1[[#This Row],[NPS]]=-100,1,0)</f>
        <v>1</v>
      </c>
      <c r="M2056" t="str">
        <f>TEXT(Table1[[#This Row],[Call Date]],"mmmm")</f>
        <v>December</v>
      </c>
      <c r="N2056" s="1">
        <f>Table1[[#This Row],[Call Date]]</f>
        <v>45272</v>
      </c>
    </row>
    <row r="2057" spans="2:14" x14ac:dyDescent="0.25">
      <c r="B2057" s="1">
        <v>45272</v>
      </c>
      <c r="C2057" t="s">
        <v>7</v>
      </c>
      <c r="D2057" t="s">
        <v>75</v>
      </c>
      <c r="E2057">
        <v>10</v>
      </c>
      <c r="F2057">
        <v>10</v>
      </c>
      <c r="G2057">
        <v>10</v>
      </c>
      <c r="H2057" s="3">
        <f>(Table1[[#This Row],[Q1]]*0.2+Table1[[#This Row],[Q2]]*0.4+Table1[[#This Row],[Q3]]*0.4)/10</f>
        <v>1</v>
      </c>
      <c r="I2057" cm="1">
        <f t="array" ref="I2057">_xlfn.IFS(Table1[[#This Row],[Q1]]&gt;8,100,Table1[[#This Row],[Q1]]&gt;6,0,Table1[[#This Row],[Q1]]&lt;7,-100)</f>
        <v>100</v>
      </c>
      <c r="J2057">
        <f>IF(Table1[[#This Row],[NPS]]=100,1,0)</f>
        <v>1</v>
      </c>
      <c r="K2057">
        <f>IF(Table1[[#This Row],[NPS]]=0,1,0)</f>
        <v>0</v>
      </c>
      <c r="L2057">
        <f>IF(Table1[[#This Row],[NPS]]=-100,1,0)</f>
        <v>0</v>
      </c>
      <c r="M2057" t="str">
        <f>TEXT(Table1[[#This Row],[Call Date]],"mmmm")</f>
        <v>December</v>
      </c>
      <c r="N2057" s="1">
        <f>Table1[[#This Row],[Call Date]]</f>
        <v>45272</v>
      </c>
    </row>
    <row r="2058" spans="2:14" x14ac:dyDescent="0.25">
      <c r="B2058" s="1">
        <v>45272</v>
      </c>
      <c r="C2058" t="s">
        <v>9</v>
      </c>
      <c r="D2058" t="s">
        <v>73</v>
      </c>
      <c r="E2058">
        <v>10</v>
      </c>
      <c r="F2058">
        <v>10</v>
      </c>
      <c r="G2058">
        <v>10</v>
      </c>
      <c r="H2058" s="3">
        <f>(Table1[[#This Row],[Q1]]*0.2+Table1[[#This Row],[Q2]]*0.4+Table1[[#This Row],[Q3]]*0.4)/10</f>
        <v>1</v>
      </c>
      <c r="I2058" cm="1">
        <f t="array" ref="I2058">_xlfn.IFS(Table1[[#This Row],[Q1]]&gt;8,100,Table1[[#This Row],[Q1]]&gt;6,0,Table1[[#This Row],[Q1]]&lt;7,-100)</f>
        <v>100</v>
      </c>
      <c r="J2058">
        <f>IF(Table1[[#This Row],[NPS]]=100,1,0)</f>
        <v>1</v>
      </c>
      <c r="K2058">
        <f>IF(Table1[[#This Row],[NPS]]=0,1,0)</f>
        <v>0</v>
      </c>
      <c r="L2058">
        <f>IF(Table1[[#This Row],[NPS]]=-100,1,0)</f>
        <v>0</v>
      </c>
      <c r="M2058" t="str">
        <f>TEXT(Table1[[#This Row],[Call Date]],"mmmm")</f>
        <v>December</v>
      </c>
      <c r="N2058" s="1">
        <f>Table1[[#This Row],[Call Date]]</f>
        <v>45272</v>
      </c>
    </row>
    <row r="2059" spans="2:14" x14ac:dyDescent="0.25">
      <c r="B2059" s="1">
        <v>45272</v>
      </c>
      <c r="C2059" t="s">
        <v>11</v>
      </c>
      <c r="D2059" t="s">
        <v>118</v>
      </c>
      <c r="E2059">
        <v>9</v>
      </c>
      <c r="F2059">
        <v>9</v>
      </c>
      <c r="G2059">
        <v>9</v>
      </c>
      <c r="H2059" s="3">
        <f>(Table1[[#This Row],[Q1]]*0.2+Table1[[#This Row],[Q2]]*0.4+Table1[[#This Row],[Q3]]*0.4)/10</f>
        <v>0.9</v>
      </c>
      <c r="I2059" cm="1">
        <f t="array" ref="I2059">_xlfn.IFS(Table1[[#This Row],[Q1]]&gt;8,100,Table1[[#This Row],[Q1]]&gt;6,0,Table1[[#This Row],[Q1]]&lt;7,-100)</f>
        <v>100</v>
      </c>
      <c r="J2059">
        <f>IF(Table1[[#This Row],[NPS]]=100,1,0)</f>
        <v>1</v>
      </c>
      <c r="K2059">
        <f>IF(Table1[[#This Row],[NPS]]=0,1,0)</f>
        <v>0</v>
      </c>
      <c r="L2059">
        <f>IF(Table1[[#This Row],[NPS]]=-100,1,0)</f>
        <v>0</v>
      </c>
      <c r="M2059" t="str">
        <f>TEXT(Table1[[#This Row],[Call Date]],"mmmm")</f>
        <v>December</v>
      </c>
      <c r="N2059" s="1">
        <f>Table1[[#This Row],[Call Date]]</f>
        <v>45272</v>
      </c>
    </row>
    <row r="2060" spans="2:14" x14ac:dyDescent="0.25">
      <c r="B2060" s="1">
        <v>45272</v>
      </c>
      <c r="C2060" t="s">
        <v>10</v>
      </c>
      <c r="D2060" t="s">
        <v>124</v>
      </c>
      <c r="E2060">
        <v>5</v>
      </c>
      <c r="F2060">
        <v>5</v>
      </c>
      <c r="G2060">
        <v>5</v>
      </c>
      <c r="H2060" s="3">
        <f>(Table1[[#This Row],[Q1]]*0.2+Table1[[#This Row],[Q2]]*0.4+Table1[[#This Row],[Q3]]*0.4)/10</f>
        <v>0.5</v>
      </c>
      <c r="I2060" cm="1">
        <f t="array" ref="I2060">_xlfn.IFS(Table1[[#This Row],[Q1]]&gt;8,100,Table1[[#This Row],[Q1]]&gt;6,0,Table1[[#This Row],[Q1]]&lt;7,-100)</f>
        <v>-100</v>
      </c>
      <c r="J2060">
        <f>IF(Table1[[#This Row],[NPS]]=100,1,0)</f>
        <v>0</v>
      </c>
      <c r="K2060">
        <f>IF(Table1[[#This Row],[NPS]]=0,1,0)</f>
        <v>0</v>
      </c>
      <c r="L2060">
        <f>IF(Table1[[#This Row],[NPS]]=-100,1,0)</f>
        <v>1</v>
      </c>
      <c r="M2060" t="str">
        <f>TEXT(Table1[[#This Row],[Call Date]],"mmmm")</f>
        <v>December</v>
      </c>
      <c r="N2060" s="1">
        <f>Table1[[#This Row],[Call Date]]</f>
        <v>45272</v>
      </c>
    </row>
    <row r="2061" spans="2:14" x14ac:dyDescent="0.25">
      <c r="B2061" s="1">
        <v>45273</v>
      </c>
      <c r="C2061" t="s">
        <v>8</v>
      </c>
      <c r="D2061" t="s">
        <v>96</v>
      </c>
      <c r="E2061">
        <v>10</v>
      </c>
      <c r="F2061">
        <v>10</v>
      </c>
      <c r="G2061">
        <v>10</v>
      </c>
      <c r="H2061" s="3">
        <f>(Table1[[#This Row],[Q1]]*0.2+Table1[[#This Row],[Q2]]*0.4+Table1[[#This Row],[Q3]]*0.4)/10</f>
        <v>1</v>
      </c>
      <c r="I2061" cm="1">
        <f t="array" ref="I2061">_xlfn.IFS(Table1[[#This Row],[Q1]]&gt;8,100,Table1[[#This Row],[Q1]]&gt;6,0,Table1[[#This Row],[Q1]]&lt;7,-100)</f>
        <v>100</v>
      </c>
      <c r="J2061">
        <f>IF(Table1[[#This Row],[NPS]]=100,1,0)</f>
        <v>1</v>
      </c>
      <c r="K2061">
        <f>IF(Table1[[#This Row],[NPS]]=0,1,0)</f>
        <v>0</v>
      </c>
      <c r="L2061">
        <f>IF(Table1[[#This Row],[NPS]]=-100,1,0)</f>
        <v>0</v>
      </c>
      <c r="M2061" t="str">
        <f>TEXT(Table1[[#This Row],[Call Date]],"mmmm")</f>
        <v>December</v>
      </c>
      <c r="N2061" s="1">
        <f>Table1[[#This Row],[Call Date]]</f>
        <v>45273</v>
      </c>
    </row>
    <row r="2062" spans="2:14" x14ac:dyDescent="0.25">
      <c r="B2062" s="1">
        <v>45273</v>
      </c>
      <c r="C2062" t="s">
        <v>8</v>
      </c>
      <c r="D2062" t="s">
        <v>98</v>
      </c>
      <c r="E2062">
        <v>10</v>
      </c>
      <c r="F2062">
        <v>10</v>
      </c>
      <c r="G2062">
        <v>10</v>
      </c>
      <c r="H2062" s="3">
        <f>(Table1[[#This Row],[Q1]]*0.2+Table1[[#This Row],[Q2]]*0.4+Table1[[#This Row],[Q3]]*0.4)/10</f>
        <v>1</v>
      </c>
      <c r="I2062" cm="1">
        <f t="array" ref="I2062">_xlfn.IFS(Table1[[#This Row],[Q1]]&gt;8,100,Table1[[#This Row],[Q1]]&gt;6,0,Table1[[#This Row],[Q1]]&lt;7,-100)</f>
        <v>100</v>
      </c>
      <c r="J2062">
        <f>IF(Table1[[#This Row],[NPS]]=100,1,0)</f>
        <v>1</v>
      </c>
      <c r="K2062">
        <f>IF(Table1[[#This Row],[NPS]]=0,1,0)</f>
        <v>0</v>
      </c>
      <c r="L2062">
        <f>IF(Table1[[#This Row],[NPS]]=-100,1,0)</f>
        <v>0</v>
      </c>
      <c r="M2062" t="str">
        <f>TEXT(Table1[[#This Row],[Call Date]],"mmmm")</f>
        <v>December</v>
      </c>
      <c r="N2062" s="1">
        <f>Table1[[#This Row],[Call Date]]</f>
        <v>45273</v>
      </c>
    </row>
    <row r="2063" spans="2:14" x14ac:dyDescent="0.25">
      <c r="B2063" s="1">
        <v>45273</v>
      </c>
      <c r="C2063" t="s">
        <v>8</v>
      </c>
      <c r="D2063" t="s">
        <v>64</v>
      </c>
      <c r="E2063">
        <v>10</v>
      </c>
      <c r="F2063">
        <v>8</v>
      </c>
      <c r="G2063">
        <v>8</v>
      </c>
      <c r="H2063" s="3">
        <f>(Table1[[#This Row],[Q1]]*0.2+Table1[[#This Row],[Q2]]*0.4+Table1[[#This Row],[Q3]]*0.4)/10</f>
        <v>0.84000000000000008</v>
      </c>
      <c r="I2063" cm="1">
        <f t="array" ref="I2063">_xlfn.IFS(Table1[[#This Row],[Q1]]&gt;8,100,Table1[[#This Row],[Q1]]&gt;6,0,Table1[[#This Row],[Q1]]&lt;7,-100)</f>
        <v>100</v>
      </c>
      <c r="J2063">
        <f>IF(Table1[[#This Row],[NPS]]=100,1,0)</f>
        <v>1</v>
      </c>
      <c r="K2063">
        <f>IF(Table1[[#This Row],[NPS]]=0,1,0)</f>
        <v>0</v>
      </c>
      <c r="L2063">
        <f>IF(Table1[[#This Row],[NPS]]=-100,1,0)</f>
        <v>0</v>
      </c>
      <c r="M2063" t="str">
        <f>TEXT(Table1[[#This Row],[Call Date]],"mmmm")</f>
        <v>December</v>
      </c>
      <c r="N2063" s="1">
        <f>Table1[[#This Row],[Call Date]]</f>
        <v>45273</v>
      </c>
    </row>
    <row r="2064" spans="2:14" x14ac:dyDescent="0.25">
      <c r="B2064" s="1">
        <v>45273</v>
      </c>
      <c r="C2064" t="s">
        <v>8</v>
      </c>
      <c r="D2064" t="s">
        <v>88</v>
      </c>
      <c r="E2064">
        <v>10</v>
      </c>
      <c r="F2064">
        <v>2</v>
      </c>
      <c r="G2064">
        <v>2</v>
      </c>
      <c r="H2064" s="3">
        <f>(Table1[[#This Row],[Q1]]*0.2+Table1[[#This Row],[Q2]]*0.4+Table1[[#This Row],[Q3]]*0.4)/10</f>
        <v>0.36</v>
      </c>
      <c r="I2064" cm="1">
        <f t="array" ref="I2064">_xlfn.IFS(Table1[[#This Row],[Q1]]&gt;8,100,Table1[[#This Row],[Q1]]&gt;6,0,Table1[[#This Row],[Q1]]&lt;7,-100)</f>
        <v>100</v>
      </c>
      <c r="J2064">
        <f>IF(Table1[[#This Row],[NPS]]=100,1,0)</f>
        <v>1</v>
      </c>
      <c r="K2064">
        <f>IF(Table1[[#This Row],[NPS]]=0,1,0)</f>
        <v>0</v>
      </c>
      <c r="L2064">
        <f>IF(Table1[[#This Row],[NPS]]=-100,1,0)</f>
        <v>0</v>
      </c>
      <c r="M2064" t="str">
        <f>TEXT(Table1[[#This Row],[Call Date]],"mmmm")</f>
        <v>December</v>
      </c>
      <c r="N2064" s="1">
        <f>Table1[[#This Row],[Call Date]]</f>
        <v>45273</v>
      </c>
    </row>
    <row r="2065" spans="2:14" x14ac:dyDescent="0.25">
      <c r="B2065" s="1">
        <v>45273</v>
      </c>
      <c r="C2065" t="s">
        <v>8</v>
      </c>
      <c r="D2065" t="s">
        <v>64</v>
      </c>
      <c r="E2065">
        <v>7</v>
      </c>
      <c r="F2065">
        <v>8</v>
      </c>
      <c r="G2065">
        <v>8</v>
      </c>
      <c r="H2065" s="3">
        <f>(Table1[[#This Row],[Q1]]*0.2+Table1[[#This Row],[Q2]]*0.4+Table1[[#This Row],[Q3]]*0.4)/10</f>
        <v>0.78</v>
      </c>
      <c r="I2065" cm="1">
        <f t="array" ref="I2065">_xlfn.IFS(Table1[[#This Row],[Q1]]&gt;8,100,Table1[[#This Row],[Q1]]&gt;6,0,Table1[[#This Row],[Q1]]&lt;7,-100)</f>
        <v>0</v>
      </c>
      <c r="J2065">
        <f>IF(Table1[[#This Row],[NPS]]=100,1,0)</f>
        <v>0</v>
      </c>
      <c r="K2065">
        <f>IF(Table1[[#This Row],[NPS]]=0,1,0)</f>
        <v>1</v>
      </c>
      <c r="L2065">
        <f>IF(Table1[[#This Row],[NPS]]=-100,1,0)</f>
        <v>0</v>
      </c>
      <c r="M2065" t="str">
        <f>TEXT(Table1[[#This Row],[Call Date]],"mmmm")</f>
        <v>December</v>
      </c>
      <c r="N2065" s="1">
        <f>Table1[[#This Row],[Call Date]]</f>
        <v>45273</v>
      </c>
    </row>
    <row r="2066" spans="2:14" x14ac:dyDescent="0.25">
      <c r="B2066" s="1">
        <v>45273</v>
      </c>
      <c r="C2066" t="s">
        <v>8</v>
      </c>
      <c r="D2066" t="s">
        <v>45</v>
      </c>
      <c r="E2066">
        <v>10</v>
      </c>
      <c r="F2066">
        <v>10</v>
      </c>
      <c r="G2066">
        <v>10</v>
      </c>
      <c r="H2066" s="3">
        <f>(Table1[[#This Row],[Q1]]*0.2+Table1[[#This Row],[Q2]]*0.4+Table1[[#This Row],[Q3]]*0.4)/10</f>
        <v>1</v>
      </c>
      <c r="I2066" cm="1">
        <f t="array" ref="I2066">_xlfn.IFS(Table1[[#This Row],[Q1]]&gt;8,100,Table1[[#This Row],[Q1]]&gt;6,0,Table1[[#This Row],[Q1]]&lt;7,-100)</f>
        <v>100</v>
      </c>
      <c r="J2066">
        <f>IF(Table1[[#This Row],[NPS]]=100,1,0)</f>
        <v>1</v>
      </c>
      <c r="K2066">
        <f>IF(Table1[[#This Row],[NPS]]=0,1,0)</f>
        <v>0</v>
      </c>
      <c r="L2066">
        <f>IF(Table1[[#This Row],[NPS]]=-100,1,0)</f>
        <v>0</v>
      </c>
      <c r="M2066" t="str">
        <f>TEXT(Table1[[#This Row],[Call Date]],"mmmm")</f>
        <v>December</v>
      </c>
      <c r="N2066" s="1">
        <f>Table1[[#This Row],[Call Date]]</f>
        <v>45273</v>
      </c>
    </row>
    <row r="2067" spans="2:14" x14ac:dyDescent="0.25">
      <c r="B2067" s="1">
        <v>45273</v>
      </c>
      <c r="C2067" t="s">
        <v>8</v>
      </c>
      <c r="D2067" t="s">
        <v>93</v>
      </c>
      <c r="E2067">
        <v>10</v>
      </c>
      <c r="F2067">
        <v>10</v>
      </c>
      <c r="G2067">
        <v>10</v>
      </c>
      <c r="H2067" s="3">
        <f>(Table1[[#This Row],[Q1]]*0.2+Table1[[#This Row],[Q2]]*0.4+Table1[[#This Row],[Q3]]*0.4)/10</f>
        <v>1</v>
      </c>
      <c r="I2067" cm="1">
        <f t="array" ref="I2067">_xlfn.IFS(Table1[[#This Row],[Q1]]&gt;8,100,Table1[[#This Row],[Q1]]&gt;6,0,Table1[[#This Row],[Q1]]&lt;7,-100)</f>
        <v>100</v>
      </c>
      <c r="J2067">
        <f>IF(Table1[[#This Row],[NPS]]=100,1,0)</f>
        <v>1</v>
      </c>
      <c r="K2067">
        <f>IF(Table1[[#This Row],[NPS]]=0,1,0)</f>
        <v>0</v>
      </c>
      <c r="L2067">
        <f>IF(Table1[[#This Row],[NPS]]=-100,1,0)</f>
        <v>0</v>
      </c>
      <c r="M2067" t="str">
        <f>TEXT(Table1[[#This Row],[Call Date]],"mmmm")</f>
        <v>December</v>
      </c>
      <c r="N2067" s="1">
        <f>Table1[[#This Row],[Call Date]]</f>
        <v>45273</v>
      </c>
    </row>
    <row r="2068" spans="2:14" x14ac:dyDescent="0.25">
      <c r="B2068" s="1">
        <v>45273</v>
      </c>
      <c r="C2068" t="s">
        <v>8</v>
      </c>
      <c r="D2068" t="s">
        <v>128</v>
      </c>
      <c r="E2068">
        <v>10</v>
      </c>
      <c r="F2068">
        <v>10</v>
      </c>
      <c r="G2068">
        <v>10</v>
      </c>
      <c r="H2068" s="3">
        <f>(Table1[[#This Row],[Q1]]*0.2+Table1[[#This Row],[Q2]]*0.4+Table1[[#This Row],[Q3]]*0.4)/10</f>
        <v>1</v>
      </c>
      <c r="I2068" cm="1">
        <f t="array" ref="I2068">_xlfn.IFS(Table1[[#This Row],[Q1]]&gt;8,100,Table1[[#This Row],[Q1]]&gt;6,0,Table1[[#This Row],[Q1]]&lt;7,-100)</f>
        <v>100</v>
      </c>
      <c r="J2068">
        <f>IF(Table1[[#This Row],[NPS]]=100,1,0)</f>
        <v>1</v>
      </c>
      <c r="K2068">
        <f>IF(Table1[[#This Row],[NPS]]=0,1,0)</f>
        <v>0</v>
      </c>
      <c r="L2068">
        <f>IF(Table1[[#This Row],[NPS]]=-100,1,0)</f>
        <v>0</v>
      </c>
      <c r="M2068" t="str">
        <f>TEXT(Table1[[#This Row],[Call Date]],"mmmm")</f>
        <v>December</v>
      </c>
      <c r="N2068" s="1">
        <f>Table1[[#This Row],[Call Date]]</f>
        <v>45273</v>
      </c>
    </row>
    <row r="2069" spans="2:14" x14ac:dyDescent="0.25">
      <c r="B2069" s="1">
        <v>45273</v>
      </c>
      <c r="C2069" t="s">
        <v>8</v>
      </c>
      <c r="D2069" t="s">
        <v>85</v>
      </c>
      <c r="E2069">
        <v>10</v>
      </c>
      <c r="F2069">
        <v>10</v>
      </c>
      <c r="G2069">
        <v>10</v>
      </c>
      <c r="H2069" s="3">
        <f>(Table1[[#This Row],[Q1]]*0.2+Table1[[#This Row],[Q2]]*0.4+Table1[[#This Row],[Q3]]*0.4)/10</f>
        <v>1</v>
      </c>
      <c r="I2069" cm="1">
        <f t="array" ref="I2069">_xlfn.IFS(Table1[[#This Row],[Q1]]&gt;8,100,Table1[[#This Row],[Q1]]&gt;6,0,Table1[[#This Row],[Q1]]&lt;7,-100)</f>
        <v>100</v>
      </c>
      <c r="J2069">
        <f>IF(Table1[[#This Row],[NPS]]=100,1,0)</f>
        <v>1</v>
      </c>
      <c r="K2069">
        <f>IF(Table1[[#This Row],[NPS]]=0,1,0)</f>
        <v>0</v>
      </c>
      <c r="L2069">
        <f>IF(Table1[[#This Row],[NPS]]=-100,1,0)</f>
        <v>0</v>
      </c>
      <c r="M2069" t="str">
        <f>TEXT(Table1[[#This Row],[Call Date]],"mmmm")</f>
        <v>December</v>
      </c>
      <c r="N2069" s="1">
        <f>Table1[[#This Row],[Call Date]]</f>
        <v>45273</v>
      </c>
    </row>
    <row r="2070" spans="2:14" x14ac:dyDescent="0.25">
      <c r="B2070" s="1">
        <v>45273</v>
      </c>
      <c r="C2070" t="s">
        <v>8</v>
      </c>
      <c r="D2070" t="s">
        <v>45</v>
      </c>
      <c r="E2070">
        <v>9</v>
      </c>
      <c r="F2070">
        <v>9</v>
      </c>
      <c r="G2070">
        <v>9</v>
      </c>
      <c r="H2070" s="3">
        <f>(Table1[[#This Row],[Q1]]*0.2+Table1[[#This Row],[Q2]]*0.4+Table1[[#This Row],[Q3]]*0.4)/10</f>
        <v>0.9</v>
      </c>
      <c r="I2070" cm="1">
        <f t="array" ref="I2070">_xlfn.IFS(Table1[[#This Row],[Q1]]&gt;8,100,Table1[[#This Row],[Q1]]&gt;6,0,Table1[[#This Row],[Q1]]&lt;7,-100)</f>
        <v>100</v>
      </c>
      <c r="J2070">
        <f>IF(Table1[[#This Row],[NPS]]=100,1,0)</f>
        <v>1</v>
      </c>
      <c r="K2070">
        <f>IF(Table1[[#This Row],[NPS]]=0,1,0)</f>
        <v>0</v>
      </c>
      <c r="L2070">
        <f>IF(Table1[[#This Row],[NPS]]=-100,1,0)</f>
        <v>0</v>
      </c>
      <c r="M2070" t="str">
        <f>TEXT(Table1[[#This Row],[Call Date]],"mmmm")</f>
        <v>December</v>
      </c>
      <c r="N2070" s="1">
        <f>Table1[[#This Row],[Call Date]]</f>
        <v>45273</v>
      </c>
    </row>
    <row r="2071" spans="2:14" x14ac:dyDescent="0.25">
      <c r="B2071" s="1">
        <v>45273</v>
      </c>
      <c r="C2071" t="s">
        <v>10</v>
      </c>
      <c r="D2071" t="s">
        <v>116</v>
      </c>
      <c r="E2071">
        <v>10</v>
      </c>
      <c r="F2071">
        <v>10</v>
      </c>
      <c r="G2071">
        <v>10</v>
      </c>
      <c r="H2071" s="3">
        <f>(Table1[[#This Row],[Q1]]*0.2+Table1[[#This Row],[Q2]]*0.4+Table1[[#This Row],[Q3]]*0.4)/10</f>
        <v>1</v>
      </c>
      <c r="I2071" cm="1">
        <f t="array" ref="I2071">_xlfn.IFS(Table1[[#This Row],[Q1]]&gt;8,100,Table1[[#This Row],[Q1]]&gt;6,0,Table1[[#This Row],[Q1]]&lt;7,-100)</f>
        <v>100</v>
      </c>
      <c r="J2071">
        <f>IF(Table1[[#This Row],[NPS]]=100,1,0)</f>
        <v>1</v>
      </c>
      <c r="K2071">
        <f>IF(Table1[[#This Row],[NPS]]=0,1,0)</f>
        <v>0</v>
      </c>
      <c r="L2071">
        <f>IF(Table1[[#This Row],[NPS]]=-100,1,0)</f>
        <v>0</v>
      </c>
      <c r="M2071" t="str">
        <f>TEXT(Table1[[#This Row],[Call Date]],"mmmm")</f>
        <v>December</v>
      </c>
      <c r="N2071" s="1">
        <f>Table1[[#This Row],[Call Date]]</f>
        <v>45273</v>
      </c>
    </row>
    <row r="2072" spans="2:14" x14ac:dyDescent="0.25">
      <c r="B2072" s="1">
        <v>45273</v>
      </c>
      <c r="C2072" t="s">
        <v>9</v>
      </c>
      <c r="D2072" t="s">
        <v>53</v>
      </c>
      <c r="E2072">
        <v>10</v>
      </c>
      <c r="F2072">
        <v>10</v>
      </c>
      <c r="G2072">
        <v>10</v>
      </c>
      <c r="H2072" s="3">
        <f>(Table1[[#This Row],[Q1]]*0.2+Table1[[#This Row],[Q2]]*0.4+Table1[[#This Row],[Q3]]*0.4)/10</f>
        <v>1</v>
      </c>
      <c r="I2072" cm="1">
        <f t="array" ref="I2072">_xlfn.IFS(Table1[[#This Row],[Q1]]&gt;8,100,Table1[[#This Row],[Q1]]&gt;6,0,Table1[[#This Row],[Q1]]&lt;7,-100)</f>
        <v>100</v>
      </c>
      <c r="J2072">
        <f>IF(Table1[[#This Row],[NPS]]=100,1,0)</f>
        <v>1</v>
      </c>
      <c r="K2072">
        <f>IF(Table1[[#This Row],[NPS]]=0,1,0)</f>
        <v>0</v>
      </c>
      <c r="L2072">
        <f>IF(Table1[[#This Row],[NPS]]=-100,1,0)</f>
        <v>0</v>
      </c>
      <c r="M2072" t="str">
        <f>TEXT(Table1[[#This Row],[Call Date]],"mmmm")</f>
        <v>December</v>
      </c>
      <c r="N2072" s="1">
        <f>Table1[[#This Row],[Call Date]]</f>
        <v>45273</v>
      </c>
    </row>
    <row r="2073" spans="2:14" x14ac:dyDescent="0.25">
      <c r="B2073" s="1">
        <v>45273</v>
      </c>
      <c r="C2073" t="s">
        <v>9</v>
      </c>
      <c r="D2073" t="s">
        <v>107</v>
      </c>
      <c r="E2073">
        <v>10</v>
      </c>
      <c r="F2073">
        <v>10</v>
      </c>
      <c r="G2073">
        <v>10</v>
      </c>
      <c r="H2073" s="3">
        <f>(Table1[[#This Row],[Q1]]*0.2+Table1[[#This Row],[Q2]]*0.4+Table1[[#This Row],[Q3]]*0.4)/10</f>
        <v>1</v>
      </c>
      <c r="I2073" cm="1">
        <f t="array" ref="I2073">_xlfn.IFS(Table1[[#This Row],[Q1]]&gt;8,100,Table1[[#This Row],[Q1]]&gt;6,0,Table1[[#This Row],[Q1]]&lt;7,-100)</f>
        <v>100</v>
      </c>
      <c r="J2073">
        <f>IF(Table1[[#This Row],[NPS]]=100,1,0)</f>
        <v>1</v>
      </c>
      <c r="K2073">
        <f>IF(Table1[[#This Row],[NPS]]=0,1,0)</f>
        <v>0</v>
      </c>
      <c r="L2073">
        <f>IF(Table1[[#This Row],[NPS]]=-100,1,0)</f>
        <v>0</v>
      </c>
      <c r="M2073" t="str">
        <f>TEXT(Table1[[#This Row],[Call Date]],"mmmm")</f>
        <v>December</v>
      </c>
      <c r="N2073" s="1">
        <f>Table1[[#This Row],[Call Date]]</f>
        <v>45273</v>
      </c>
    </row>
    <row r="2074" spans="2:14" x14ac:dyDescent="0.25">
      <c r="B2074" s="1">
        <v>45273</v>
      </c>
      <c r="C2074" t="s">
        <v>7</v>
      </c>
      <c r="D2074" t="s">
        <v>91</v>
      </c>
      <c r="E2074">
        <v>10</v>
      </c>
      <c r="F2074">
        <v>10</v>
      </c>
      <c r="G2074">
        <v>10</v>
      </c>
      <c r="H2074" s="3">
        <f>(Table1[[#This Row],[Q1]]*0.2+Table1[[#This Row],[Q2]]*0.4+Table1[[#This Row],[Q3]]*0.4)/10</f>
        <v>1</v>
      </c>
      <c r="I2074" cm="1">
        <f t="array" ref="I2074">_xlfn.IFS(Table1[[#This Row],[Q1]]&gt;8,100,Table1[[#This Row],[Q1]]&gt;6,0,Table1[[#This Row],[Q1]]&lt;7,-100)</f>
        <v>100</v>
      </c>
      <c r="J2074">
        <f>IF(Table1[[#This Row],[NPS]]=100,1,0)</f>
        <v>1</v>
      </c>
      <c r="K2074">
        <f>IF(Table1[[#This Row],[NPS]]=0,1,0)</f>
        <v>0</v>
      </c>
      <c r="L2074">
        <f>IF(Table1[[#This Row],[NPS]]=-100,1,0)</f>
        <v>0</v>
      </c>
      <c r="M2074" t="str">
        <f>TEXT(Table1[[#This Row],[Call Date]],"mmmm")</f>
        <v>December</v>
      </c>
      <c r="N2074" s="1">
        <f>Table1[[#This Row],[Call Date]]</f>
        <v>45273</v>
      </c>
    </row>
    <row r="2075" spans="2:14" x14ac:dyDescent="0.25">
      <c r="B2075" s="1">
        <v>45274</v>
      </c>
      <c r="C2075" t="s">
        <v>8</v>
      </c>
      <c r="D2075" t="s">
        <v>64</v>
      </c>
      <c r="E2075">
        <v>10</v>
      </c>
      <c r="F2075">
        <v>10</v>
      </c>
      <c r="G2075">
        <v>0</v>
      </c>
      <c r="H2075" s="3">
        <f>(Table1[[#This Row],[Q1]]*0.2+Table1[[#This Row],[Q2]]*0.4+Table1[[#This Row],[Q3]]*0.4)/10</f>
        <v>0.6</v>
      </c>
      <c r="I2075" cm="1">
        <f t="array" ref="I2075">_xlfn.IFS(Table1[[#This Row],[Q1]]&gt;8,100,Table1[[#This Row],[Q1]]&gt;6,0,Table1[[#This Row],[Q1]]&lt;7,-100)</f>
        <v>100</v>
      </c>
      <c r="J2075">
        <f>IF(Table1[[#This Row],[NPS]]=100,1,0)</f>
        <v>1</v>
      </c>
      <c r="K2075">
        <f>IF(Table1[[#This Row],[NPS]]=0,1,0)</f>
        <v>0</v>
      </c>
      <c r="L2075">
        <f>IF(Table1[[#This Row],[NPS]]=-100,1,0)</f>
        <v>0</v>
      </c>
      <c r="M2075" t="str">
        <f>TEXT(Table1[[#This Row],[Call Date]],"mmmm")</f>
        <v>December</v>
      </c>
      <c r="N2075" s="1">
        <f>Table1[[#This Row],[Call Date]]</f>
        <v>45274</v>
      </c>
    </row>
    <row r="2076" spans="2:14" x14ac:dyDescent="0.25">
      <c r="B2076" s="1">
        <v>45274</v>
      </c>
      <c r="C2076" t="s">
        <v>8</v>
      </c>
      <c r="D2076" t="s">
        <v>99</v>
      </c>
      <c r="E2076">
        <v>10</v>
      </c>
      <c r="F2076">
        <v>10</v>
      </c>
      <c r="G2076">
        <v>10</v>
      </c>
      <c r="H2076" s="3">
        <f>(Table1[[#This Row],[Q1]]*0.2+Table1[[#This Row],[Q2]]*0.4+Table1[[#This Row],[Q3]]*0.4)/10</f>
        <v>1</v>
      </c>
      <c r="I2076" cm="1">
        <f t="array" ref="I2076">_xlfn.IFS(Table1[[#This Row],[Q1]]&gt;8,100,Table1[[#This Row],[Q1]]&gt;6,0,Table1[[#This Row],[Q1]]&lt;7,-100)</f>
        <v>100</v>
      </c>
      <c r="J2076">
        <f>IF(Table1[[#This Row],[NPS]]=100,1,0)</f>
        <v>1</v>
      </c>
      <c r="K2076">
        <f>IF(Table1[[#This Row],[NPS]]=0,1,0)</f>
        <v>0</v>
      </c>
      <c r="L2076">
        <f>IF(Table1[[#This Row],[NPS]]=-100,1,0)</f>
        <v>0</v>
      </c>
      <c r="M2076" t="str">
        <f>TEXT(Table1[[#This Row],[Call Date]],"mmmm")</f>
        <v>December</v>
      </c>
      <c r="N2076" s="1">
        <f>Table1[[#This Row],[Call Date]]</f>
        <v>45274</v>
      </c>
    </row>
    <row r="2077" spans="2:14" x14ac:dyDescent="0.25">
      <c r="B2077" s="1">
        <v>45274</v>
      </c>
      <c r="C2077" t="s">
        <v>8</v>
      </c>
      <c r="D2077" t="s">
        <v>132</v>
      </c>
      <c r="E2077">
        <v>10</v>
      </c>
      <c r="F2077">
        <v>10</v>
      </c>
      <c r="G2077">
        <v>10</v>
      </c>
      <c r="H2077" s="3">
        <f>(Table1[[#This Row],[Q1]]*0.2+Table1[[#This Row],[Q2]]*0.4+Table1[[#This Row],[Q3]]*0.4)/10</f>
        <v>1</v>
      </c>
      <c r="I2077" cm="1">
        <f t="array" ref="I2077">_xlfn.IFS(Table1[[#This Row],[Q1]]&gt;8,100,Table1[[#This Row],[Q1]]&gt;6,0,Table1[[#This Row],[Q1]]&lt;7,-100)</f>
        <v>100</v>
      </c>
      <c r="J2077">
        <f>IF(Table1[[#This Row],[NPS]]=100,1,0)</f>
        <v>1</v>
      </c>
      <c r="K2077">
        <f>IF(Table1[[#This Row],[NPS]]=0,1,0)</f>
        <v>0</v>
      </c>
      <c r="L2077">
        <f>IF(Table1[[#This Row],[NPS]]=-100,1,0)</f>
        <v>0</v>
      </c>
      <c r="M2077" t="str">
        <f>TEXT(Table1[[#This Row],[Call Date]],"mmmm")</f>
        <v>December</v>
      </c>
      <c r="N2077" s="1">
        <f>Table1[[#This Row],[Call Date]]</f>
        <v>45274</v>
      </c>
    </row>
    <row r="2078" spans="2:14" x14ac:dyDescent="0.25">
      <c r="B2078" s="1">
        <v>45274</v>
      </c>
      <c r="C2078" t="s">
        <v>8</v>
      </c>
      <c r="D2078" t="s">
        <v>96</v>
      </c>
      <c r="E2078">
        <v>10</v>
      </c>
      <c r="F2078">
        <v>10</v>
      </c>
      <c r="G2078">
        <v>10</v>
      </c>
      <c r="H2078" s="3">
        <f>(Table1[[#This Row],[Q1]]*0.2+Table1[[#This Row],[Q2]]*0.4+Table1[[#This Row],[Q3]]*0.4)/10</f>
        <v>1</v>
      </c>
      <c r="I2078" cm="1">
        <f t="array" ref="I2078">_xlfn.IFS(Table1[[#This Row],[Q1]]&gt;8,100,Table1[[#This Row],[Q1]]&gt;6,0,Table1[[#This Row],[Q1]]&lt;7,-100)</f>
        <v>100</v>
      </c>
      <c r="J2078">
        <f>IF(Table1[[#This Row],[NPS]]=100,1,0)</f>
        <v>1</v>
      </c>
      <c r="K2078">
        <f>IF(Table1[[#This Row],[NPS]]=0,1,0)</f>
        <v>0</v>
      </c>
      <c r="L2078">
        <f>IF(Table1[[#This Row],[NPS]]=-100,1,0)</f>
        <v>0</v>
      </c>
      <c r="M2078" t="str">
        <f>TEXT(Table1[[#This Row],[Call Date]],"mmmm")</f>
        <v>December</v>
      </c>
      <c r="N2078" s="1">
        <f>Table1[[#This Row],[Call Date]]</f>
        <v>45274</v>
      </c>
    </row>
    <row r="2079" spans="2:14" x14ac:dyDescent="0.25">
      <c r="B2079" s="1">
        <v>45274</v>
      </c>
      <c r="C2079" t="s">
        <v>8</v>
      </c>
      <c r="D2079" t="s">
        <v>88</v>
      </c>
      <c r="E2079">
        <v>10</v>
      </c>
      <c r="F2079">
        <v>10</v>
      </c>
      <c r="G2079">
        <v>10</v>
      </c>
      <c r="H2079" s="3">
        <f>(Table1[[#This Row],[Q1]]*0.2+Table1[[#This Row],[Q2]]*0.4+Table1[[#This Row],[Q3]]*0.4)/10</f>
        <v>1</v>
      </c>
      <c r="I2079" cm="1">
        <f t="array" ref="I2079">_xlfn.IFS(Table1[[#This Row],[Q1]]&gt;8,100,Table1[[#This Row],[Q1]]&gt;6,0,Table1[[#This Row],[Q1]]&lt;7,-100)</f>
        <v>100</v>
      </c>
      <c r="J2079">
        <f>IF(Table1[[#This Row],[NPS]]=100,1,0)</f>
        <v>1</v>
      </c>
      <c r="K2079">
        <f>IF(Table1[[#This Row],[NPS]]=0,1,0)</f>
        <v>0</v>
      </c>
      <c r="L2079">
        <f>IF(Table1[[#This Row],[NPS]]=-100,1,0)</f>
        <v>0</v>
      </c>
      <c r="M2079" t="str">
        <f>TEXT(Table1[[#This Row],[Call Date]],"mmmm")</f>
        <v>December</v>
      </c>
      <c r="N2079" s="1">
        <f>Table1[[#This Row],[Call Date]]</f>
        <v>45274</v>
      </c>
    </row>
    <row r="2080" spans="2:14" x14ac:dyDescent="0.25">
      <c r="B2080" s="1">
        <v>45274</v>
      </c>
      <c r="C2080" t="s">
        <v>8</v>
      </c>
      <c r="D2080" t="s">
        <v>88</v>
      </c>
      <c r="E2080">
        <v>10</v>
      </c>
      <c r="F2080">
        <v>10</v>
      </c>
      <c r="G2080">
        <v>10</v>
      </c>
      <c r="H2080" s="3">
        <f>(Table1[[#This Row],[Q1]]*0.2+Table1[[#This Row],[Q2]]*0.4+Table1[[#This Row],[Q3]]*0.4)/10</f>
        <v>1</v>
      </c>
      <c r="I2080" cm="1">
        <f t="array" ref="I2080">_xlfn.IFS(Table1[[#This Row],[Q1]]&gt;8,100,Table1[[#This Row],[Q1]]&gt;6,0,Table1[[#This Row],[Q1]]&lt;7,-100)</f>
        <v>100</v>
      </c>
      <c r="J2080">
        <f>IF(Table1[[#This Row],[NPS]]=100,1,0)</f>
        <v>1</v>
      </c>
      <c r="K2080">
        <f>IF(Table1[[#This Row],[NPS]]=0,1,0)</f>
        <v>0</v>
      </c>
      <c r="L2080">
        <f>IF(Table1[[#This Row],[NPS]]=-100,1,0)</f>
        <v>0</v>
      </c>
      <c r="M2080" t="str">
        <f>TEXT(Table1[[#This Row],[Call Date]],"mmmm")</f>
        <v>December</v>
      </c>
      <c r="N2080" s="1">
        <f>Table1[[#This Row],[Call Date]]</f>
        <v>45274</v>
      </c>
    </row>
    <row r="2081" spans="2:14" x14ac:dyDescent="0.25">
      <c r="B2081" s="1">
        <v>45274</v>
      </c>
      <c r="C2081" t="s">
        <v>8</v>
      </c>
      <c r="D2081" t="s">
        <v>98</v>
      </c>
      <c r="E2081">
        <v>10</v>
      </c>
      <c r="F2081">
        <v>10</v>
      </c>
      <c r="G2081">
        <v>10</v>
      </c>
      <c r="H2081" s="3">
        <f>(Table1[[#This Row],[Q1]]*0.2+Table1[[#This Row],[Q2]]*0.4+Table1[[#This Row],[Q3]]*0.4)/10</f>
        <v>1</v>
      </c>
      <c r="I2081" cm="1">
        <f t="array" ref="I2081">_xlfn.IFS(Table1[[#This Row],[Q1]]&gt;8,100,Table1[[#This Row],[Q1]]&gt;6,0,Table1[[#This Row],[Q1]]&lt;7,-100)</f>
        <v>100</v>
      </c>
      <c r="J2081">
        <f>IF(Table1[[#This Row],[NPS]]=100,1,0)</f>
        <v>1</v>
      </c>
      <c r="K2081">
        <f>IF(Table1[[#This Row],[NPS]]=0,1,0)</f>
        <v>0</v>
      </c>
      <c r="L2081">
        <f>IF(Table1[[#This Row],[NPS]]=-100,1,0)</f>
        <v>0</v>
      </c>
      <c r="M2081" t="str">
        <f>TEXT(Table1[[#This Row],[Call Date]],"mmmm")</f>
        <v>December</v>
      </c>
      <c r="N2081" s="1">
        <f>Table1[[#This Row],[Call Date]]</f>
        <v>45274</v>
      </c>
    </row>
    <row r="2082" spans="2:14" x14ac:dyDescent="0.25">
      <c r="B2082" s="1">
        <v>45274</v>
      </c>
      <c r="C2082" t="s">
        <v>8</v>
      </c>
      <c r="D2082" t="s">
        <v>132</v>
      </c>
      <c r="E2082">
        <v>9</v>
      </c>
      <c r="F2082">
        <v>9</v>
      </c>
      <c r="G2082">
        <v>9</v>
      </c>
      <c r="H2082" s="3">
        <f>(Table1[[#This Row],[Q1]]*0.2+Table1[[#This Row],[Q2]]*0.4+Table1[[#This Row],[Q3]]*0.4)/10</f>
        <v>0.9</v>
      </c>
      <c r="I2082" cm="1">
        <f t="array" ref="I2082">_xlfn.IFS(Table1[[#This Row],[Q1]]&gt;8,100,Table1[[#This Row],[Q1]]&gt;6,0,Table1[[#This Row],[Q1]]&lt;7,-100)</f>
        <v>100</v>
      </c>
      <c r="J2082">
        <f>IF(Table1[[#This Row],[NPS]]=100,1,0)</f>
        <v>1</v>
      </c>
      <c r="K2082">
        <f>IF(Table1[[#This Row],[NPS]]=0,1,0)</f>
        <v>0</v>
      </c>
      <c r="L2082">
        <f>IF(Table1[[#This Row],[NPS]]=-100,1,0)</f>
        <v>0</v>
      </c>
      <c r="M2082" t="str">
        <f>TEXT(Table1[[#This Row],[Call Date]],"mmmm")</f>
        <v>December</v>
      </c>
      <c r="N2082" s="1">
        <f>Table1[[#This Row],[Call Date]]</f>
        <v>45274</v>
      </c>
    </row>
    <row r="2083" spans="2:14" x14ac:dyDescent="0.25">
      <c r="B2083" s="1">
        <v>45274</v>
      </c>
      <c r="C2083" t="s">
        <v>8</v>
      </c>
      <c r="D2083" t="s">
        <v>129</v>
      </c>
      <c r="E2083">
        <v>0</v>
      </c>
      <c r="F2083">
        <v>0</v>
      </c>
      <c r="G2083">
        <v>10</v>
      </c>
      <c r="H2083" s="3">
        <f>(Table1[[#This Row],[Q1]]*0.2+Table1[[#This Row],[Q2]]*0.4+Table1[[#This Row],[Q3]]*0.4)/10</f>
        <v>0.4</v>
      </c>
      <c r="I2083" cm="1">
        <f t="array" ref="I2083">_xlfn.IFS(Table1[[#This Row],[Q1]]&gt;8,100,Table1[[#This Row],[Q1]]&gt;6,0,Table1[[#This Row],[Q1]]&lt;7,-100)</f>
        <v>-100</v>
      </c>
      <c r="J2083">
        <f>IF(Table1[[#This Row],[NPS]]=100,1,0)</f>
        <v>0</v>
      </c>
      <c r="K2083">
        <f>IF(Table1[[#This Row],[NPS]]=0,1,0)</f>
        <v>0</v>
      </c>
      <c r="L2083">
        <f>IF(Table1[[#This Row],[NPS]]=-100,1,0)</f>
        <v>1</v>
      </c>
      <c r="M2083" t="str">
        <f>TEXT(Table1[[#This Row],[Call Date]],"mmmm")</f>
        <v>December</v>
      </c>
      <c r="N2083" s="1">
        <f>Table1[[#This Row],[Call Date]]</f>
        <v>45274</v>
      </c>
    </row>
    <row r="2084" spans="2:14" x14ac:dyDescent="0.25">
      <c r="B2084" s="1">
        <v>45274</v>
      </c>
      <c r="C2084" t="s">
        <v>8</v>
      </c>
      <c r="D2084" t="s">
        <v>132</v>
      </c>
      <c r="E2084">
        <v>9</v>
      </c>
      <c r="F2084">
        <v>9</v>
      </c>
      <c r="G2084">
        <v>10</v>
      </c>
      <c r="H2084" s="3">
        <f>(Table1[[#This Row],[Q1]]*0.2+Table1[[#This Row],[Q2]]*0.4+Table1[[#This Row],[Q3]]*0.4)/10</f>
        <v>0.94000000000000006</v>
      </c>
      <c r="I2084" cm="1">
        <f t="array" ref="I2084">_xlfn.IFS(Table1[[#This Row],[Q1]]&gt;8,100,Table1[[#This Row],[Q1]]&gt;6,0,Table1[[#This Row],[Q1]]&lt;7,-100)</f>
        <v>100</v>
      </c>
      <c r="J2084">
        <f>IF(Table1[[#This Row],[NPS]]=100,1,0)</f>
        <v>1</v>
      </c>
      <c r="K2084">
        <f>IF(Table1[[#This Row],[NPS]]=0,1,0)</f>
        <v>0</v>
      </c>
      <c r="L2084">
        <f>IF(Table1[[#This Row],[NPS]]=-100,1,0)</f>
        <v>0</v>
      </c>
      <c r="M2084" t="str">
        <f>TEXT(Table1[[#This Row],[Call Date]],"mmmm")</f>
        <v>December</v>
      </c>
      <c r="N2084" s="1">
        <f>Table1[[#This Row],[Call Date]]</f>
        <v>45274</v>
      </c>
    </row>
    <row r="2085" spans="2:14" x14ac:dyDescent="0.25">
      <c r="B2085" s="1">
        <v>45274</v>
      </c>
      <c r="C2085" t="s">
        <v>8</v>
      </c>
      <c r="D2085" t="s">
        <v>42</v>
      </c>
      <c r="E2085">
        <v>9</v>
      </c>
      <c r="F2085">
        <v>10</v>
      </c>
      <c r="G2085">
        <v>10</v>
      </c>
      <c r="H2085" s="3">
        <f>(Table1[[#This Row],[Q1]]*0.2+Table1[[#This Row],[Q2]]*0.4+Table1[[#This Row],[Q3]]*0.4)/10</f>
        <v>0.98000000000000009</v>
      </c>
      <c r="I2085" cm="1">
        <f t="array" ref="I2085">_xlfn.IFS(Table1[[#This Row],[Q1]]&gt;8,100,Table1[[#This Row],[Q1]]&gt;6,0,Table1[[#This Row],[Q1]]&lt;7,-100)</f>
        <v>100</v>
      </c>
      <c r="J2085">
        <f>IF(Table1[[#This Row],[NPS]]=100,1,0)</f>
        <v>1</v>
      </c>
      <c r="K2085">
        <f>IF(Table1[[#This Row],[NPS]]=0,1,0)</f>
        <v>0</v>
      </c>
      <c r="L2085">
        <f>IF(Table1[[#This Row],[NPS]]=-100,1,0)</f>
        <v>0</v>
      </c>
      <c r="M2085" t="str">
        <f>TEXT(Table1[[#This Row],[Call Date]],"mmmm")</f>
        <v>December</v>
      </c>
      <c r="N2085" s="1">
        <f>Table1[[#This Row],[Call Date]]</f>
        <v>45274</v>
      </c>
    </row>
    <row r="2086" spans="2:14" x14ac:dyDescent="0.25">
      <c r="B2086" s="1">
        <v>45274</v>
      </c>
      <c r="C2086" t="s">
        <v>8</v>
      </c>
      <c r="D2086" t="s">
        <v>98</v>
      </c>
      <c r="E2086">
        <v>10</v>
      </c>
      <c r="F2086">
        <v>10</v>
      </c>
      <c r="G2086">
        <v>10</v>
      </c>
      <c r="H2086" s="3">
        <f>(Table1[[#This Row],[Q1]]*0.2+Table1[[#This Row],[Q2]]*0.4+Table1[[#This Row],[Q3]]*0.4)/10</f>
        <v>1</v>
      </c>
      <c r="I2086" cm="1">
        <f t="array" ref="I2086">_xlfn.IFS(Table1[[#This Row],[Q1]]&gt;8,100,Table1[[#This Row],[Q1]]&gt;6,0,Table1[[#This Row],[Q1]]&lt;7,-100)</f>
        <v>100</v>
      </c>
      <c r="J2086">
        <f>IF(Table1[[#This Row],[NPS]]=100,1,0)</f>
        <v>1</v>
      </c>
      <c r="K2086">
        <f>IF(Table1[[#This Row],[NPS]]=0,1,0)</f>
        <v>0</v>
      </c>
      <c r="L2086">
        <f>IF(Table1[[#This Row],[NPS]]=-100,1,0)</f>
        <v>0</v>
      </c>
      <c r="M2086" t="str">
        <f>TEXT(Table1[[#This Row],[Call Date]],"mmmm")</f>
        <v>December</v>
      </c>
      <c r="N2086" s="1">
        <f>Table1[[#This Row],[Call Date]]</f>
        <v>45274</v>
      </c>
    </row>
    <row r="2087" spans="2:14" x14ac:dyDescent="0.25">
      <c r="B2087" s="1">
        <v>45274</v>
      </c>
      <c r="C2087" t="s">
        <v>9</v>
      </c>
      <c r="D2087" t="s">
        <v>79</v>
      </c>
      <c r="E2087">
        <v>10</v>
      </c>
      <c r="F2087">
        <v>10</v>
      </c>
      <c r="G2087">
        <v>10</v>
      </c>
      <c r="H2087" s="3">
        <f>(Table1[[#This Row],[Q1]]*0.2+Table1[[#This Row],[Q2]]*0.4+Table1[[#This Row],[Q3]]*0.4)/10</f>
        <v>1</v>
      </c>
      <c r="I2087" cm="1">
        <f t="array" ref="I2087">_xlfn.IFS(Table1[[#This Row],[Q1]]&gt;8,100,Table1[[#This Row],[Q1]]&gt;6,0,Table1[[#This Row],[Q1]]&lt;7,-100)</f>
        <v>100</v>
      </c>
      <c r="J2087">
        <f>IF(Table1[[#This Row],[NPS]]=100,1,0)</f>
        <v>1</v>
      </c>
      <c r="K2087">
        <f>IF(Table1[[#This Row],[NPS]]=0,1,0)</f>
        <v>0</v>
      </c>
      <c r="L2087">
        <f>IF(Table1[[#This Row],[NPS]]=-100,1,0)</f>
        <v>0</v>
      </c>
      <c r="M2087" t="str">
        <f>TEXT(Table1[[#This Row],[Call Date]],"mmmm")</f>
        <v>December</v>
      </c>
      <c r="N2087" s="1">
        <f>Table1[[#This Row],[Call Date]]</f>
        <v>45274</v>
      </c>
    </row>
    <row r="2088" spans="2:14" x14ac:dyDescent="0.25">
      <c r="B2088" s="1">
        <v>45274</v>
      </c>
      <c r="C2088" t="s">
        <v>8</v>
      </c>
      <c r="D2088" t="s">
        <v>119</v>
      </c>
      <c r="E2088">
        <v>8</v>
      </c>
      <c r="F2088">
        <v>9</v>
      </c>
      <c r="G2088">
        <v>10</v>
      </c>
      <c r="H2088" s="3">
        <f>(Table1[[#This Row],[Q1]]*0.2+Table1[[#This Row],[Q2]]*0.4+Table1[[#This Row],[Q3]]*0.4)/10</f>
        <v>0.91999999999999993</v>
      </c>
      <c r="I2088" cm="1">
        <f t="array" ref="I2088">_xlfn.IFS(Table1[[#This Row],[Q1]]&gt;8,100,Table1[[#This Row],[Q1]]&gt;6,0,Table1[[#This Row],[Q1]]&lt;7,-100)</f>
        <v>0</v>
      </c>
      <c r="J2088">
        <f>IF(Table1[[#This Row],[NPS]]=100,1,0)</f>
        <v>0</v>
      </c>
      <c r="K2088">
        <f>IF(Table1[[#This Row],[NPS]]=0,1,0)</f>
        <v>1</v>
      </c>
      <c r="L2088">
        <f>IF(Table1[[#This Row],[NPS]]=-100,1,0)</f>
        <v>0</v>
      </c>
      <c r="M2088" t="str">
        <f>TEXT(Table1[[#This Row],[Call Date]],"mmmm")</f>
        <v>December</v>
      </c>
      <c r="N2088" s="1">
        <f>Table1[[#This Row],[Call Date]]</f>
        <v>45274</v>
      </c>
    </row>
    <row r="2089" spans="2:14" x14ac:dyDescent="0.25">
      <c r="B2089" s="1">
        <v>45274</v>
      </c>
      <c r="C2089" t="s">
        <v>9</v>
      </c>
      <c r="D2089" t="s">
        <v>122</v>
      </c>
      <c r="E2089">
        <v>10</v>
      </c>
      <c r="F2089">
        <v>10</v>
      </c>
      <c r="G2089">
        <v>10</v>
      </c>
      <c r="H2089" s="3">
        <f>(Table1[[#This Row],[Q1]]*0.2+Table1[[#This Row],[Q2]]*0.4+Table1[[#This Row],[Q3]]*0.4)/10</f>
        <v>1</v>
      </c>
      <c r="I2089" cm="1">
        <f t="array" ref="I2089">_xlfn.IFS(Table1[[#This Row],[Q1]]&gt;8,100,Table1[[#This Row],[Q1]]&gt;6,0,Table1[[#This Row],[Q1]]&lt;7,-100)</f>
        <v>100</v>
      </c>
      <c r="J2089">
        <f>IF(Table1[[#This Row],[NPS]]=100,1,0)</f>
        <v>1</v>
      </c>
      <c r="K2089">
        <f>IF(Table1[[#This Row],[NPS]]=0,1,0)</f>
        <v>0</v>
      </c>
      <c r="L2089">
        <f>IF(Table1[[#This Row],[NPS]]=-100,1,0)</f>
        <v>0</v>
      </c>
      <c r="M2089" t="str">
        <f>TEXT(Table1[[#This Row],[Call Date]],"mmmm")</f>
        <v>December</v>
      </c>
      <c r="N2089" s="1">
        <f>Table1[[#This Row],[Call Date]]</f>
        <v>45274</v>
      </c>
    </row>
    <row r="2090" spans="2:14" x14ac:dyDescent="0.25">
      <c r="B2090" s="1">
        <v>45274</v>
      </c>
      <c r="C2090" t="s">
        <v>10</v>
      </c>
      <c r="D2090" t="s">
        <v>116</v>
      </c>
      <c r="E2090">
        <v>10</v>
      </c>
      <c r="F2090">
        <v>10</v>
      </c>
      <c r="G2090">
        <v>10</v>
      </c>
      <c r="H2090" s="3">
        <f>(Table1[[#This Row],[Q1]]*0.2+Table1[[#This Row],[Q2]]*0.4+Table1[[#This Row],[Q3]]*0.4)/10</f>
        <v>1</v>
      </c>
      <c r="I2090" cm="1">
        <f t="array" ref="I2090">_xlfn.IFS(Table1[[#This Row],[Q1]]&gt;8,100,Table1[[#This Row],[Q1]]&gt;6,0,Table1[[#This Row],[Q1]]&lt;7,-100)</f>
        <v>100</v>
      </c>
      <c r="J2090">
        <f>IF(Table1[[#This Row],[NPS]]=100,1,0)</f>
        <v>1</v>
      </c>
      <c r="K2090">
        <f>IF(Table1[[#This Row],[NPS]]=0,1,0)</f>
        <v>0</v>
      </c>
      <c r="L2090">
        <f>IF(Table1[[#This Row],[NPS]]=-100,1,0)</f>
        <v>0</v>
      </c>
      <c r="M2090" t="str">
        <f>TEXT(Table1[[#This Row],[Call Date]],"mmmm")</f>
        <v>December</v>
      </c>
      <c r="N2090" s="1">
        <f>Table1[[#This Row],[Call Date]]</f>
        <v>45274</v>
      </c>
    </row>
    <row r="2091" spans="2:14" x14ac:dyDescent="0.25">
      <c r="B2091" s="1">
        <v>45274</v>
      </c>
      <c r="C2091" t="s">
        <v>8</v>
      </c>
      <c r="D2091" t="s">
        <v>85</v>
      </c>
      <c r="E2091">
        <v>10</v>
      </c>
      <c r="F2091">
        <v>10</v>
      </c>
      <c r="G2091">
        <v>10</v>
      </c>
      <c r="H2091" s="3">
        <f>(Table1[[#This Row],[Q1]]*0.2+Table1[[#This Row],[Q2]]*0.4+Table1[[#This Row],[Q3]]*0.4)/10</f>
        <v>1</v>
      </c>
      <c r="I2091" cm="1">
        <f t="array" ref="I2091">_xlfn.IFS(Table1[[#This Row],[Q1]]&gt;8,100,Table1[[#This Row],[Q1]]&gt;6,0,Table1[[#This Row],[Q1]]&lt;7,-100)</f>
        <v>100</v>
      </c>
      <c r="J2091">
        <f>IF(Table1[[#This Row],[NPS]]=100,1,0)</f>
        <v>1</v>
      </c>
      <c r="K2091">
        <f>IF(Table1[[#This Row],[NPS]]=0,1,0)</f>
        <v>0</v>
      </c>
      <c r="L2091">
        <f>IF(Table1[[#This Row],[NPS]]=-100,1,0)</f>
        <v>0</v>
      </c>
      <c r="M2091" t="str">
        <f>TEXT(Table1[[#This Row],[Call Date]],"mmmm")</f>
        <v>December</v>
      </c>
      <c r="N2091" s="1">
        <f>Table1[[#This Row],[Call Date]]</f>
        <v>45274</v>
      </c>
    </row>
    <row r="2092" spans="2:14" x14ac:dyDescent="0.25">
      <c r="B2092" s="1">
        <v>45274</v>
      </c>
      <c r="C2092" t="s">
        <v>8</v>
      </c>
      <c r="D2092" t="s">
        <v>88</v>
      </c>
      <c r="E2092">
        <v>10</v>
      </c>
      <c r="F2092">
        <v>10</v>
      </c>
      <c r="G2092">
        <v>10</v>
      </c>
      <c r="H2092" s="3">
        <f>(Table1[[#This Row],[Q1]]*0.2+Table1[[#This Row],[Q2]]*0.4+Table1[[#This Row],[Q3]]*0.4)/10</f>
        <v>1</v>
      </c>
      <c r="I2092" cm="1">
        <f t="array" ref="I2092">_xlfn.IFS(Table1[[#This Row],[Q1]]&gt;8,100,Table1[[#This Row],[Q1]]&gt;6,0,Table1[[#This Row],[Q1]]&lt;7,-100)</f>
        <v>100</v>
      </c>
      <c r="J2092">
        <f>IF(Table1[[#This Row],[NPS]]=100,1,0)</f>
        <v>1</v>
      </c>
      <c r="K2092">
        <f>IF(Table1[[#This Row],[NPS]]=0,1,0)</f>
        <v>0</v>
      </c>
      <c r="L2092">
        <f>IF(Table1[[#This Row],[NPS]]=-100,1,0)</f>
        <v>0</v>
      </c>
      <c r="M2092" t="str">
        <f>TEXT(Table1[[#This Row],[Call Date]],"mmmm")</f>
        <v>December</v>
      </c>
      <c r="N2092" s="1">
        <f>Table1[[#This Row],[Call Date]]</f>
        <v>45274</v>
      </c>
    </row>
    <row r="2093" spans="2:14" x14ac:dyDescent="0.25">
      <c r="B2093" s="1">
        <v>45274</v>
      </c>
      <c r="C2093" t="s">
        <v>10</v>
      </c>
      <c r="D2093" t="s">
        <v>83</v>
      </c>
      <c r="E2093">
        <v>1</v>
      </c>
      <c r="F2093">
        <v>1</v>
      </c>
      <c r="G2093">
        <v>1</v>
      </c>
      <c r="H2093" s="3">
        <f>(Table1[[#This Row],[Q1]]*0.2+Table1[[#This Row],[Q2]]*0.4+Table1[[#This Row],[Q3]]*0.4)/10</f>
        <v>0.1</v>
      </c>
      <c r="I2093" cm="1">
        <f t="array" ref="I2093">_xlfn.IFS(Table1[[#This Row],[Q1]]&gt;8,100,Table1[[#This Row],[Q1]]&gt;6,0,Table1[[#This Row],[Q1]]&lt;7,-100)</f>
        <v>-100</v>
      </c>
      <c r="J2093">
        <f>IF(Table1[[#This Row],[NPS]]=100,1,0)</f>
        <v>0</v>
      </c>
      <c r="K2093">
        <f>IF(Table1[[#This Row],[NPS]]=0,1,0)</f>
        <v>0</v>
      </c>
      <c r="L2093">
        <f>IF(Table1[[#This Row],[NPS]]=-100,1,0)</f>
        <v>1</v>
      </c>
      <c r="M2093" t="str">
        <f>TEXT(Table1[[#This Row],[Call Date]],"mmmm")</f>
        <v>December</v>
      </c>
      <c r="N2093" s="1">
        <f>Table1[[#This Row],[Call Date]]</f>
        <v>45274</v>
      </c>
    </row>
    <row r="2094" spans="2:14" x14ac:dyDescent="0.25">
      <c r="B2094" s="1">
        <v>45274</v>
      </c>
      <c r="C2094" t="s">
        <v>10</v>
      </c>
      <c r="D2094" t="s">
        <v>81</v>
      </c>
      <c r="E2094">
        <v>5</v>
      </c>
      <c r="F2094">
        <v>10</v>
      </c>
      <c r="G2094">
        <v>0</v>
      </c>
      <c r="H2094" s="3">
        <f>(Table1[[#This Row],[Q1]]*0.2+Table1[[#This Row],[Q2]]*0.4+Table1[[#This Row],[Q3]]*0.4)/10</f>
        <v>0.5</v>
      </c>
      <c r="I2094" cm="1">
        <f t="array" ref="I2094">_xlfn.IFS(Table1[[#This Row],[Q1]]&gt;8,100,Table1[[#This Row],[Q1]]&gt;6,0,Table1[[#This Row],[Q1]]&lt;7,-100)</f>
        <v>-100</v>
      </c>
      <c r="J2094">
        <f>IF(Table1[[#This Row],[NPS]]=100,1,0)</f>
        <v>0</v>
      </c>
      <c r="K2094">
        <f>IF(Table1[[#This Row],[NPS]]=0,1,0)</f>
        <v>0</v>
      </c>
      <c r="L2094">
        <f>IF(Table1[[#This Row],[NPS]]=-100,1,0)</f>
        <v>1</v>
      </c>
      <c r="M2094" t="str">
        <f>TEXT(Table1[[#This Row],[Call Date]],"mmmm")</f>
        <v>December</v>
      </c>
      <c r="N2094" s="1">
        <f>Table1[[#This Row],[Call Date]]</f>
        <v>45274</v>
      </c>
    </row>
    <row r="2095" spans="2:14" x14ac:dyDescent="0.25">
      <c r="B2095" s="1">
        <v>45274</v>
      </c>
      <c r="C2095" t="s">
        <v>9</v>
      </c>
      <c r="D2095" t="s">
        <v>108</v>
      </c>
      <c r="E2095">
        <v>8</v>
      </c>
      <c r="F2095">
        <v>9</v>
      </c>
      <c r="G2095">
        <v>9</v>
      </c>
      <c r="H2095" s="3">
        <f>(Table1[[#This Row],[Q1]]*0.2+Table1[[#This Row],[Q2]]*0.4+Table1[[#This Row],[Q3]]*0.4)/10</f>
        <v>0.88000000000000012</v>
      </c>
      <c r="I2095" cm="1">
        <f t="array" ref="I2095">_xlfn.IFS(Table1[[#This Row],[Q1]]&gt;8,100,Table1[[#This Row],[Q1]]&gt;6,0,Table1[[#This Row],[Q1]]&lt;7,-100)</f>
        <v>0</v>
      </c>
      <c r="J2095">
        <f>IF(Table1[[#This Row],[NPS]]=100,1,0)</f>
        <v>0</v>
      </c>
      <c r="K2095">
        <f>IF(Table1[[#This Row],[NPS]]=0,1,0)</f>
        <v>1</v>
      </c>
      <c r="L2095">
        <f>IF(Table1[[#This Row],[NPS]]=-100,1,0)</f>
        <v>0</v>
      </c>
      <c r="M2095" t="str">
        <f>TEXT(Table1[[#This Row],[Call Date]],"mmmm")</f>
        <v>December</v>
      </c>
      <c r="N2095" s="1">
        <f>Table1[[#This Row],[Call Date]]</f>
        <v>45274</v>
      </c>
    </row>
    <row r="2096" spans="2:14" x14ac:dyDescent="0.25">
      <c r="B2096" s="1">
        <v>45274</v>
      </c>
      <c r="C2096" t="s">
        <v>10</v>
      </c>
      <c r="D2096" t="s">
        <v>66</v>
      </c>
      <c r="E2096">
        <v>9</v>
      </c>
      <c r="F2096">
        <v>9</v>
      </c>
      <c r="G2096">
        <v>9</v>
      </c>
      <c r="H2096" s="3">
        <f>(Table1[[#This Row],[Q1]]*0.2+Table1[[#This Row],[Q2]]*0.4+Table1[[#This Row],[Q3]]*0.4)/10</f>
        <v>0.9</v>
      </c>
      <c r="I2096" cm="1">
        <f t="array" ref="I2096">_xlfn.IFS(Table1[[#This Row],[Q1]]&gt;8,100,Table1[[#This Row],[Q1]]&gt;6,0,Table1[[#This Row],[Q1]]&lt;7,-100)</f>
        <v>100</v>
      </c>
      <c r="J2096">
        <f>IF(Table1[[#This Row],[NPS]]=100,1,0)</f>
        <v>1</v>
      </c>
      <c r="K2096">
        <f>IF(Table1[[#This Row],[NPS]]=0,1,0)</f>
        <v>0</v>
      </c>
      <c r="L2096">
        <f>IF(Table1[[#This Row],[NPS]]=-100,1,0)</f>
        <v>0</v>
      </c>
      <c r="M2096" t="str">
        <f>TEXT(Table1[[#This Row],[Call Date]],"mmmm")</f>
        <v>December</v>
      </c>
      <c r="N2096" s="1">
        <f>Table1[[#This Row],[Call Date]]</f>
        <v>45274</v>
      </c>
    </row>
    <row r="2097" spans="2:14" x14ac:dyDescent="0.25">
      <c r="B2097" s="1">
        <v>45274</v>
      </c>
      <c r="C2097" t="s">
        <v>11</v>
      </c>
      <c r="D2097" t="s">
        <v>118</v>
      </c>
      <c r="E2097">
        <v>10</v>
      </c>
      <c r="F2097">
        <v>10</v>
      </c>
      <c r="G2097">
        <v>10</v>
      </c>
      <c r="H2097" s="3">
        <f>(Table1[[#This Row],[Q1]]*0.2+Table1[[#This Row],[Q2]]*0.4+Table1[[#This Row],[Q3]]*0.4)/10</f>
        <v>1</v>
      </c>
      <c r="I2097" cm="1">
        <f t="array" ref="I2097">_xlfn.IFS(Table1[[#This Row],[Q1]]&gt;8,100,Table1[[#This Row],[Q1]]&gt;6,0,Table1[[#This Row],[Q1]]&lt;7,-100)</f>
        <v>100</v>
      </c>
      <c r="J2097">
        <f>IF(Table1[[#This Row],[NPS]]=100,1,0)</f>
        <v>1</v>
      </c>
      <c r="K2097">
        <f>IF(Table1[[#This Row],[NPS]]=0,1,0)</f>
        <v>0</v>
      </c>
      <c r="L2097">
        <f>IF(Table1[[#This Row],[NPS]]=-100,1,0)</f>
        <v>0</v>
      </c>
      <c r="M2097" t="str">
        <f>TEXT(Table1[[#This Row],[Call Date]],"mmmm")</f>
        <v>December</v>
      </c>
      <c r="N2097" s="1">
        <f>Table1[[#This Row],[Call Date]]</f>
        <v>45274</v>
      </c>
    </row>
    <row r="2098" spans="2:14" x14ac:dyDescent="0.25">
      <c r="B2098" s="1">
        <v>45274</v>
      </c>
      <c r="C2098" t="s">
        <v>10</v>
      </c>
      <c r="D2098" t="s">
        <v>97</v>
      </c>
      <c r="E2098">
        <v>8</v>
      </c>
      <c r="F2098">
        <v>2</v>
      </c>
      <c r="G2098">
        <v>2</v>
      </c>
      <c r="H2098" s="3">
        <f>(Table1[[#This Row],[Q1]]*0.2+Table1[[#This Row],[Q2]]*0.4+Table1[[#This Row],[Q3]]*0.4)/10</f>
        <v>0.32</v>
      </c>
      <c r="I2098" cm="1">
        <f t="array" ref="I2098">_xlfn.IFS(Table1[[#This Row],[Q1]]&gt;8,100,Table1[[#This Row],[Q1]]&gt;6,0,Table1[[#This Row],[Q1]]&lt;7,-100)</f>
        <v>0</v>
      </c>
      <c r="J2098">
        <f>IF(Table1[[#This Row],[NPS]]=100,1,0)</f>
        <v>0</v>
      </c>
      <c r="K2098">
        <f>IF(Table1[[#This Row],[NPS]]=0,1,0)</f>
        <v>1</v>
      </c>
      <c r="L2098">
        <f>IF(Table1[[#This Row],[NPS]]=-100,1,0)</f>
        <v>0</v>
      </c>
      <c r="M2098" t="str">
        <f>TEXT(Table1[[#This Row],[Call Date]],"mmmm")</f>
        <v>December</v>
      </c>
      <c r="N2098" s="1">
        <f>Table1[[#This Row],[Call Date]]</f>
        <v>45274</v>
      </c>
    </row>
    <row r="2099" spans="2:14" x14ac:dyDescent="0.25">
      <c r="B2099" s="1">
        <v>45274</v>
      </c>
      <c r="C2099" t="s">
        <v>9</v>
      </c>
      <c r="D2099" t="s">
        <v>113</v>
      </c>
      <c r="E2099">
        <v>10</v>
      </c>
      <c r="F2099">
        <v>10</v>
      </c>
      <c r="G2099">
        <v>10</v>
      </c>
      <c r="H2099" s="3">
        <f>(Table1[[#This Row],[Q1]]*0.2+Table1[[#This Row],[Q2]]*0.4+Table1[[#This Row],[Q3]]*0.4)/10</f>
        <v>1</v>
      </c>
      <c r="I2099" cm="1">
        <f t="array" ref="I2099">_xlfn.IFS(Table1[[#This Row],[Q1]]&gt;8,100,Table1[[#This Row],[Q1]]&gt;6,0,Table1[[#This Row],[Q1]]&lt;7,-100)</f>
        <v>100</v>
      </c>
      <c r="J2099">
        <f>IF(Table1[[#This Row],[NPS]]=100,1,0)</f>
        <v>1</v>
      </c>
      <c r="K2099">
        <f>IF(Table1[[#This Row],[NPS]]=0,1,0)</f>
        <v>0</v>
      </c>
      <c r="L2099">
        <f>IF(Table1[[#This Row],[NPS]]=-100,1,0)</f>
        <v>0</v>
      </c>
      <c r="M2099" t="str">
        <f>TEXT(Table1[[#This Row],[Call Date]],"mmmm")</f>
        <v>December</v>
      </c>
      <c r="N2099" s="1">
        <f>Table1[[#This Row],[Call Date]]</f>
        <v>45274</v>
      </c>
    </row>
    <row r="2100" spans="2:14" x14ac:dyDescent="0.25">
      <c r="B2100" s="1">
        <v>45274</v>
      </c>
      <c r="C2100" t="s">
        <v>10</v>
      </c>
      <c r="D2100" t="s">
        <v>83</v>
      </c>
      <c r="E2100">
        <v>4</v>
      </c>
      <c r="F2100">
        <v>8</v>
      </c>
      <c r="G2100">
        <v>4</v>
      </c>
      <c r="H2100" s="3">
        <f>(Table1[[#This Row],[Q1]]*0.2+Table1[[#This Row],[Q2]]*0.4+Table1[[#This Row],[Q3]]*0.4)/10</f>
        <v>0.55999999999999994</v>
      </c>
      <c r="I2100" cm="1">
        <f t="array" ref="I2100">_xlfn.IFS(Table1[[#This Row],[Q1]]&gt;8,100,Table1[[#This Row],[Q1]]&gt;6,0,Table1[[#This Row],[Q1]]&lt;7,-100)</f>
        <v>-100</v>
      </c>
      <c r="J2100">
        <f>IF(Table1[[#This Row],[NPS]]=100,1,0)</f>
        <v>0</v>
      </c>
      <c r="K2100">
        <f>IF(Table1[[#This Row],[NPS]]=0,1,0)</f>
        <v>0</v>
      </c>
      <c r="L2100">
        <f>IF(Table1[[#This Row],[NPS]]=-100,1,0)</f>
        <v>1</v>
      </c>
      <c r="M2100" t="str">
        <f>TEXT(Table1[[#This Row],[Call Date]],"mmmm")</f>
        <v>December</v>
      </c>
      <c r="N2100" s="1">
        <f>Table1[[#This Row],[Call Date]]</f>
        <v>45274</v>
      </c>
    </row>
    <row r="2101" spans="2:14" x14ac:dyDescent="0.25">
      <c r="B2101" s="1">
        <v>45274</v>
      </c>
      <c r="C2101" t="s">
        <v>9</v>
      </c>
      <c r="D2101" t="s">
        <v>113</v>
      </c>
      <c r="E2101">
        <v>10</v>
      </c>
      <c r="F2101">
        <v>10</v>
      </c>
      <c r="G2101">
        <v>10</v>
      </c>
      <c r="H2101" s="3">
        <f>(Table1[[#This Row],[Q1]]*0.2+Table1[[#This Row],[Q2]]*0.4+Table1[[#This Row],[Q3]]*0.4)/10</f>
        <v>1</v>
      </c>
      <c r="I2101" cm="1">
        <f t="array" ref="I2101">_xlfn.IFS(Table1[[#This Row],[Q1]]&gt;8,100,Table1[[#This Row],[Q1]]&gt;6,0,Table1[[#This Row],[Q1]]&lt;7,-100)</f>
        <v>100</v>
      </c>
      <c r="J2101">
        <f>IF(Table1[[#This Row],[NPS]]=100,1,0)</f>
        <v>1</v>
      </c>
      <c r="K2101">
        <f>IF(Table1[[#This Row],[NPS]]=0,1,0)</f>
        <v>0</v>
      </c>
      <c r="L2101">
        <f>IF(Table1[[#This Row],[NPS]]=-100,1,0)</f>
        <v>0</v>
      </c>
      <c r="M2101" t="str">
        <f>TEXT(Table1[[#This Row],[Call Date]],"mmmm")</f>
        <v>December</v>
      </c>
      <c r="N2101" s="1">
        <f>Table1[[#This Row],[Call Date]]</f>
        <v>45274</v>
      </c>
    </row>
    <row r="2102" spans="2:14" x14ac:dyDescent="0.25">
      <c r="B2102" s="1">
        <v>45274</v>
      </c>
      <c r="C2102" t="s">
        <v>10</v>
      </c>
      <c r="D2102" t="s">
        <v>97</v>
      </c>
      <c r="E2102">
        <v>10</v>
      </c>
      <c r="F2102">
        <v>10</v>
      </c>
      <c r="G2102">
        <v>0</v>
      </c>
      <c r="H2102" s="3">
        <f>(Table1[[#This Row],[Q1]]*0.2+Table1[[#This Row],[Q2]]*0.4+Table1[[#This Row],[Q3]]*0.4)/10</f>
        <v>0.6</v>
      </c>
      <c r="I2102" cm="1">
        <f t="array" ref="I2102">_xlfn.IFS(Table1[[#This Row],[Q1]]&gt;8,100,Table1[[#This Row],[Q1]]&gt;6,0,Table1[[#This Row],[Q1]]&lt;7,-100)</f>
        <v>100</v>
      </c>
      <c r="J2102">
        <f>IF(Table1[[#This Row],[NPS]]=100,1,0)</f>
        <v>1</v>
      </c>
      <c r="K2102">
        <f>IF(Table1[[#This Row],[NPS]]=0,1,0)</f>
        <v>0</v>
      </c>
      <c r="L2102">
        <f>IF(Table1[[#This Row],[NPS]]=-100,1,0)</f>
        <v>0</v>
      </c>
      <c r="M2102" t="str">
        <f>TEXT(Table1[[#This Row],[Call Date]],"mmmm")</f>
        <v>December</v>
      </c>
      <c r="N2102" s="1">
        <f>Table1[[#This Row],[Call Date]]</f>
        <v>45274</v>
      </c>
    </row>
    <row r="2103" spans="2:14" x14ac:dyDescent="0.25">
      <c r="B2103" s="1">
        <v>45274</v>
      </c>
      <c r="C2103" t="s">
        <v>9</v>
      </c>
      <c r="D2103" t="s">
        <v>122</v>
      </c>
      <c r="E2103">
        <v>10</v>
      </c>
      <c r="F2103">
        <v>10</v>
      </c>
      <c r="G2103">
        <v>10</v>
      </c>
      <c r="H2103" s="3">
        <f>(Table1[[#This Row],[Q1]]*0.2+Table1[[#This Row],[Q2]]*0.4+Table1[[#This Row],[Q3]]*0.4)/10</f>
        <v>1</v>
      </c>
      <c r="I2103" cm="1">
        <f t="array" ref="I2103">_xlfn.IFS(Table1[[#This Row],[Q1]]&gt;8,100,Table1[[#This Row],[Q1]]&gt;6,0,Table1[[#This Row],[Q1]]&lt;7,-100)</f>
        <v>100</v>
      </c>
      <c r="J2103">
        <f>IF(Table1[[#This Row],[NPS]]=100,1,0)</f>
        <v>1</v>
      </c>
      <c r="K2103">
        <f>IF(Table1[[#This Row],[NPS]]=0,1,0)</f>
        <v>0</v>
      </c>
      <c r="L2103">
        <f>IF(Table1[[#This Row],[NPS]]=-100,1,0)</f>
        <v>0</v>
      </c>
      <c r="M2103" t="str">
        <f>TEXT(Table1[[#This Row],[Call Date]],"mmmm")</f>
        <v>December</v>
      </c>
      <c r="N2103" s="1">
        <f>Table1[[#This Row],[Call Date]]</f>
        <v>45274</v>
      </c>
    </row>
    <row r="2104" spans="2:14" x14ac:dyDescent="0.25">
      <c r="B2104" s="1">
        <v>45274</v>
      </c>
      <c r="C2104" t="s">
        <v>9</v>
      </c>
      <c r="D2104" t="s">
        <v>79</v>
      </c>
      <c r="E2104">
        <v>10</v>
      </c>
      <c r="F2104">
        <v>10</v>
      </c>
      <c r="G2104">
        <v>10</v>
      </c>
      <c r="H2104" s="3">
        <f>(Table1[[#This Row],[Q1]]*0.2+Table1[[#This Row],[Q2]]*0.4+Table1[[#This Row],[Q3]]*0.4)/10</f>
        <v>1</v>
      </c>
      <c r="I2104" cm="1">
        <f t="array" ref="I2104">_xlfn.IFS(Table1[[#This Row],[Q1]]&gt;8,100,Table1[[#This Row],[Q1]]&gt;6,0,Table1[[#This Row],[Q1]]&lt;7,-100)</f>
        <v>100</v>
      </c>
      <c r="J2104">
        <f>IF(Table1[[#This Row],[NPS]]=100,1,0)</f>
        <v>1</v>
      </c>
      <c r="K2104">
        <f>IF(Table1[[#This Row],[NPS]]=0,1,0)</f>
        <v>0</v>
      </c>
      <c r="L2104">
        <f>IF(Table1[[#This Row],[NPS]]=-100,1,0)</f>
        <v>0</v>
      </c>
      <c r="M2104" t="str">
        <f>TEXT(Table1[[#This Row],[Call Date]],"mmmm")</f>
        <v>December</v>
      </c>
      <c r="N2104" s="1">
        <f>Table1[[#This Row],[Call Date]]</f>
        <v>45274</v>
      </c>
    </row>
    <row r="2105" spans="2:14" x14ac:dyDescent="0.25">
      <c r="B2105" s="1">
        <v>45274</v>
      </c>
      <c r="C2105" t="s">
        <v>8</v>
      </c>
      <c r="D2105" t="s">
        <v>45</v>
      </c>
      <c r="E2105">
        <v>10</v>
      </c>
      <c r="F2105">
        <v>10</v>
      </c>
      <c r="G2105">
        <v>5</v>
      </c>
      <c r="H2105" s="3">
        <f>(Table1[[#This Row],[Q1]]*0.2+Table1[[#This Row],[Q2]]*0.4+Table1[[#This Row],[Q3]]*0.4)/10</f>
        <v>0.8</v>
      </c>
      <c r="I2105" cm="1">
        <f t="array" ref="I2105">_xlfn.IFS(Table1[[#This Row],[Q1]]&gt;8,100,Table1[[#This Row],[Q1]]&gt;6,0,Table1[[#This Row],[Q1]]&lt;7,-100)</f>
        <v>100</v>
      </c>
      <c r="J2105">
        <f>IF(Table1[[#This Row],[NPS]]=100,1,0)</f>
        <v>1</v>
      </c>
      <c r="K2105">
        <f>IF(Table1[[#This Row],[NPS]]=0,1,0)</f>
        <v>0</v>
      </c>
      <c r="L2105">
        <f>IF(Table1[[#This Row],[NPS]]=-100,1,0)</f>
        <v>0</v>
      </c>
      <c r="M2105" t="str">
        <f>TEXT(Table1[[#This Row],[Call Date]],"mmmm")</f>
        <v>December</v>
      </c>
      <c r="N2105" s="1">
        <f>Table1[[#This Row],[Call Date]]</f>
        <v>45274</v>
      </c>
    </row>
    <row r="2106" spans="2:14" x14ac:dyDescent="0.25">
      <c r="B2106" s="1">
        <v>45274</v>
      </c>
      <c r="C2106" t="s">
        <v>9</v>
      </c>
      <c r="D2106" t="s">
        <v>122</v>
      </c>
      <c r="E2106">
        <v>10</v>
      </c>
      <c r="F2106">
        <v>10</v>
      </c>
      <c r="G2106">
        <v>8</v>
      </c>
      <c r="H2106" s="3">
        <f>(Table1[[#This Row],[Q1]]*0.2+Table1[[#This Row],[Q2]]*0.4+Table1[[#This Row],[Q3]]*0.4)/10</f>
        <v>0.91999999999999993</v>
      </c>
      <c r="I2106" cm="1">
        <f t="array" ref="I2106">_xlfn.IFS(Table1[[#This Row],[Q1]]&gt;8,100,Table1[[#This Row],[Q1]]&gt;6,0,Table1[[#This Row],[Q1]]&lt;7,-100)</f>
        <v>100</v>
      </c>
      <c r="J2106">
        <f>IF(Table1[[#This Row],[NPS]]=100,1,0)</f>
        <v>1</v>
      </c>
      <c r="K2106">
        <f>IF(Table1[[#This Row],[NPS]]=0,1,0)</f>
        <v>0</v>
      </c>
      <c r="L2106">
        <f>IF(Table1[[#This Row],[NPS]]=-100,1,0)</f>
        <v>0</v>
      </c>
      <c r="M2106" t="str">
        <f>TEXT(Table1[[#This Row],[Call Date]],"mmmm")</f>
        <v>December</v>
      </c>
      <c r="N2106" s="1">
        <f>Table1[[#This Row],[Call Date]]</f>
        <v>45274</v>
      </c>
    </row>
    <row r="2107" spans="2:14" x14ac:dyDescent="0.25">
      <c r="B2107" s="1">
        <v>45274</v>
      </c>
      <c r="C2107" t="s">
        <v>11</v>
      </c>
      <c r="D2107" t="s">
        <v>60</v>
      </c>
      <c r="E2107">
        <v>10</v>
      </c>
      <c r="F2107">
        <v>10</v>
      </c>
      <c r="G2107">
        <v>10</v>
      </c>
      <c r="H2107" s="3">
        <f>(Table1[[#This Row],[Q1]]*0.2+Table1[[#This Row],[Q2]]*0.4+Table1[[#This Row],[Q3]]*0.4)/10</f>
        <v>1</v>
      </c>
      <c r="I2107" cm="1">
        <f t="array" ref="I2107">_xlfn.IFS(Table1[[#This Row],[Q1]]&gt;8,100,Table1[[#This Row],[Q1]]&gt;6,0,Table1[[#This Row],[Q1]]&lt;7,-100)</f>
        <v>100</v>
      </c>
      <c r="J2107">
        <f>IF(Table1[[#This Row],[NPS]]=100,1,0)</f>
        <v>1</v>
      </c>
      <c r="K2107">
        <f>IF(Table1[[#This Row],[NPS]]=0,1,0)</f>
        <v>0</v>
      </c>
      <c r="L2107">
        <f>IF(Table1[[#This Row],[NPS]]=-100,1,0)</f>
        <v>0</v>
      </c>
      <c r="M2107" t="str">
        <f>TEXT(Table1[[#This Row],[Call Date]],"mmmm")</f>
        <v>December</v>
      </c>
      <c r="N2107" s="1">
        <f>Table1[[#This Row],[Call Date]]</f>
        <v>45274</v>
      </c>
    </row>
    <row r="2108" spans="2:14" x14ac:dyDescent="0.25">
      <c r="B2108" s="1">
        <v>45275</v>
      </c>
      <c r="C2108" t="s">
        <v>8</v>
      </c>
      <c r="D2108" t="s">
        <v>99</v>
      </c>
      <c r="E2108">
        <v>10</v>
      </c>
      <c r="F2108">
        <v>10</v>
      </c>
      <c r="G2108">
        <v>10</v>
      </c>
      <c r="H2108" s="3">
        <f>(Table1[[#This Row],[Q1]]*0.2+Table1[[#This Row],[Q2]]*0.4+Table1[[#This Row],[Q3]]*0.4)/10</f>
        <v>1</v>
      </c>
      <c r="I2108" cm="1">
        <f t="array" ref="I2108">_xlfn.IFS(Table1[[#This Row],[Q1]]&gt;8,100,Table1[[#This Row],[Q1]]&gt;6,0,Table1[[#This Row],[Q1]]&lt;7,-100)</f>
        <v>100</v>
      </c>
      <c r="J2108">
        <f>IF(Table1[[#This Row],[NPS]]=100,1,0)</f>
        <v>1</v>
      </c>
      <c r="K2108">
        <f>IF(Table1[[#This Row],[NPS]]=0,1,0)</f>
        <v>0</v>
      </c>
      <c r="L2108">
        <f>IF(Table1[[#This Row],[NPS]]=-100,1,0)</f>
        <v>0</v>
      </c>
      <c r="M2108" t="str">
        <f>TEXT(Table1[[#This Row],[Call Date]],"mmmm")</f>
        <v>December</v>
      </c>
      <c r="N2108" s="1">
        <f>Table1[[#This Row],[Call Date]]</f>
        <v>45275</v>
      </c>
    </row>
    <row r="2109" spans="2:14" x14ac:dyDescent="0.25">
      <c r="B2109" s="1">
        <v>45275</v>
      </c>
      <c r="C2109" t="s">
        <v>8</v>
      </c>
      <c r="D2109" t="s">
        <v>42</v>
      </c>
      <c r="E2109">
        <v>10</v>
      </c>
      <c r="F2109">
        <v>10</v>
      </c>
      <c r="G2109">
        <v>10</v>
      </c>
      <c r="H2109" s="3">
        <f>(Table1[[#This Row],[Q1]]*0.2+Table1[[#This Row],[Q2]]*0.4+Table1[[#This Row],[Q3]]*0.4)/10</f>
        <v>1</v>
      </c>
      <c r="I2109" cm="1">
        <f t="array" ref="I2109">_xlfn.IFS(Table1[[#This Row],[Q1]]&gt;8,100,Table1[[#This Row],[Q1]]&gt;6,0,Table1[[#This Row],[Q1]]&lt;7,-100)</f>
        <v>100</v>
      </c>
      <c r="J2109">
        <f>IF(Table1[[#This Row],[NPS]]=100,1,0)</f>
        <v>1</v>
      </c>
      <c r="K2109">
        <f>IF(Table1[[#This Row],[NPS]]=0,1,0)</f>
        <v>0</v>
      </c>
      <c r="L2109">
        <f>IF(Table1[[#This Row],[NPS]]=-100,1,0)</f>
        <v>0</v>
      </c>
      <c r="M2109" t="str">
        <f>TEXT(Table1[[#This Row],[Call Date]],"mmmm")</f>
        <v>December</v>
      </c>
      <c r="N2109" s="1">
        <f>Table1[[#This Row],[Call Date]]</f>
        <v>45275</v>
      </c>
    </row>
    <row r="2110" spans="2:14" x14ac:dyDescent="0.25">
      <c r="B2110" s="1">
        <v>45275</v>
      </c>
      <c r="C2110" t="s">
        <v>8</v>
      </c>
      <c r="D2110" t="s">
        <v>128</v>
      </c>
      <c r="E2110">
        <v>0</v>
      </c>
      <c r="F2110">
        <v>0</v>
      </c>
      <c r="G2110">
        <v>0</v>
      </c>
      <c r="H2110" s="3">
        <f>(Table1[[#This Row],[Q1]]*0.2+Table1[[#This Row],[Q2]]*0.4+Table1[[#This Row],[Q3]]*0.4)/10</f>
        <v>0</v>
      </c>
      <c r="I2110" cm="1">
        <f t="array" ref="I2110">_xlfn.IFS(Table1[[#This Row],[Q1]]&gt;8,100,Table1[[#This Row],[Q1]]&gt;6,0,Table1[[#This Row],[Q1]]&lt;7,-100)</f>
        <v>-100</v>
      </c>
      <c r="J2110">
        <f>IF(Table1[[#This Row],[NPS]]=100,1,0)</f>
        <v>0</v>
      </c>
      <c r="K2110">
        <f>IF(Table1[[#This Row],[NPS]]=0,1,0)</f>
        <v>0</v>
      </c>
      <c r="L2110">
        <f>IF(Table1[[#This Row],[NPS]]=-100,1,0)</f>
        <v>1</v>
      </c>
      <c r="M2110" t="str">
        <f>TEXT(Table1[[#This Row],[Call Date]],"mmmm")</f>
        <v>December</v>
      </c>
      <c r="N2110" s="1">
        <f>Table1[[#This Row],[Call Date]]</f>
        <v>45275</v>
      </c>
    </row>
    <row r="2111" spans="2:14" x14ac:dyDescent="0.25">
      <c r="B2111" s="1">
        <v>45275</v>
      </c>
      <c r="C2111" t="s">
        <v>8</v>
      </c>
      <c r="D2111" t="s">
        <v>88</v>
      </c>
      <c r="E2111">
        <v>10</v>
      </c>
      <c r="F2111">
        <v>10</v>
      </c>
      <c r="G2111">
        <v>10</v>
      </c>
      <c r="H2111" s="3">
        <f>(Table1[[#This Row],[Q1]]*0.2+Table1[[#This Row],[Q2]]*0.4+Table1[[#This Row],[Q3]]*0.4)/10</f>
        <v>1</v>
      </c>
      <c r="I2111" cm="1">
        <f t="array" ref="I2111">_xlfn.IFS(Table1[[#This Row],[Q1]]&gt;8,100,Table1[[#This Row],[Q1]]&gt;6,0,Table1[[#This Row],[Q1]]&lt;7,-100)</f>
        <v>100</v>
      </c>
      <c r="J2111">
        <f>IF(Table1[[#This Row],[NPS]]=100,1,0)</f>
        <v>1</v>
      </c>
      <c r="K2111">
        <f>IF(Table1[[#This Row],[NPS]]=0,1,0)</f>
        <v>0</v>
      </c>
      <c r="L2111">
        <f>IF(Table1[[#This Row],[NPS]]=-100,1,0)</f>
        <v>0</v>
      </c>
      <c r="M2111" t="str">
        <f>TEXT(Table1[[#This Row],[Call Date]],"mmmm")</f>
        <v>December</v>
      </c>
      <c r="N2111" s="1">
        <f>Table1[[#This Row],[Call Date]]</f>
        <v>45275</v>
      </c>
    </row>
    <row r="2112" spans="2:14" x14ac:dyDescent="0.25">
      <c r="B2112" s="1">
        <v>45275</v>
      </c>
      <c r="C2112" t="s">
        <v>8</v>
      </c>
      <c r="D2112" t="s">
        <v>64</v>
      </c>
      <c r="E2112">
        <v>10</v>
      </c>
      <c r="F2112">
        <v>10</v>
      </c>
      <c r="G2112">
        <v>10</v>
      </c>
      <c r="H2112" s="3">
        <f>(Table1[[#This Row],[Q1]]*0.2+Table1[[#This Row],[Q2]]*0.4+Table1[[#This Row],[Q3]]*0.4)/10</f>
        <v>1</v>
      </c>
      <c r="I2112" cm="1">
        <f t="array" ref="I2112">_xlfn.IFS(Table1[[#This Row],[Q1]]&gt;8,100,Table1[[#This Row],[Q1]]&gt;6,0,Table1[[#This Row],[Q1]]&lt;7,-100)</f>
        <v>100</v>
      </c>
      <c r="J2112">
        <f>IF(Table1[[#This Row],[NPS]]=100,1,0)</f>
        <v>1</v>
      </c>
      <c r="K2112">
        <f>IF(Table1[[#This Row],[NPS]]=0,1,0)</f>
        <v>0</v>
      </c>
      <c r="L2112">
        <f>IF(Table1[[#This Row],[NPS]]=-100,1,0)</f>
        <v>0</v>
      </c>
      <c r="M2112" t="str">
        <f>TEXT(Table1[[#This Row],[Call Date]],"mmmm")</f>
        <v>December</v>
      </c>
      <c r="N2112" s="1">
        <f>Table1[[#This Row],[Call Date]]</f>
        <v>45275</v>
      </c>
    </row>
    <row r="2113" spans="2:14" x14ac:dyDescent="0.25">
      <c r="B2113" s="1">
        <v>45275</v>
      </c>
      <c r="C2113" t="s">
        <v>8</v>
      </c>
      <c r="D2113" t="s">
        <v>128</v>
      </c>
      <c r="E2113">
        <v>10</v>
      </c>
      <c r="F2113">
        <v>10</v>
      </c>
      <c r="G2113">
        <v>10</v>
      </c>
      <c r="H2113" s="3">
        <f>(Table1[[#This Row],[Q1]]*0.2+Table1[[#This Row],[Q2]]*0.4+Table1[[#This Row],[Q3]]*0.4)/10</f>
        <v>1</v>
      </c>
      <c r="I2113" cm="1">
        <f t="array" ref="I2113">_xlfn.IFS(Table1[[#This Row],[Q1]]&gt;8,100,Table1[[#This Row],[Q1]]&gt;6,0,Table1[[#This Row],[Q1]]&lt;7,-100)</f>
        <v>100</v>
      </c>
      <c r="J2113">
        <f>IF(Table1[[#This Row],[NPS]]=100,1,0)</f>
        <v>1</v>
      </c>
      <c r="K2113">
        <f>IF(Table1[[#This Row],[NPS]]=0,1,0)</f>
        <v>0</v>
      </c>
      <c r="L2113">
        <f>IF(Table1[[#This Row],[NPS]]=-100,1,0)</f>
        <v>0</v>
      </c>
      <c r="M2113" t="str">
        <f>TEXT(Table1[[#This Row],[Call Date]],"mmmm")</f>
        <v>December</v>
      </c>
      <c r="N2113" s="1">
        <f>Table1[[#This Row],[Call Date]]</f>
        <v>45275</v>
      </c>
    </row>
    <row r="2114" spans="2:14" x14ac:dyDescent="0.25">
      <c r="B2114" s="1">
        <v>45275</v>
      </c>
      <c r="C2114" t="s">
        <v>8</v>
      </c>
      <c r="D2114" t="s">
        <v>132</v>
      </c>
      <c r="E2114">
        <v>10</v>
      </c>
      <c r="F2114">
        <v>10</v>
      </c>
      <c r="G2114">
        <v>10</v>
      </c>
      <c r="H2114" s="3">
        <f>(Table1[[#This Row],[Q1]]*0.2+Table1[[#This Row],[Q2]]*0.4+Table1[[#This Row],[Q3]]*0.4)/10</f>
        <v>1</v>
      </c>
      <c r="I2114" cm="1">
        <f t="array" ref="I2114">_xlfn.IFS(Table1[[#This Row],[Q1]]&gt;8,100,Table1[[#This Row],[Q1]]&gt;6,0,Table1[[#This Row],[Q1]]&lt;7,-100)</f>
        <v>100</v>
      </c>
      <c r="J2114">
        <f>IF(Table1[[#This Row],[NPS]]=100,1,0)</f>
        <v>1</v>
      </c>
      <c r="K2114">
        <f>IF(Table1[[#This Row],[NPS]]=0,1,0)</f>
        <v>0</v>
      </c>
      <c r="L2114">
        <f>IF(Table1[[#This Row],[NPS]]=-100,1,0)</f>
        <v>0</v>
      </c>
      <c r="M2114" t="str">
        <f>TEXT(Table1[[#This Row],[Call Date]],"mmmm")</f>
        <v>December</v>
      </c>
      <c r="N2114" s="1">
        <f>Table1[[#This Row],[Call Date]]</f>
        <v>45275</v>
      </c>
    </row>
    <row r="2115" spans="2:14" x14ac:dyDescent="0.25">
      <c r="B2115" s="1">
        <v>45275</v>
      </c>
      <c r="C2115" t="s">
        <v>8</v>
      </c>
      <c r="D2115" t="s">
        <v>96</v>
      </c>
      <c r="E2115">
        <v>10</v>
      </c>
      <c r="F2115">
        <v>10</v>
      </c>
      <c r="G2115">
        <v>10</v>
      </c>
      <c r="H2115" s="3">
        <f>(Table1[[#This Row],[Q1]]*0.2+Table1[[#This Row],[Q2]]*0.4+Table1[[#This Row],[Q3]]*0.4)/10</f>
        <v>1</v>
      </c>
      <c r="I2115" cm="1">
        <f t="array" ref="I2115">_xlfn.IFS(Table1[[#This Row],[Q1]]&gt;8,100,Table1[[#This Row],[Q1]]&gt;6,0,Table1[[#This Row],[Q1]]&lt;7,-100)</f>
        <v>100</v>
      </c>
      <c r="J2115">
        <f>IF(Table1[[#This Row],[NPS]]=100,1,0)</f>
        <v>1</v>
      </c>
      <c r="K2115">
        <f>IF(Table1[[#This Row],[NPS]]=0,1,0)</f>
        <v>0</v>
      </c>
      <c r="L2115">
        <f>IF(Table1[[#This Row],[NPS]]=-100,1,0)</f>
        <v>0</v>
      </c>
      <c r="M2115" t="str">
        <f>TEXT(Table1[[#This Row],[Call Date]],"mmmm")</f>
        <v>December</v>
      </c>
      <c r="N2115" s="1">
        <f>Table1[[#This Row],[Call Date]]</f>
        <v>45275</v>
      </c>
    </row>
    <row r="2116" spans="2:14" x14ac:dyDescent="0.25">
      <c r="B2116" s="1">
        <v>45275</v>
      </c>
      <c r="C2116" t="s">
        <v>8</v>
      </c>
      <c r="D2116" t="s">
        <v>128</v>
      </c>
      <c r="E2116">
        <v>10</v>
      </c>
      <c r="F2116">
        <v>8</v>
      </c>
      <c r="G2116">
        <v>9</v>
      </c>
      <c r="H2116" s="3">
        <f>(Table1[[#This Row],[Q1]]*0.2+Table1[[#This Row],[Q2]]*0.4+Table1[[#This Row],[Q3]]*0.4)/10</f>
        <v>0.88000000000000012</v>
      </c>
      <c r="I2116" cm="1">
        <f t="array" ref="I2116">_xlfn.IFS(Table1[[#This Row],[Q1]]&gt;8,100,Table1[[#This Row],[Q1]]&gt;6,0,Table1[[#This Row],[Q1]]&lt;7,-100)</f>
        <v>100</v>
      </c>
      <c r="J2116">
        <f>IF(Table1[[#This Row],[NPS]]=100,1,0)</f>
        <v>1</v>
      </c>
      <c r="K2116">
        <f>IF(Table1[[#This Row],[NPS]]=0,1,0)</f>
        <v>0</v>
      </c>
      <c r="L2116">
        <f>IF(Table1[[#This Row],[NPS]]=-100,1,0)</f>
        <v>0</v>
      </c>
      <c r="M2116" t="str">
        <f>TEXT(Table1[[#This Row],[Call Date]],"mmmm")</f>
        <v>December</v>
      </c>
      <c r="N2116" s="1">
        <f>Table1[[#This Row],[Call Date]]</f>
        <v>45275</v>
      </c>
    </row>
    <row r="2117" spans="2:14" x14ac:dyDescent="0.25">
      <c r="B2117" s="1">
        <v>45275</v>
      </c>
      <c r="C2117" t="s">
        <v>8</v>
      </c>
      <c r="D2117" t="s">
        <v>96</v>
      </c>
      <c r="E2117">
        <v>0</v>
      </c>
      <c r="F2117">
        <v>8</v>
      </c>
      <c r="G2117">
        <v>10</v>
      </c>
      <c r="H2117" s="3">
        <f>(Table1[[#This Row],[Q1]]*0.2+Table1[[#This Row],[Q2]]*0.4+Table1[[#This Row],[Q3]]*0.4)/10</f>
        <v>0.72</v>
      </c>
      <c r="I2117" cm="1">
        <f t="array" ref="I2117">_xlfn.IFS(Table1[[#This Row],[Q1]]&gt;8,100,Table1[[#This Row],[Q1]]&gt;6,0,Table1[[#This Row],[Q1]]&lt;7,-100)</f>
        <v>-100</v>
      </c>
      <c r="J2117">
        <f>IF(Table1[[#This Row],[NPS]]=100,1,0)</f>
        <v>0</v>
      </c>
      <c r="K2117">
        <f>IF(Table1[[#This Row],[NPS]]=0,1,0)</f>
        <v>0</v>
      </c>
      <c r="L2117">
        <f>IF(Table1[[#This Row],[NPS]]=-100,1,0)</f>
        <v>1</v>
      </c>
      <c r="M2117" t="str">
        <f>TEXT(Table1[[#This Row],[Call Date]],"mmmm")</f>
        <v>December</v>
      </c>
      <c r="N2117" s="1">
        <f>Table1[[#This Row],[Call Date]]</f>
        <v>45275</v>
      </c>
    </row>
    <row r="2118" spans="2:14" x14ac:dyDescent="0.25">
      <c r="B2118" s="1">
        <v>45275</v>
      </c>
      <c r="C2118" t="s">
        <v>8</v>
      </c>
      <c r="D2118" t="s">
        <v>42</v>
      </c>
      <c r="E2118">
        <v>10</v>
      </c>
      <c r="F2118">
        <v>10</v>
      </c>
      <c r="G2118">
        <v>10</v>
      </c>
      <c r="H2118" s="3">
        <f>(Table1[[#This Row],[Q1]]*0.2+Table1[[#This Row],[Q2]]*0.4+Table1[[#This Row],[Q3]]*0.4)/10</f>
        <v>1</v>
      </c>
      <c r="I2118" cm="1">
        <f t="array" ref="I2118">_xlfn.IFS(Table1[[#This Row],[Q1]]&gt;8,100,Table1[[#This Row],[Q1]]&gt;6,0,Table1[[#This Row],[Q1]]&lt;7,-100)</f>
        <v>100</v>
      </c>
      <c r="J2118">
        <f>IF(Table1[[#This Row],[NPS]]=100,1,0)</f>
        <v>1</v>
      </c>
      <c r="K2118">
        <f>IF(Table1[[#This Row],[NPS]]=0,1,0)</f>
        <v>0</v>
      </c>
      <c r="L2118">
        <f>IF(Table1[[#This Row],[NPS]]=-100,1,0)</f>
        <v>0</v>
      </c>
      <c r="M2118" t="str">
        <f>TEXT(Table1[[#This Row],[Call Date]],"mmmm")</f>
        <v>December</v>
      </c>
      <c r="N2118" s="1">
        <f>Table1[[#This Row],[Call Date]]</f>
        <v>45275</v>
      </c>
    </row>
    <row r="2119" spans="2:14" x14ac:dyDescent="0.25">
      <c r="B2119" s="1">
        <v>45275</v>
      </c>
      <c r="C2119" t="s">
        <v>8</v>
      </c>
      <c r="D2119" t="s">
        <v>99</v>
      </c>
      <c r="E2119">
        <v>10</v>
      </c>
      <c r="F2119">
        <v>10</v>
      </c>
      <c r="G2119">
        <v>10</v>
      </c>
      <c r="H2119" s="3">
        <f>(Table1[[#This Row],[Q1]]*0.2+Table1[[#This Row],[Q2]]*0.4+Table1[[#This Row],[Q3]]*0.4)/10</f>
        <v>1</v>
      </c>
      <c r="I2119" cm="1">
        <f t="array" ref="I2119">_xlfn.IFS(Table1[[#This Row],[Q1]]&gt;8,100,Table1[[#This Row],[Q1]]&gt;6,0,Table1[[#This Row],[Q1]]&lt;7,-100)</f>
        <v>100</v>
      </c>
      <c r="J2119">
        <f>IF(Table1[[#This Row],[NPS]]=100,1,0)</f>
        <v>1</v>
      </c>
      <c r="K2119">
        <f>IF(Table1[[#This Row],[NPS]]=0,1,0)</f>
        <v>0</v>
      </c>
      <c r="L2119">
        <f>IF(Table1[[#This Row],[NPS]]=-100,1,0)</f>
        <v>0</v>
      </c>
      <c r="M2119" t="str">
        <f>TEXT(Table1[[#This Row],[Call Date]],"mmmm")</f>
        <v>December</v>
      </c>
      <c r="N2119" s="1">
        <f>Table1[[#This Row],[Call Date]]</f>
        <v>45275</v>
      </c>
    </row>
    <row r="2120" spans="2:14" x14ac:dyDescent="0.25">
      <c r="B2120" s="1">
        <v>45275</v>
      </c>
      <c r="C2120" t="s">
        <v>8</v>
      </c>
      <c r="D2120" t="s">
        <v>85</v>
      </c>
      <c r="E2120">
        <v>8</v>
      </c>
      <c r="F2120">
        <v>8</v>
      </c>
      <c r="G2120">
        <v>8</v>
      </c>
      <c r="H2120" s="3">
        <f>(Table1[[#This Row],[Q1]]*0.2+Table1[[#This Row],[Q2]]*0.4+Table1[[#This Row],[Q3]]*0.4)/10</f>
        <v>0.8</v>
      </c>
      <c r="I2120" cm="1">
        <f t="array" ref="I2120">_xlfn.IFS(Table1[[#This Row],[Q1]]&gt;8,100,Table1[[#This Row],[Q1]]&gt;6,0,Table1[[#This Row],[Q1]]&lt;7,-100)</f>
        <v>0</v>
      </c>
      <c r="J2120">
        <f>IF(Table1[[#This Row],[NPS]]=100,1,0)</f>
        <v>0</v>
      </c>
      <c r="K2120">
        <f>IF(Table1[[#This Row],[NPS]]=0,1,0)</f>
        <v>1</v>
      </c>
      <c r="L2120">
        <f>IF(Table1[[#This Row],[NPS]]=-100,1,0)</f>
        <v>0</v>
      </c>
      <c r="M2120" t="str">
        <f>TEXT(Table1[[#This Row],[Call Date]],"mmmm")</f>
        <v>December</v>
      </c>
      <c r="N2120" s="1">
        <f>Table1[[#This Row],[Call Date]]</f>
        <v>45275</v>
      </c>
    </row>
    <row r="2121" spans="2:14" x14ac:dyDescent="0.25">
      <c r="B2121" s="1">
        <v>45275</v>
      </c>
      <c r="C2121" t="s">
        <v>8</v>
      </c>
      <c r="D2121" t="s">
        <v>64</v>
      </c>
      <c r="E2121">
        <v>10</v>
      </c>
      <c r="F2121">
        <v>10</v>
      </c>
      <c r="G2121">
        <v>10</v>
      </c>
      <c r="H2121" s="3">
        <f>(Table1[[#This Row],[Q1]]*0.2+Table1[[#This Row],[Q2]]*0.4+Table1[[#This Row],[Q3]]*0.4)/10</f>
        <v>1</v>
      </c>
      <c r="I2121" cm="1">
        <f t="array" ref="I2121">_xlfn.IFS(Table1[[#This Row],[Q1]]&gt;8,100,Table1[[#This Row],[Q1]]&gt;6,0,Table1[[#This Row],[Q1]]&lt;7,-100)</f>
        <v>100</v>
      </c>
      <c r="J2121">
        <f>IF(Table1[[#This Row],[NPS]]=100,1,0)</f>
        <v>1</v>
      </c>
      <c r="K2121">
        <f>IF(Table1[[#This Row],[NPS]]=0,1,0)</f>
        <v>0</v>
      </c>
      <c r="L2121">
        <f>IF(Table1[[#This Row],[NPS]]=-100,1,0)</f>
        <v>0</v>
      </c>
      <c r="M2121" t="str">
        <f>TEXT(Table1[[#This Row],[Call Date]],"mmmm")</f>
        <v>December</v>
      </c>
      <c r="N2121" s="1">
        <f>Table1[[#This Row],[Call Date]]</f>
        <v>45275</v>
      </c>
    </row>
    <row r="2122" spans="2:14" x14ac:dyDescent="0.25">
      <c r="B2122" s="1">
        <v>45275</v>
      </c>
      <c r="C2122" t="s">
        <v>8</v>
      </c>
      <c r="D2122" t="s">
        <v>42</v>
      </c>
      <c r="E2122">
        <v>10</v>
      </c>
      <c r="F2122">
        <v>10</v>
      </c>
      <c r="G2122">
        <v>10</v>
      </c>
      <c r="H2122" s="3">
        <f>(Table1[[#This Row],[Q1]]*0.2+Table1[[#This Row],[Q2]]*0.4+Table1[[#This Row],[Q3]]*0.4)/10</f>
        <v>1</v>
      </c>
      <c r="I2122" cm="1">
        <f t="array" ref="I2122">_xlfn.IFS(Table1[[#This Row],[Q1]]&gt;8,100,Table1[[#This Row],[Q1]]&gt;6,0,Table1[[#This Row],[Q1]]&lt;7,-100)</f>
        <v>100</v>
      </c>
      <c r="J2122">
        <f>IF(Table1[[#This Row],[NPS]]=100,1,0)</f>
        <v>1</v>
      </c>
      <c r="K2122">
        <f>IF(Table1[[#This Row],[NPS]]=0,1,0)</f>
        <v>0</v>
      </c>
      <c r="L2122">
        <f>IF(Table1[[#This Row],[NPS]]=-100,1,0)</f>
        <v>0</v>
      </c>
      <c r="M2122" t="str">
        <f>TEXT(Table1[[#This Row],[Call Date]],"mmmm")</f>
        <v>December</v>
      </c>
      <c r="N2122" s="1">
        <f>Table1[[#This Row],[Call Date]]</f>
        <v>45275</v>
      </c>
    </row>
    <row r="2123" spans="2:14" x14ac:dyDescent="0.25">
      <c r="B2123" s="1">
        <v>45275</v>
      </c>
      <c r="C2123" t="s">
        <v>8</v>
      </c>
      <c r="D2123" t="s">
        <v>88</v>
      </c>
      <c r="E2123">
        <v>10</v>
      </c>
      <c r="F2123">
        <v>10</v>
      </c>
      <c r="G2123">
        <v>10</v>
      </c>
      <c r="H2123" s="3">
        <f>(Table1[[#This Row],[Q1]]*0.2+Table1[[#This Row],[Q2]]*0.4+Table1[[#This Row],[Q3]]*0.4)/10</f>
        <v>1</v>
      </c>
      <c r="I2123" cm="1">
        <f t="array" ref="I2123">_xlfn.IFS(Table1[[#This Row],[Q1]]&gt;8,100,Table1[[#This Row],[Q1]]&gt;6,0,Table1[[#This Row],[Q1]]&lt;7,-100)</f>
        <v>100</v>
      </c>
      <c r="J2123">
        <f>IF(Table1[[#This Row],[NPS]]=100,1,0)</f>
        <v>1</v>
      </c>
      <c r="K2123">
        <f>IF(Table1[[#This Row],[NPS]]=0,1,0)</f>
        <v>0</v>
      </c>
      <c r="L2123">
        <f>IF(Table1[[#This Row],[NPS]]=-100,1,0)</f>
        <v>0</v>
      </c>
      <c r="M2123" t="str">
        <f>TEXT(Table1[[#This Row],[Call Date]],"mmmm")</f>
        <v>December</v>
      </c>
      <c r="N2123" s="1">
        <f>Table1[[#This Row],[Call Date]]</f>
        <v>45275</v>
      </c>
    </row>
    <row r="2124" spans="2:14" x14ac:dyDescent="0.25">
      <c r="B2124" s="1">
        <v>45275</v>
      </c>
      <c r="C2124" t="s">
        <v>8</v>
      </c>
      <c r="D2124" t="s">
        <v>132</v>
      </c>
      <c r="E2124">
        <v>10</v>
      </c>
      <c r="F2124">
        <v>10</v>
      </c>
      <c r="G2124">
        <v>10</v>
      </c>
      <c r="H2124" s="3">
        <f>(Table1[[#This Row],[Q1]]*0.2+Table1[[#This Row],[Q2]]*0.4+Table1[[#This Row],[Q3]]*0.4)/10</f>
        <v>1</v>
      </c>
      <c r="I2124" cm="1">
        <f t="array" ref="I2124">_xlfn.IFS(Table1[[#This Row],[Q1]]&gt;8,100,Table1[[#This Row],[Q1]]&gt;6,0,Table1[[#This Row],[Q1]]&lt;7,-100)</f>
        <v>100</v>
      </c>
      <c r="J2124">
        <f>IF(Table1[[#This Row],[NPS]]=100,1,0)</f>
        <v>1</v>
      </c>
      <c r="K2124">
        <f>IF(Table1[[#This Row],[NPS]]=0,1,0)</f>
        <v>0</v>
      </c>
      <c r="L2124">
        <f>IF(Table1[[#This Row],[NPS]]=-100,1,0)</f>
        <v>0</v>
      </c>
      <c r="M2124" t="str">
        <f>TEXT(Table1[[#This Row],[Call Date]],"mmmm")</f>
        <v>December</v>
      </c>
      <c r="N2124" s="1">
        <f>Table1[[#This Row],[Call Date]]</f>
        <v>45275</v>
      </c>
    </row>
    <row r="2125" spans="2:14" x14ac:dyDescent="0.25">
      <c r="B2125" s="1">
        <v>45275</v>
      </c>
      <c r="C2125" t="s">
        <v>10</v>
      </c>
      <c r="D2125" t="s">
        <v>124</v>
      </c>
      <c r="E2125">
        <v>10</v>
      </c>
      <c r="F2125">
        <v>10</v>
      </c>
      <c r="G2125">
        <v>10</v>
      </c>
      <c r="H2125" s="3">
        <f>(Table1[[#This Row],[Q1]]*0.2+Table1[[#This Row],[Q2]]*0.4+Table1[[#This Row],[Q3]]*0.4)/10</f>
        <v>1</v>
      </c>
      <c r="I2125" cm="1">
        <f t="array" ref="I2125">_xlfn.IFS(Table1[[#This Row],[Q1]]&gt;8,100,Table1[[#This Row],[Q1]]&gt;6,0,Table1[[#This Row],[Q1]]&lt;7,-100)</f>
        <v>100</v>
      </c>
      <c r="J2125">
        <f>IF(Table1[[#This Row],[NPS]]=100,1,0)</f>
        <v>1</v>
      </c>
      <c r="K2125">
        <f>IF(Table1[[#This Row],[NPS]]=0,1,0)</f>
        <v>0</v>
      </c>
      <c r="L2125">
        <f>IF(Table1[[#This Row],[NPS]]=-100,1,0)</f>
        <v>0</v>
      </c>
      <c r="M2125" t="str">
        <f>TEXT(Table1[[#This Row],[Call Date]],"mmmm")</f>
        <v>December</v>
      </c>
      <c r="N2125" s="1">
        <f>Table1[[#This Row],[Call Date]]</f>
        <v>45275</v>
      </c>
    </row>
    <row r="2126" spans="2:14" x14ac:dyDescent="0.25">
      <c r="B2126" s="1">
        <v>45275</v>
      </c>
      <c r="C2126" t="s">
        <v>10</v>
      </c>
      <c r="D2126" t="s">
        <v>83</v>
      </c>
      <c r="E2126">
        <v>9</v>
      </c>
      <c r="F2126">
        <v>10</v>
      </c>
      <c r="G2126">
        <v>10</v>
      </c>
      <c r="H2126" s="3">
        <f>(Table1[[#This Row],[Q1]]*0.2+Table1[[#This Row],[Q2]]*0.4+Table1[[#This Row],[Q3]]*0.4)/10</f>
        <v>0.98000000000000009</v>
      </c>
      <c r="I2126" cm="1">
        <f t="array" ref="I2126">_xlfn.IFS(Table1[[#This Row],[Q1]]&gt;8,100,Table1[[#This Row],[Q1]]&gt;6,0,Table1[[#This Row],[Q1]]&lt;7,-100)</f>
        <v>100</v>
      </c>
      <c r="J2126">
        <f>IF(Table1[[#This Row],[NPS]]=100,1,0)</f>
        <v>1</v>
      </c>
      <c r="K2126">
        <f>IF(Table1[[#This Row],[NPS]]=0,1,0)</f>
        <v>0</v>
      </c>
      <c r="L2126">
        <f>IF(Table1[[#This Row],[NPS]]=-100,1,0)</f>
        <v>0</v>
      </c>
      <c r="M2126" t="str">
        <f>TEXT(Table1[[#This Row],[Call Date]],"mmmm")</f>
        <v>December</v>
      </c>
      <c r="N2126" s="1">
        <f>Table1[[#This Row],[Call Date]]</f>
        <v>45275</v>
      </c>
    </row>
    <row r="2127" spans="2:14" x14ac:dyDescent="0.25">
      <c r="B2127" s="1">
        <v>45275</v>
      </c>
      <c r="C2127" t="s">
        <v>8</v>
      </c>
      <c r="D2127" t="s">
        <v>85</v>
      </c>
      <c r="E2127">
        <v>9</v>
      </c>
      <c r="F2127">
        <v>9</v>
      </c>
      <c r="G2127">
        <v>10</v>
      </c>
      <c r="H2127" s="3">
        <f>(Table1[[#This Row],[Q1]]*0.2+Table1[[#This Row],[Q2]]*0.4+Table1[[#This Row],[Q3]]*0.4)/10</f>
        <v>0.94000000000000006</v>
      </c>
      <c r="I2127" cm="1">
        <f t="array" ref="I2127">_xlfn.IFS(Table1[[#This Row],[Q1]]&gt;8,100,Table1[[#This Row],[Q1]]&gt;6,0,Table1[[#This Row],[Q1]]&lt;7,-100)</f>
        <v>100</v>
      </c>
      <c r="J2127">
        <f>IF(Table1[[#This Row],[NPS]]=100,1,0)</f>
        <v>1</v>
      </c>
      <c r="K2127">
        <f>IF(Table1[[#This Row],[NPS]]=0,1,0)</f>
        <v>0</v>
      </c>
      <c r="L2127">
        <f>IF(Table1[[#This Row],[NPS]]=-100,1,0)</f>
        <v>0</v>
      </c>
      <c r="M2127" t="str">
        <f>TEXT(Table1[[#This Row],[Call Date]],"mmmm")</f>
        <v>December</v>
      </c>
      <c r="N2127" s="1">
        <f>Table1[[#This Row],[Call Date]]</f>
        <v>45275</v>
      </c>
    </row>
    <row r="2128" spans="2:14" x14ac:dyDescent="0.25">
      <c r="B2128" s="1">
        <v>45275</v>
      </c>
      <c r="C2128" t="s">
        <v>8</v>
      </c>
      <c r="D2128" t="s">
        <v>88</v>
      </c>
      <c r="E2128">
        <v>10</v>
      </c>
      <c r="F2128">
        <v>10</v>
      </c>
      <c r="G2128">
        <v>10</v>
      </c>
      <c r="H2128" s="3">
        <f>(Table1[[#This Row],[Q1]]*0.2+Table1[[#This Row],[Q2]]*0.4+Table1[[#This Row],[Q3]]*0.4)/10</f>
        <v>1</v>
      </c>
      <c r="I2128" cm="1">
        <f t="array" ref="I2128">_xlfn.IFS(Table1[[#This Row],[Q1]]&gt;8,100,Table1[[#This Row],[Q1]]&gt;6,0,Table1[[#This Row],[Q1]]&lt;7,-100)</f>
        <v>100</v>
      </c>
      <c r="J2128">
        <f>IF(Table1[[#This Row],[NPS]]=100,1,0)</f>
        <v>1</v>
      </c>
      <c r="K2128">
        <f>IF(Table1[[#This Row],[NPS]]=0,1,0)</f>
        <v>0</v>
      </c>
      <c r="L2128">
        <f>IF(Table1[[#This Row],[NPS]]=-100,1,0)</f>
        <v>0</v>
      </c>
      <c r="M2128" t="str">
        <f>TEXT(Table1[[#This Row],[Call Date]],"mmmm")</f>
        <v>December</v>
      </c>
      <c r="N2128" s="1">
        <f>Table1[[#This Row],[Call Date]]</f>
        <v>45275</v>
      </c>
    </row>
    <row r="2129" spans="2:14" x14ac:dyDescent="0.25">
      <c r="B2129" s="1">
        <v>45275</v>
      </c>
      <c r="C2129" t="s">
        <v>9</v>
      </c>
      <c r="D2129" t="s">
        <v>113</v>
      </c>
      <c r="E2129">
        <v>10</v>
      </c>
      <c r="F2129">
        <v>10</v>
      </c>
      <c r="G2129">
        <v>10</v>
      </c>
      <c r="H2129" s="3">
        <f>(Table1[[#This Row],[Q1]]*0.2+Table1[[#This Row],[Q2]]*0.4+Table1[[#This Row],[Q3]]*0.4)/10</f>
        <v>1</v>
      </c>
      <c r="I2129" cm="1">
        <f t="array" ref="I2129">_xlfn.IFS(Table1[[#This Row],[Q1]]&gt;8,100,Table1[[#This Row],[Q1]]&gt;6,0,Table1[[#This Row],[Q1]]&lt;7,-100)</f>
        <v>100</v>
      </c>
      <c r="J2129">
        <f>IF(Table1[[#This Row],[NPS]]=100,1,0)</f>
        <v>1</v>
      </c>
      <c r="K2129">
        <f>IF(Table1[[#This Row],[NPS]]=0,1,0)</f>
        <v>0</v>
      </c>
      <c r="L2129">
        <f>IF(Table1[[#This Row],[NPS]]=-100,1,0)</f>
        <v>0</v>
      </c>
      <c r="M2129" t="str">
        <f>TEXT(Table1[[#This Row],[Call Date]],"mmmm")</f>
        <v>December</v>
      </c>
      <c r="N2129" s="1">
        <f>Table1[[#This Row],[Call Date]]</f>
        <v>45275</v>
      </c>
    </row>
    <row r="2130" spans="2:14" x14ac:dyDescent="0.25">
      <c r="B2130" s="1">
        <v>45275</v>
      </c>
      <c r="C2130" t="s">
        <v>8</v>
      </c>
      <c r="D2130" t="s">
        <v>99</v>
      </c>
      <c r="E2130">
        <v>5</v>
      </c>
      <c r="F2130">
        <v>0</v>
      </c>
      <c r="G2130">
        <v>10</v>
      </c>
      <c r="H2130" s="3">
        <f>(Table1[[#This Row],[Q1]]*0.2+Table1[[#This Row],[Q2]]*0.4+Table1[[#This Row],[Q3]]*0.4)/10</f>
        <v>0.5</v>
      </c>
      <c r="I2130" cm="1">
        <f t="array" ref="I2130">_xlfn.IFS(Table1[[#This Row],[Q1]]&gt;8,100,Table1[[#This Row],[Q1]]&gt;6,0,Table1[[#This Row],[Q1]]&lt;7,-100)</f>
        <v>-100</v>
      </c>
      <c r="J2130">
        <f>IF(Table1[[#This Row],[NPS]]=100,1,0)</f>
        <v>0</v>
      </c>
      <c r="K2130">
        <f>IF(Table1[[#This Row],[NPS]]=0,1,0)</f>
        <v>0</v>
      </c>
      <c r="L2130">
        <f>IF(Table1[[#This Row],[NPS]]=-100,1,0)</f>
        <v>1</v>
      </c>
      <c r="M2130" t="str">
        <f>TEXT(Table1[[#This Row],[Call Date]],"mmmm")</f>
        <v>December</v>
      </c>
      <c r="N2130" s="1">
        <f>Table1[[#This Row],[Call Date]]</f>
        <v>45275</v>
      </c>
    </row>
    <row r="2131" spans="2:14" x14ac:dyDescent="0.25">
      <c r="B2131" s="1">
        <v>45275</v>
      </c>
      <c r="C2131" t="s">
        <v>8</v>
      </c>
      <c r="D2131" t="s">
        <v>88</v>
      </c>
      <c r="E2131">
        <v>10</v>
      </c>
      <c r="F2131">
        <v>10</v>
      </c>
      <c r="G2131">
        <v>10</v>
      </c>
      <c r="H2131" s="3">
        <f>(Table1[[#This Row],[Q1]]*0.2+Table1[[#This Row],[Q2]]*0.4+Table1[[#This Row],[Q3]]*0.4)/10</f>
        <v>1</v>
      </c>
      <c r="I2131" cm="1">
        <f t="array" ref="I2131">_xlfn.IFS(Table1[[#This Row],[Q1]]&gt;8,100,Table1[[#This Row],[Q1]]&gt;6,0,Table1[[#This Row],[Q1]]&lt;7,-100)</f>
        <v>100</v>
      </c>
      <c r="J2131">
        <f>IF(Table1[[#This Row],[NPS]]=100,1,0)</f>
        <v>1</v>
      </c>
      <c r="K2131">
        <f>IF(Table1[[#This Row],[NPS]]=0,1,0)</f>
        <v>0</v>
      </c>
      <c r="L2131">
        <f>IF(Table1[[#This Row],[NPS]]=-100,1,0)</f>
        <v>0</v>
      </c>
      <c r="M2131" t="str">
        <f>TEXT(Table1[[#This Row],[Call Date]],"mmmm")</f>
        <v>December</v>
      </c>
      <c r="N2131" s="1">
        <f>Table1[[#This Row],[Call Date]]</f>
        <v>45275</v>
      </c>
    </row>
    <row r="2132" spans="2:14" x14ac:dyDescent="0.25">
      <c r="B2132" s="1">
        <v>45275</v>
      </c>
      <c r="C2132" t="s">
        <v>10</v>
      </c>
      <c r="D2132" t="s">
        <v>41</v>
      </c>
      <c r="E2132">
        <v>10</v>
      </c>
      <c r="F2132">
        <v>10</v>
      </c>
      <c r="G2132">
        <v>10</v>
      </c>
      <c r="H2132" s="3">
        <f>(Table1[[#This Row],[Q1]]*0.2+Table1[[#This Row],[Q2]]*0.4+Table1[[#This Row],[Q3]]*0.4)/10</f>
        <v>1</v>
      </c>
      <c r="I2132" cm="1">
        <f t="array" ref="I2132">_xlfn.IFS(Table1[[#This Row],[Q1]]&gt;8,100,Table1[[#This Row],[Q1]]&gt;6,0,Table1[[#This Row],[Q1]]&lt;7,-100)</f>
        <v>100</v>
      </c>
      <c r="J2132">
        <f>IF(Table1[[#This Row],[NPS]]=100,1,0)</f>
        <v>1</v>
      </c>
      <c r="K2132">
        <f>IF(Table1[[#This Row],[NPS]]=0,1,0)</f>
        <v>0</v>
      </c>
      <c r="L2132">
        <f>IF(Table1[[#This Row],[NPS]]=-100,1,0)</f>
        <v>0</v>
      </c>
      <c r="M2132" t="str">
        <f>TEXT(Table1[[#This Row],[Call Date]],"mmmm")</f>
        <v>December</v>
      </c>
      <c r="N2132" s="1">
        <f>Table1[[#This Row],[Call Date]]</f>
        <v>45275</v>
      </c>
    </row>
    <row r="2133" spans="2:14" x14ac:dyDescent="0.25">
      <c r="B2133" s="1">
        <v>45275</v>
      </c>
      <c r="C2133" t="s">
        <v>9</v>
      </c>
      <c r="D2133" t="s">
        <v>53</v>
      </c>
      <c r="E2133">
        <v>10</v>
      </c>
      <c r="F2133">
        <v>10</v>
      </c>
      <c r="G2133">
        <v>10</v>
      </c>
      <c r="H2133" s="3">
        <f>(Table1[[#This Row],[Q1]]*0.2+Table1[[#This Row],[Q2]]*0.4+Table1[[#This Row],[Q3]]*0.4)/10</f>
        <v>1</v>
      </c>
      <c r="I2133" cm="1">
        <f t="array" ref="I2133">_xlfn.IFS(Table1[[#This Row],[Q1]]&gt;8,100,Table1[[#This Row],[Q1]]&gt;6,0,Table1[[#This Row],[Q1]]&lt;7,-100)</f>
        <v>100</v>
      </c>
      <c r="J2133">
        <f>IF(Table1[[#This Row],[NPS]]=100,1,0)</f>
        <v>1</v>
      </c>
      <c r="K2133">
        <f>IF(Table1[[#This Row],[NPS]]=0,1,0)</f>
        <v>0</v>
      </c>
      <c r="L2133">
        <f>IF(Table1[[#This Row],[NPS]]=-100,1,0)</f>
        <v>0</v>
      </c>
      <c r="M2133" t="str">
        <f>TEXT(Table1[[#This Row],[Call Date]],"mmmm")</f>
        <v>December</v>
      </c>
      <c r="N2133" s="1">
        <f>Table1[[#This Row],[Call Date]]</f>
        <v>45275</v>
      </c>
    </row>
    <row r="2134" spans="2:14" x14ac:dyDescent="0.25">
      <c r="B2134" s="1">
        <v>45275</v>
      </c>
      <c r="C2134" t="s">
        <v>8</v>
      </c>
      <c r="D2134" t="s">
        <v>119</v>
      </c>
      <c r="E2134">
        <v>2</v>
      </c>
      <c r="F2134">
        <v>1</v>
      </c>
      <c r="G2134">
        <v>10</v>
      </c>
      <c r="H2134" s="3">
        <f>(Table1[[#This Row],[Q1]]*0.2+Table1[[#This Row],[Q2]]*0.4+Table1[[#This Row],[Q3]]*0.4)/10</f>
        <v>0.48</v>
      </c>
      <c r="I2134" cm="1">
        <f t="array" ref="I2134">_xlfn.IFS(Table1[[#This Row],[Q1]]&gt;8,100,Table1[[#This Row],[Q1]]&gt;6,0,Table1[[#This Row],[Q1]]&lt;7,-100)</f>
        <v>-100</v>
      </c>
      <c r="J2134">
        <f>IF(Table1[[#This Row],[NPS]]=100,1,0)</f>
        <v>0</v>
      </c>
      <c r="K2134">
        <f>IF(Table1[[#This Row],[NPS]]=0,1,0)</f>
        <v>0</v>
      </c>
      <c r="L2134">
        <f>IF(Table1[[#This Row],[NPS]]=-100,1,0)</f>
        <v>1</v>
      </c>
      <c r="M2134" t="str">
        <f>TEXT(Table1[[#This Row],[Call Date]],"mmmm")</f>
        <v>December</v>
      </c>
      <c r="N2134" s="1">
        <f>Table1[[#This Row],[Call Date]]</f>
        <v>45275</v>
      </c>
    </row>
    <row r="2135" spans="2:14" x14ac:dyDescent="0.25">
      <c r="B2135" s="1">
        <v>45275</v>
      </c>
      <c r="C2135" t="s">
        <v>10</v>
      </c>
      <c r="D2135" t="s">
        <v>83</v>
      </c>
      <c r="E2135">
        <v>10</v>
      </c>
      <c r="F2135">
        <v>10</v>
      </c>
      <c r="G2135">
        <v>10</v>
      </c>
      <c r="H2135" s="3">
        <f>(Table1[[#This Row],[Q1]]*0.2+Table1[[#This Row],[Q2]]*0.4+Table1[[#This Row],[Q3]]*0.4)/10</f>
        <v>1</v>
      </c>
      <c r="I2135" cm="1">
        <f t="array" ref="I2135">_xlfn.IFS(Table1[[#This Row],[Q1]]&gt;8,100,Table1[[#This Row],[Q1]]&gt;6,0,Table1[[#This Row],[Q1]]&lt;7,-100)</f>
        <v>100</v>
      </c>
      <c r="J2135">
        <f>IF(Table1[[#This Row],[NPS]]=100,1,0)</f>
        <v>1</v>
      </c>
      <c r="K2135">
        <f>IF(Table1[[#This Row],[NPS]]=0,1,0)</f>
        <v>0</v>
      </c>
      <c r="L2135">
        <f>IF(Table1[[#This Row],[NPS]]=-100,1,0)</f>
        <v>0</v>
      </c>
      <c r="M2135" t="str">
        <f>TEXT(Table1[[#This Row],[Call Date]],"mmmm")</f>
        <v>December</v>
      </c>
      <c r="N2135" s="1">
        <f>Table1[[#This Row],[Call Date]]</f>
        <v>45275</v>
      </c>
    </row>
    <row r="2136" spans="2:14" x14ac:dyDescent="0.25">
      <c r="B2136" s="1">
        <v>45275</v>
      </c>
      <c r="C2136" t="s">
        <v>9</v>
      </c>
      <c r="D2136" t="s">
        <v>73</v>
      </c>
      <c r="E2136">
        <v>10</v>
      </c>
      <c r="F2136">
        <v>10</v>
      </c>
      <c r="G2136">
        <v>10</v>
      </c>
      <c r="H2136" s="3">
        <f>(Table1[[#This Row],[Q1]]*0.2+Table1[[#This Row],[Q2]]*0.4+Table1[[#This Row],[Q3]]*0.4)/10</f>
        <v>1</v>
      </c>
      <c r="I2136" cm="1">
        <f t="array" ref="I2136">_xlfn.IFS(Table1[[#This Row],[Q1]]&gt;8,100,Table1[[#This Row],[Q1]]&gt;6,0,Table1[[#This Row],[Q1]]&lt;7,-100)</f>
        <v>100</v>
      </c>
      <c r="J2136">
        <f>IF(Table1[[#This Row],[NPS]]=100,1,0)</f>
        <v>1</v>
      </c>
      <c r="K2136">
        <f>IF(Table1[[#This Row],[NPS]]=0,1,0)</f>
        <v>0</v>
      </c>
      <c r="L2136">
        <f>IF(Table1[[#This Row],[NPS]]=-100,1,0)</f>
        <v>0</v>
      </c>
      <c r="M2136" t="str">
        <f>TEXT(Table1[[#This Row],[Call Date]],"mmmm")</f>
        <v>December</v>
      </c>
      <c r="N2136" s="1">
        <f>Table1[[#This Row],[Call Date]]</f>
        <v>45275</v>
      </c>
    </row>
    <row r="2137" spans="2:14" x14ac:dyDescent="0.25">
      <c r="B2137" s="1">
        <v>45275</v>
      </c>
      <c r="C2137" t="s">
        <v>10</v>
      </c>
      <c r="D2137" t="s">
        <v>116</v>
      </c>
      <c r="E2137">
        <v>10</v>
      </c>
      <c r="F2137">
        <v>10</v>
      </c>
      <c r="G2137">
        <v>10</v>
      </c>
      <c r="H2137" s="3">
        <f>(Table1[[#This Row],[Q1]]*0.2+Table1[[#This Row],[Q2]]*0.4+Table1[[#This Row],[Q3]]*0.4)/10</f>
        <v>1</v>
      </c>
      <c r="I2137" cm="1">
        <f t="array" ref="I2137">_xlfn.IFS(Table1[[#This Row],[Q1]]&gt;8,100,Table1[[#This Row],[Q1]]&gt;6,0,Table1[[#This Row],[Q1]]&lt;7,-100)</f>
        <v>100</v>
      </c>
      <c r="J2137">
        <f>IF(Table1[[#This Row],[NPS]]=100,1,0)</f>
        <v>1</v>
      </c>
      <c r="K2137">
        <f>IF(Table1[[#This Row],[NPS]]=0,1,0)</f>
        <v>0</v>
      </c>
      <c r="L2137">
        <f>IF(Table1[[#This Row],[NPS]]=-100,1,0)</f>
        <v>0</v>
      </c>
      <c r="M2137" t="str">
        <f>TEXT(Table1[[#This Row],[Call Date]],"mmmm")</f>
        <v>December</v>
      </c>
      <c r="N2137" s="1">
        <f>Table1[[#This Row],[Call Date]]</f>
        <v>45275</v>
      </c>
    </row>
    <row r="2138" spans="2:14" x14ac:dyDescent="0.25">
      <c r="B2138" s="1">
        <v>45275</v>
      </c>
      <c r="C2138" t="s">
        <v>7</v>
      </c>
      <c r="D2138" t="s">
        <v>130</v>
      </c>
      <c r="E2138">
        <v>10</v>
      </c>
      <c r="F2138">
        <v>10</v>
      </c>
      <c r="G2138">
        <v>10</v>
      </c>
      <c r="H2138" s="3">
        <f>(Table1[[#This Row],[Q1]]*0.2+Table1[[#This Row],[Q2]]*0.4+Table1[[#This Row],[Q3]]*0.4)/10</f>
        <v>1</v>
      </c>
      <c r="I2138" cm="1">
        <f t="array" ref="I2138">_xlfn.IFS(Table1[[#This Row],[Q1]]&gt;8,100,Table1[[#This Row],[Q1]]&gt;6,0,Table1[[#This Row],[Q1]]&lt;7,-100)</f>
        <v>100</v>
      </c>
      <c r="J2138">
        <f>IF(Table1[[#This Row],[NPS]]=100,1,0)</f>
        <v>1</v>
      </c>
      <c r="K2138">
        <f>IF(Table1[[#This Row],[NPS]]=0,1,0)</f>
        <v>0</v>
      </c>
      <c r="L2138">
        <f>IF(Table1[[#This Row],[NPS]]=-100,1,0)</f>
        <v>0</v>
      </c>
      <c r="M2138" t="str">
        <f>TEXT(Table1[[#This Row],[Call Date]],"mmmm")</f>
        <v>December</v>
      </c>
      <c r="N2138" s="1">
        <f>Table1[[#This Row],[Call Date]]</f>
        <v>45275</v>
      </c>
    </row>
    <row r="2139" spans="2:14" x14ac:dyDescent="0.25">
      <c r="B2139" s="1">
        <v>45275</v>
      </c>
      <c r="C2139" t="s">
        <v>8</v>
      </c>
      <c r="D2139" t="s">
        <v>119</v>
      </c>
      <c r="E2139">
        <v>10</v>
      </c>
      <c r="F2139">
        <v>10</v>
      </c>
      <c r="G2139">
        <v>10</v>
      </c>
      <c r="H2139" s="3">
        <f>(Table1[[#This Row],[Q1]]*0.2+Table1[[#This Row],[Q2]]*0.4+Table1[[#This Row],[Q3]]*0.4)/10</f>
        <v>1</v>
      </c>
      <c r="I2139" cm="1">
        <f t="array" ref="I2139">_xlfn.IFS(Table1[[#This Row],[Q1]]&gt;8,100,Table1[[#This Row],[Q1]]&gt;6,0,Table1[[#This Row],[Q1]]&lt;7,-100)</f>
        <v>100</v>
      </c>
      <c r="J2139">
        <f>IF(Table1[[#This Row],[NPS]]=100,1,0)</f>
        <v>1</v>
      </c>
      <c r="K2139">
        <f>IF(Table1[[#This Row],[NPS]]=0,1,0)</f>
        <v>0</v>
      </c>
      <c r="L2139">
        <f>IF(Table1[[#This Row],[NPS]]=-100,1,0)</f>
        <v>0</v>
      </c>
      <c r="M2139" t="str">
        <f>TEXT(Table1[[#This Row],[Call Date]],"mmmm")</f>
        <v>December</v>
      </c>
      <c r="N2139" s="1">
        <f>Table1[[#This Row],[Call Date]]</f>
        <v>45275</v>
      </c>
    </row>
    <row r="2140" spans="2:14" x14ac:dyDescent="0.25">
      <c r="B2140" s="1">
        <v>45275</v>
      </c>
      <c r="C2140" t="s">
        <v>9</v>
      </c>
      <c r="D2140" t="s">
        <v>107</v>
      </c>
      <c r="E2140">
        <v>10</v>
      </c>
      <c r="F2140">
        <v>10</v>
      </c>
      <c r="G2140">
        <v>10</v>
      </c>
      <c r="H2140" s="3">
        <f>(Table1[[#This Row],[Q1]]*0.2+Table1[[#This Row],[Q2]]*0.4+Table1[[#This Row],[Q3]]*0.4)/10</f>
        <v>1</v>
      </c>
      <c r="I2140" cm="1">
        <f t="array" ref="I2140">_xlfn.IFS(Table1[[#This Row],[Q1]]&gt;8,100,Table1[[#This Row],[Q1]]&gt;6,0,Table1[[#This Row],[Q1]]&lt;7,-100)</f>
        <v>100</v>
      </c>
      <c r="J2140">
        <f>IF(Table1[[#This Row],[NPS]]=100,1,0)</f>
        <v>1</v>
      </c>
      <c r="K2140">
        <f>IF(Table1[[#This Row],[NPS]]=0,1,0)</f>
        <v>0</v>
      </c>
      <c r="L2140">
        <f>IF(Table1[[#This Row],[NPS]]=-100,1,0)</f>
        <v>0</v>
      </c>
      <c r="M2140" t="str">
        <f>TEXT(Table1[[#This Row],[Call Date]],"mmmm")</f>
        <v>December</v>
      </c>
      <c r="N2140" s="1">
        <f>Table1[[#This Row],[Call Date]]</f>
        <v>45275</v>
      </c>
    </row>
    <row r="2141" spans="2:14" x14ac:dyDescent="0.25">
      <c r="B2141" s="1">
        <v>45275</v>
      </c>
      <c r="C2141" t="s">
        <v>8</v>
      </c>
      <c r="D2141" t="s">
        <v>99</v>
      </c>
      <c r="E2141">
        <v>10</v>
      </c>
      <c r="F2141">
        <v>10</v>
      </c>
      <c r="G2141">
        <v>10</v>
      </c>
      <c r="H2141" s="3">
        <f>(Table1[[#This Row],[Q1]]*0.2+Table1[[#This Row],[Q2]]*0.4+Table1[[#This Row],[Q3]]*0.4)/10</f>
        <v>1</v>
      </c>
      <c r="I2141" cm="1">
        <f t="array" ref="I2141">_xlfn.IFS(Table1[[#This Row],[Q1]]&gt;8,100,Table1[[#This Row],[Q1]]&gt;6,0,Table1[[#This Row],[Q1]]&lt;7,-100)</f>
        <v>100</v>
      </c>
      <c r="J2141">
        <f>IF(Table1[[#This Row],[NPS]]=100,1,0)</f>
        <v>1</v>
      </c>
      <c r="K2141">
        <f>IF(Table1[[#This Row],[NPS]]=0,1,0)</f>
        <v>0</v>
      </c>
      <c r="L2141">
        <f>IF(Table1[[#This Row],[NPS]]=-100,1,0)</f>
        <v>0</v>
      </c>
      <c r="M2141" t="str">
        <f>TEXT(Table1[[#This Row],[Call Date]],"mmmm")</f>
        <v>December</v>
      </c>
      <c r="N2141" s="1">
        <f>Table1[[#This Row],[Call Date]]</f>
        <v>45275</v>
      </c>
    </row>
    <row r="2142" spans="2:14" x14ac:dyDescent="0.25">
      <c r="B2142" s="1">
        <v>45275</v>
      </c>
      <c r="C2142" t="s">
        <v>7</v>
      </c>
      <c r="D2142" t="s">
        <v>117</v>
      </c>
      <c r="E2142">
        <v>10</v>
      </c>
      <c r="H2142" s="3">
        <f>(Table1[[#This Row],[Q1]]*0.2+Table1[[#This Row],[Q2]]*0.4+Table1[[#This Row],[Q3]]*0.4)/10</f>
        <v>0.2</v>
      </c>
      <c r="I2142" cm="1">
        <f t="array" ref="I2142">_xlfn.IFS(Table1[[#This Row],[Q1]]&gt;8,100,Table1[[#This Row],[Q1]]&gt;6,0,Table1[[#This Row],[Q1]]&lt;7,-100)</f>
        <v>100</v>
      </c>
      <c r="J2142">
        <f>IF(Table1[[#This Row],[NPS]]=100,1,0)</f>
        <v>1</v>
      </c>
      <c r="K2142">
        <f>IF(Table1[[#This Row],[NPS]]=0,1,0)</f>
        <v>0</v>
      </c>
      <c r="L2142">
        <f>IF(Table1[[#This Row],[NPS]]=-100,1,0)</f>
        <v>0</v>
      </c>
      <c r="M2142" t="str">
        <f>TEXT(Table1[[#This Row],[Call Date]],"mmmm")</f>
        <v>December</v>
      </c>
      <c r="N2142" s="1">
        <f>Table1[[#This Row],[Call Date]]</f>
        <v>45275</v>
      </c>
    </row>
    <row r="2143" spans="2:14" x14ac:dyDescent="0.25">
      <c r="B2143" s="1">
        <v>45275</v>
      </c>
      <c r="C2143" t="s">
        <v>10</v>
      </c>
      <c r="D2143" t="s">
        <v>81</v>
      </c>
      <c r="E2143">
        <v>10</v>
      </c>
      <c r="F2143">
        <v>10</v>
      </c>
      <c r="G2143">
        <v>10</v>
      </c>
      <c r="H2143" s="3">
        <f>(Table1[[#This Row],[Q1]]*0.2+Table1[[#This Row],[Q2]]*0.4+Table1[[#This Row],[Q3]]*0.4)/10</f>
        <v>1</v>
      </c>
      <c r="I2143" cm="1">
        <f t="array" ref="I2143">_xlfn.IFS(Table1[[#This Row],[Q1]]&gt;8,100,Table1[[#This Row],[Q1]]&gt;6,0,Table1[[#This Row],[Q1]]&lt;7,-100)</f>
        <v>100</v>
      </c>
      <c r="J2143">
        <f>IF(Table1[[#This Row],[NPS]]=100,1,0)</f>
        <v>1</v>
      </c>
      <c r="K2143">
        <f>IF(Table1[[#This Row],[NPS]]=0,1,0)</f>
        <v>0</v>
      </c>
      <c r="L2143">
        <f>IF(Table1[[#This Row],[NPS]]=-100,1,0)</f>
        <v>0</v>
      </c>
      <c r="M2143" t="str">
        <f>TEXT(Table1[[#This Row],[Call Date]],"mmmm")</f>
        <v>December</v>
      </c>
      <c r="N2143" s="1">
        <f>Table1[[#This Row],[Call Date]]</f>
        <v>45275</v>
      </c>
    </row>
    <row r="2144" spans="2:14" x14ac:dyDescent="0.25">
      <c r="B2144" s="1">
        <v>45275</v>
      </c>
      <c r="C2144" t="s">
        <v>7</v>
      </c>
      <c r="D2144" t="s">
        <v>90</v>
      </c>
      <c r="E2144">
        <v>10</v>
      </c>
      <c r="F2144">
        <v>10</v>
      </c>
      <c r="G2144">
        <v>10</v>
      </c>
      <c r="H2144" s="3">
        <f>(Table1[[#This Row],[Q1]]*0.2+Table1[[#This Row],[Q2]]*0.4+Table1[[#This Row],[Q3]]*0.4)/10</f>
        <v>1</v>
      </c>
      <c r="I2144" cm="1">
        <f t="array" ref="I2144">_xlfn.IFS(Table1[[#This Row],[Q1]]&gt;8,100,Table1[[#This Row],[Q1]]&gt;6,0,Table1[[#This Row],[Q1]]&lt;7,-100)</f>
        <v>100</v>
      </c>
      <c r="J2144">
        <f>IF(Table1[[#This Row],[NPS]]=100,1,0)</f>
        <v>1</v>
      </c>
      <c r="K2144">
        <f>IF(Table1[[#This Row],[NPS]]=0,1,0)</f>
        <v>0</v>
      </c>
      <c r="L2144">
        <f>IF(Table1[[#This Row],[NPS]]=-100,1,0)</f>
        <v>0</v>
      </c>
      <c r="M2144" t="str">
        <f>TEXT(Table1[[#This Row],[Call Date]],"mmmm")</f>
        <v>December</v>
      </c>
      <c r="N2144" s="1">
        <f>Table1[[#This Row],[Call Date]]</f>
        <v>45275</v>
      </c>
    </row>
    <row r="2145" spans="2:14" x14ac:dyDescent="0.25">
      <c r="B2145" s="1">
        <v>45275</v>
      </c>
      <c r="C2145" t="s">
        <v>7</v>
      </c>
      <c r="D2145" t="s">
        <v>49</v>
      </c>
      <c r="E2145">
        <v>10</v>
      </c>
      <c r="F2145">
        <v>10</v>
      </c>
      <c r="G2145">
        <v>10</v>
      </c>
      <c r="H2145" s="3">
        <f>(Table1[[#This Row],[Q1]]*0.2+Table1[[#This Row],[Q2]]*0.4+Table1[[#This Row],[Q3]]*0.4)/10</f>
        <v>1</v>
      </c>
      <c r="I2145" cm="1">
        <f t="array" ref="I2145">_xlfn.IFS(Table1[[#This Row],[Q1]]&gt;8,100,Table1[[#This Row],[Q1]]&gt;6,0,Table1[[#This Row],[Q1]]&lt;7,-100)</f>
        <v>100</v>
      </c>
      <c r="J2145">
        <f>IF(Table1[[#This Row],[NPS]]=100,1,0)</f>
        <v>1</v>
      </c>
      <c r="K2145">
        <f>IF(Table1[[#This Row],[NPS]]=0,1,0)</f>
        <v>0</v>
      </c>
      <c r="L2145">
        <f>IF(Table1[[#This Row],[NPS]]=-100,1,0)</f>
        <v>0</v>
      </c>
      <c r="M2145" t="str">
        <f>TEXT(Table1[[#This Row],[Call Date]],"mmmm")</f>
        <v>December</v>
      </c>
      <c r="N2145" s="1">
        <f>Table1[[#This Row],[Call Date]]</f>
        <v>45275</v>
      </c>
    </row>
    <row r="2146" spans="2:14" x14ac:dyDescent="0.25">
      <c r="B2146" s="1">
        <v>45275</v>
      </c>
      <c r="C2146" t="s">
        <v>10</v>
      </c>
      <c r="D2146" t="s">
        <v>100</v>
      </c>
      <c r="E2146">
        <v>10</v>
      </c>
      <c r="F2146">
        <v>10</v>
      </c>
      <c r="G2146">
        <v>10</v>
      </c>
      <c r="H2146" s="3">
        <f>(Table1[[#This Row],[Q1]]*0.2+Table1[[#This Row],[Q2]]*0.4+Table1[[#This Row],[Q3]]*0.4)/10</f>
        <v>1</v>
      </c>
      <c r="I2146" cm="1">
        <f t="array" ref="I2146">_xlfn.IFS(Table1[[#This Row],[Q1]]&gt;8,100,Table1[[#This Row],[Q1]]&gt;6,0,Table1[[#This Row],[Q1]]&lt;7,-100)</f>
        <v>100</v>
      </c>
      <c r="J2146">
        <f>IF(Table1[[#This Row],[NPS]]=100,1,0)</f>
        <v>1</v>
      </c>
      <c r="K2146">
        <f>IF(Table1[[#This Row],[NPS]]=0,1,0)</f>
        <v>0</v>
      </c>
      <c r="L2146">
        <f>IF(Table1[[#This Row],[NPS]]=-100,1,0)</f>
        <v>0</v>
      </c>
      <c r="M2146" t="str">
        <f>TEXT(Table1[[#This Row],[Call Date]],"mmmm")</f>
        <v>December</v>
      </c>
      <c r="N2146" s="1">
        <f>Table1[[#This Row],[Call Date]]</f>
        <v>45275</v>
      </c>
    </row>
    <row r="2147" spans="2:14" x14ac:dyDescent="0.25">
      <c r="B2147" s="1">
        <v>45275</v>
      </c>
      <c r="C2147" t="s">
        <v>9</v>
      </c>
      <c r="D2147" t="s">
        <v>73</v>
      </c>
      <c r="E2147">
        <v>10</v>
      </c>
      <c r="F2147">
        <v>10</v>
      </c>
      <c r="G2147">
        <v>10</v>
      </c>
      <c r="H2147" s="3">
        <f>(Table1[[#This Row],[Q1]]*0.2+Table1[[#This Row],[Q2]]*0.4+Table1[[#This Row],[Q3]]*0.4)/10</f>
        <v>1</v>
      </c>
      <c r="I2147" cm="1">
        <f t="array" ref="I2147">_xlfn.IFS(Table1[[#This Row],[Q1]]&gt;8,100,Table1[[#This Row],[Q1]]&gt;6,0,Table1[[#This Row],[Q1]]&lt;7,-100)</f>
        <v>100</v>
      </c>
      <c r="J2147">
        <f>IF(Table1[[#This Row],[NPS]]=100,1,0)</f>
        <v>1</v>
      </c>
      <c r="K2147">
        <f>IF(Table1[[#This Row],[NPS]]=0,1,0)</f>
        <v>0</v>
      </c>
      <c r="L2147">
        <f>IF(Table1[[#This Row],[NPS]]=-100,1,0)</f>
        <v>0</v>
      </c>
      <c r="M2147" t="str">
        <f>TEXT(Table1[[#This Row],[Call Date]],"mmmm")</f>
        <v>December</v>
      </c>
      <c r="N2147" s="1">
        <f>Table1[[#This Row],[Call Date]]</f>
        <v>45275</v>
      </c>
    </row>
    <row r="2148" spans="2:14" x14ac:dyDescent="0.25">
      <c r="B2148" s="1">
        <v>45275</v>
      </c>
      <c r="C2148" t="s">
        <v>11</v>
      </c>
      <c r="D2148" t="s">
        <v>118</v>
      </c>
      <c r="E2148">
        <v>10</v>
      </c>
      <c r="F2148">
        <v>8</v>
      </c>
      <c r="G2148">
        <v>10</v>
      </c>
      <c r="H2148" s="3">
        <f>(Table1[[#This Row],[Q1]]*0.2+Table1[[#This Row],[Q2]]*0.4+Table1[[#This Row],[Q3]]*0.4)/10</f>
        <v>0.91999999999999993</v>
      </c>
      <c r="I2148" cm="1">
        <f t="array" ref="I2148">_xlfn.IFS(Table1[[#This Row],[Q1]]&gt;8,100,Table1[[#This Row],[Q1]]&gt;6,0,Table1[[#This Row],[Q1]]&lt;7,-100)</f>
        <v>100</v>
      </c>
      <c r="J2148">
        <f>IF(Table1[[#This Row],[NPS]]=100,1,0)</f>
        <v>1</v>
      </c>
      <c r="K2148">
        <f>IF(Table1[[#This Row],[NPS]]=0,1,0)</f>
        <v>0</v>
      </c>
      <c r="L2148">
        <f>IF(Table1[[#This Row],[NPS]]=-100,1,0)</f>
        <v>0</v>
      </c>
      <c r="M2148" t="str">
        <f>TEXT(Table1[[#This Row],[Call Date]],"mmmm")</f>
        <v>December</v>
      </c>
      <c r="N2148" s="1">
        <f>Table1[[#This Row],[Call Date]]</f>
        <v>45275</v>
      </c>
    </row>
    <row r="2149" spans="2:14" x14ac:dyDescent="0.25">
      <c r="B2149" s="1">
        <v>45275</v>
      </c>
      <c r="C2149" t="s">
        <v>10</v>
      </c>
      <c r="D2149" t="s">
        <v>97</v>
      </c>
      <c r="E2149">
        <v>10</v>
      </c>
      <c r="F2149">
        <v>8</v>
      </c>
      <c r="G2149">
        <v>10</v>
      </c>
      <c r="H2149" s="3">
        <f>(Table1[[#This Row],[Q1]]*0.2+Table1[[#This Row],[Q2]]*0.4+Table1[[#This Row],[Q3]]*0.4)/10</f>
        <v>0.91999999999999993</v>
      </c>
      <c r="I2149" cm="1">
        <f t="array" ref="I2149">_xlfn.IFS(Table1[[#This Row],[Q1]]&gt;8,100,Table1[[#This Row],[Q1]]&gt;6,0,Table1[[#This Row],[Q1]]&lt;7,-100)</f>
        <v>100</v>
      </c>
      <c r="J2149">
        <f>IF(Table1[[#This Row],[NPS]]=100,1,0)</f>
        <v>1</v>
      </c>
      <c r="K2149">
        <f>IF(Table1[[#This Row],[NPS]]=0,1,0)</f>
        <v>0</v>
      </c>
      <c r="L2149">
        <f>IF(Table1[[#This Row],[NPS]]=-100,1,0)</f>
        <v>0</v>
      </c>
      <c r="M2149" t="str">
        <f>TEXT(Table1[[#This Row],[Call Date]],"mmmm")</f>
        <v>December</v>
      </c>
      <c r="N2149" s="1">
        <f>Table1[[#This Row],[Call Date]]</f>
        <v>45275</v>
      </c>
    </row>
    <row r="2150" spans="2:14" x14ac:dyDescent="0.25">
      <c r="B2150" s="1">
        <v>45275</v>
      </c>
      <c r="C2150" t="s">
        <v>9</v>
      </c>
      <c r="D2150" t="s">
        <v>84</v>
      </c>
      <c r="E2150">
        <v>10</v>
      </c>
      <c r="F2150">
        <v>10</v>
      </c>
      <c r="G2150">
        <v>10</v>
      </c>
      <c r="H2150" s="3">
        <f>(Table1[[#This Row],[Q1]]*0.2+Table1[[#This Row],[Q2]]*0.4+Table1[[#This Row],[Q3]]*0.4)/10</f>
        <v>1</v>
      </c>
      <c r="I2150" cm="1">
        <f t="array" ref="I2150">_xlfn.IFS(Table1[[#This Row],[Q1]]&gt;8,100,Table1[[#This Row],[Q1]]&gt;6,0,Table1[[#This Row],[Q1]]&lt;7,-100)</f>
        <v>100</v>
      </c>
      <c r="J2150">
        <f>IF(Table1[[#This Row],[NPS]]=100,1,0)</f>
        <v>1</v>
      </c>
      <c r="K2150">
        <f>IF(Table1[[#This Row],[NPS]]=0,1,0)</f>
        <v>0</v>
      </c>
      <c r="L2150">
        <f>IF(Table1[[#This Row],[NPS]]=-100,1,0)</f>
        <v>0</v>
      </c>
      <c r="M2150" t="str">
        <f>TEXT(Table1[[#This Row],[Call Date]],"mmmm")</f>
        <v>December</v>
      </c>
      <c r="N2150" s="1">
        <f>Table1[[#This Row],[Call Date]]</f>
        <v>45275</v>
      </c>
    </row>
    <row r="2151" spans="2:14" x14ac:dyDescent="0.25">
      <c r="B2151" s="1">
        <v>45275</v>
      </c>
      <c r="C2151" t="s">
        <v>7</v>
      </c>
      <c r="D2151" t="s">
        <v>49</v>
      </c>
      <c r="E2151">
        <v>10</v>
      </c>
      <c r="F2151">
        <v>10</v>
      </c>
      <c r="G2151">
        <v>10</v>
      </c>
      <c r="H2151" s="3">
        <f>(Table1[[#This Row],[Q1]]*0.2+Table1[[#This Row],[Q2]]*0.4+Table1[[#This Row],[Q3]]*0.4)/10</f>
        <v>1</v>
      </c>
      <c r="I2151" cm="1">
        <f t="array" ref="I2151">_xlfn.IFS(Table1[[#This Row],[Q1]]&gt;8,100,Table1[[#This Row],[Q1]]&gt;6,0,Table1[[#This Row],[Q1]]&lt;7,-100)</f>
        <v>100</v>
      </c>
      <c r="J2151">
        <f>IF(Table1[[#This Row],[NPS]]=100,1,0)</f>
        <v>1</v>
      </c>
      <c r="K2151">
        <f>IF(Table1[[#This Row],[NPS]]=0,1,0)</f>
        <v>0</v>
      </c>
      <c r="L2151">
        <f>IF(Table1[[#This Row],[NPS]]=-100,1,0)</f>
        <v>0</v>
      </c>
      <c r="M2151" t="str">
        <f>TEXT(Table1[[#This Row],[Call Date]],"mmmm")</f>
        <v>December</v>
      </c>
      <c r="N2151" s="1">
        <f>Table1[[#This Row],[Call Date]]</f>
        <v>45275</v>
      </c>
    </row>
    <row r="2152" spans="2:14" x14ac:dyDescent="0.25">
      <c r="B2152" s="1">
        <v>45275</v>
      </c>
      <c r="C2152" t="s">
        <v>9</v>
      </c>
      <c r="D2152" t="s">
        <v>107</v>
      </c>
      <c r="E2152">
        <v>10</v>
      </c>
      <c r="F2152">
        <v>10</v>
      </c>
      <c r="G2152">
        <v>10</v>
      </c>
      <c r="H2152" s="3">
        <f>(Table1[[#This Row],[Q1]]*0.2+Table1[[#This Row],[Q2]]*0.4+Table1[[#This Row],[Q3]]*0.4)/10</f>
        <v>1</v>
      </c>
      <c r="I2152" cm="1">
        <f t="array" ref="I2152">_xlfn.IFS(Table1[[#This Row],[Q1]]&gt;8,100,Table1[[#This Row],[Q1]]&gt;6,0,Table1[[#This Row],[Q1]]&lt;7,-100)</f>
        <v>100</v>
      </c>
      <c r="J2152">
        <f>IF(Table1[[#This Row],[NPS]]=100,1,0)</f>
        <v>1</v>
      </c>
      <c r="K2152">
        <f>IF(Table1[[#This Row],[NPS]]=0,1,0)</f>
        <v>0</v>
      </c>
      <c r="L2152">
        <f>IF(Table1[[#This Row],[NPS]]=-100,1,0)</f>
        <v>0</v>
      </c>
      <c r="M2152" t="str">
        <f>TEXT(Table1[[#This Row],[Call Date]],"mmmm")</f>
        <v>December</v>
      </c>
      <c r="N2152" s="1">
        <f>Table1[[#This Row],[Call Date]]</f>
        <v>45275</v>
      </c>
    </row>
    <row r="2153" spans="2:14" x14ac:dyDescent="0.25">
      <c r="B2153" s="1">
        <v>45275</v>
      </c>
      <c r="C2153" t="s">
        <v>7</v>
      </c>
      <c r="D2153" t="s">
        <v>43</v>
      </c>
      <c r="E2153">
        <v>10</v>
      </c>
      <c r="F2153">
        <v>10</v>
      </c>
      <c r="G2153">
        <v>10</v>
      </c>
      <c r="H2153" s="3">
        <f>(Table1[[#This Row],[Q1]]*0.2+Table1[[#This Row],[Q2]]*0.4+Table1[[#This Row],[Q3]]*0.4)/10</f>
        <v>1</v>
      </c>
      <c r="I2153" cm="1">
        <f t="array" ref="I2153">_xlfn.IFS(Table1[[#This Row],[Q1]]&gt;8,100,Table1[[#This Row],[Q1]]&gt;6,0,Table1[[#This Row],[Q1]]&lt;7,-100)</f>
        <v>100</v>
      </c>
      <c r="J2153">
        <f>IF(Table1[[#This Row],[NPS]]=100,1,0)</f>
        <v>1</v>
      </c>
      <c r="K2153">
        <f>IF(Table1[[#This Row],[NPS]]=0,1,0)</f>
        <v>0</v>
      </c>
      <c r="L2153">
        <f>IF(Table1[[#This Row],[NPS]]=-100,1,0)</f>
        <v>0</v>
      </c>
      <c r="M2153" t="str">
        <f>TEXT(Table1[[#This Row],[Call Date]],"mmmm")</f>
        <v>December</v>
      </c>
      <c r="N2153" s="1">
        <f>Table1[[#This Row],[Call Date]]</f>
        <v>45275</v>
      </c>
    </row>
    <row r="2154" spans="2:14" x14ac:dyDescent="0.25">
      <c r="B2154" s="1">
        <v>45275</v>
      </c>
      <c r="C2154" t="s">
        <v>7</v>
      </c>
      <c r="D2154" t="s">
        <v>78</v>
      </c>
      <c r="E2154">
        <v>10</v>
      </c>
      <c r="F2154">
        <v>10</v>
      </c>
      <c r="G2154">
        <v>10</v>
      </c>
      <c r="H2154" s="3">
        <f>(Table1[[#This Row],[Q1]]*0.2+Table1[[#This Row],[Q2]]*0.4+Table1[[#This Row],[Q3]]*0.4)/10</f>
        <v>1</v>
      </c>
      <c r="I2154" cm="1">
        <f t="array" ref="I2154">_xlfn.IFS(Table1[[#This Row],[Q1]]&gt;8,100,Table1[[#This Row],[Q1]]&gt;6,0,Table1[[#This Row],[Q1]]&lt;7,-100)</f>
        <v>100</v>
      </c>
      <c r="J2154">
        <f>IF(Table1[[#This Row],[NPS]]=100,1,0)</f>
        <v>1</v>
      </c>
      <c r="K2154">
        <f>IF(Table1[[#This Row],[NPS]]=0,1,0)</f>
        <v>0</v>
      </c>
      <c r="L2154">
        <f>IF(Table1[[#This Row],[NPS]]=-100,1,0)</f>
        <v>0</v>
      </c>
      <c r="M2154" t="str">
        <f>TEXT(Table1[[#This Row],[Call Date]],"mmmm")</f>
        <v>December</v>
      </c>
      <c r="N2154" s="1">
        <f>Table1[[#This Row],[Call Date]]</f>
        <v>45275</v>
      </c>
    </row>
    <row r="2155" spans="2:14" x14ac:dyDescent="0.25">
      <c r="B2155" s="1">
        <v>45278</v>
      </c>
      <c r="C2155" t="s">
        <v>8</v>
      </c>
      <c r="D2155" t="s">
        <v>93</v>
      </c>
      <c r="E2155">
        <v>10</v>
      </c>
      <c r="F2155">
        <v>10</v>
      </c>
      <c r="G2155">
        <v>10</v>
      </c>
      <c r="H2155" s="3">
        <f>(Table1[[#This Row],[Q1]]*0.2+Table1[[#This Row],[Q2]]*0.4+Table1[[#This Row],[Q3]]*0.4)/10</f>
        <v>1</v>
      </c>
      <c r="I2155" cm="1">
        <f t="array" ref="I2155">_xlfn.IFS(Table1[[#This Row],[Q1]]&gt;8,100,Table1[[#This Row],[Q1]]&gt;6,0,Table1[[#This Row],[Q1]]&lt;7,-100)</f>
        <v>100</v>
      </c>
      <c r="J2155">
        <f>IF(Table1[[#This Row],[NPS]]=100,1,0)</f>
        <v>1</v>
      </c>
      <c r="K2155">
        <f>IF(Table1[[#This Row],[NPS]]=0,1,0)</f>
        <v>0</v>
      </c>
      <c r="L2155">
        <f>IF(Table1[[#This Row],[NPS]]=-100,1,0)</f>
        <v>0</v>
      </c>
      <c r="M2155" t="str">
        <f>TEXT(Table1[[#This Row],[Call Date]],"mmmm")</f>
        <v>December</v>
      </c>
      <c r="N2155" s="1">
        <f>Table1[[#This Row],[Call Date]]</f>
        <v>45278</v>
      </c>
    </row>
    <row r="2156" spans="2:14" x14ac:dyDescent="0.25">
      <c r="B2156" s="1">
        <v>45278</v>
      </c>
      <c r="C2156" t="s">
        <v>7</v>
      </c>
      <c r="D2156" t="s">
        <v>95</v>
      </c>
      <c r="E2156">
        <v>9</v>
      </c>
      <c r="F2156">
        <v>9</v>
      </c>
      <c r="G2156">
        <v>10</v>
      </c>
      <c r="H2156" s="3">
        <f>(Table1[[#This Row],[Q1]]*0.2+Table1[[#This Row],[Q2]]*0.4+Table1[[#This Row],[Q3]]*0.4)/10</f>
        <v>0.94000000000000006</v>
      </c>
      <c r="I2156" cm="1">
        <f t="array" ref="I2156">_xlfn.IFS(Table1[[#This Row],[Q1]]&gt;8,100,Table1[[#This Row],[Q1]]&gt;6,0,Table1[[#This Row],[Q1]]&lt;7,-100)</f>
        <v>100</v>
      </c>
      <c r="J2156">
        <f>IF(Table1[[#This Row],[NPS]]=100,1,0)</f>
        <v>1</v>
      </c>
      <c r="K2156">
        <f>IF(Table1[[#This Row],[NPS]]=0,1,0)</f>
        <v>0</v>
      </c>
      <c r="L2156">
        <f>IF(Table1[[#This Row],[NPS]]=-100,1,0)</f>
        <v>0</v>
      </c>
      <c r="M2156" t="str">
        <f>TEXT(Table1[[#This Row],[Call Date]],"mmmm")</f>
        <v>December</v>
      </c>
      <c r="N2156" s="1">
        <f>Table1[[#This Row],[Call Date]]</f>
        <v>45278</v>
      </c>
    </row>
    <row r="2157" spans="2:14" x14ac:dyDescent="0.25">
      <c r="B2157" s="1">
        <v>45278</v>
      </c>
      <c r="C2157" t="s">
        <v>8</v>
      </c>
      <c r="D2157" t="s">
        <v>98</v>
      </c>
      <c r="E2157">
        <v>10</v>
      </c>
      <c r="F2157">
        <v>10</v>
      </c>
      <c r="G2157">
        <v>10</v>
      </c>
      <c r="H2157" s="3">
        <f>(Table1[[#This Row],[Q1]]*0.2+Table1[[#This Row],[Q2]]*0.4+Table1[[#This Row],[Q3]]*0.4)/10</f>
        <v>1</v>
      </c>
      <c r="I2157" cm="1">
        <f t="array" ref="I2157">_xlfn.IFS(Table1[[#This Row],[Q1]]&gt;8,100,Table1[[#This Row],[Q1]]&gt;6,0,Table1[[#This Row],[Q1]]&lt;7,-100)</f>
        <v>100</v>
      </c>
      <c r="J2157">
        <f>IF(Table1[[#This Row],[NPS]]=100,1,0)</f>
        <v>1</v>
      </c>
      <c r="K2157">
        <f>IF(Table1[[#This Row],[NPS]]=0,1,0)</f>
        <v>0</v>
      </c>
      <c r="L2157">
        <f>IF(Table1[[#This Row],[NPS]]=-100,1,0)</f>
        <v>0</v>
      </c>
      <c r="M2157" t="str">
        <f>TEXT(Table1[[#This Row],[Call Date]],"mmmm")</f>
        <v>December</v>
      </c>
      <c r="N2157" s="1">
        <f>Table1[[#This Row],[Call Date]]</f>
        <v>45278</v>
      </c>
    </row>
    <row r="2158" spans="2:14" x14ac:dyDescent="0.25">
      <c r="B2158" s="1">
        <v>45278</v>
      </c>
      <c r="C2158" t="s">
        <v>10</v>
      </c>
      <c r="D2158" t="s">
        <v>100</v>
      </c>
      <c r="E2158">
        <v>10</v>
      </c>
      <c r="F2158">
        <v>10</v>
      </c>
      <c r="G2158">
        <v>10</v>
      </c>
      <c r="H2158" s="3">
        <f>(Table1[[#This Row],[Q1]]*0.2+Table1[[#This Row],[Q2]]*0.4+Table1[[#This Row],[Q3]]*0.4)/10</f>
        <v>1</v>
      </c>
      <c r="I2158" cm="1">
        <f t="array" ref="I2158">_xlfn.IFS(Table1[[#This Row],[Q1]]&gt;8,100,Table1[[#This Row],[Q1]]&gt;6,0,Table1[[#This Row],[Q1]]&lt;7,-100)</f>
        <v>100</v>
      </c>
      <c r="J2158">
        <f>IF(Table1[[#This Row],[NPS]]=100,1,0)</f>
        <v>1</v>
      </c>
      <c r="K2158">
        <f>IF(Table1[[#This Row],[NPS]]=0,1,0)</f>
        <v>0</v>
      </c>
      <c r="L2158">
        <f>IF(Table1[[#This Row],[NPS]]=-100,1,0)</f>
        <v>0</v>
      </c>
      <c r="M2158" t="str">
        <f>TEXT(Table1[[#This Row],[Call Date]],"mmmm")</f>
        <v>December</v>
      </c>
      <c r="N2158" s="1">
        <f>Table1[[#This Row],[Call Date]]</f>
        <v>45278</v>
      </c>
    </row>
    <row r="2159" spans="2:14" x14ac:dyDescent="0.25">
      <c r="B2159" s="1">
        <v>45278</v>
      </c>
      <c r="C2159" t="s">
        <v>8</v>
      </c>
      <c r="D2159" t="s">
        <v>96</v>
      </c>
      <c r="E2159">
        <v>10</v>
      </c>
      <c r="F2159">
        <v>10</v>
      </c>
      <c r="G2159">
        <v>10</v>
      </c>
      <c r="H2159" s="3">
        <f>(Table1[[#This Row],[Q1]]*0.2+Table1[[#This Row],[Q2]]*0.4+Table1[[#This Row],[Q3]]*0.4)/10</f>
        <v>1</v>
      </c>
      <c r="I2159" cm="1">
        <f t="array" ref="I2159">_xlfn.IFS(Table1[[#This Row],[Q1]]&gt;8,100,Table1[[#This Row],[Q1]]&gt;6,0,Table1[[#This Row],[Q1]]&lt;7,-100)</f>
        <v>100</v>
      </c>
      <c r="J2159">
        <f>IF(Table1[[#This Row],[NPS]]=100,1,0)</f>
        <v>1</v>
      </c>
      <c r="K2159">
        <f>IF(Table1[[#This Row],[NPS]]=0,1,0)</f>
        <v>0</v>
      </c>
      <c r="L2159">
        <f>IF(Table1[[#This Row],[NPS]]=-100,1,0)</f>
        <v>0</v>
      </c>
      <c r="M2159" t="str">
        <f>TEXT(Table1[[#This Row],[Call Date]],"mmmm")</f>
        <v>December</v>
      </c>
      <c r="N2159" s="1">
        <f>Table1[[#This Row],[Call Date]]</f>
        <v>45278</v>
      </c>
    </row>
    <row r="2160" spans="2:14" x14ac:dyDescent="0.25">
      <c r="B2160" s="1">
        <v>45278</v>
      </c>
      <c r="C2160" t="s">
        <v>9</v>
      </c>
      <c r="D2160" t="s">
        <v>108</v>
      </c>
      <c r="E2160">
        <v>10</v>
      </c>
      <c r="F2160">
        <v>10</v>
      </c>
      <c r="G2160">
        <v>10</v>
      </c>
      <c r="H2160" s="3">
        <f>(Table1[[#This Row],[Q1]]*0.2+Table1[[#This Row],[Q2]]*0.4+Table1[[#This Row],[Q3]]*0.4)/10</f>
        <v>1</v>
      </c>
      <c r="I2160" cm="1">
        <f t="array" ref="I2160">_xlfn.IFS(Table1[[#This Row],[Q1]]&gt;8,100,Table1[[#This Row],[Q1]]&gt;6,0,Table1[[#This Row],[Q1]]&lt;7,-100)</f>
        <v>100</v>
      </c>
      <c r="J2160">
        <f>IF(Table1[[#This Row],[NPS]]=100,1,0)</f>
        <v>1</v>
      </c>
      <c r="K2160">
        <f>IF(Table1[[#This Row],[NPS]]=0,1,0)</f>
        <v>0</v>
      </c>
      <c r="L2160">
        <f>IF(Table1[[#This Row],[NPS]]=-100,1,0)</f>
        <v>0</v>
      </c>
      <c r="M2160" t="str">
        <f>TEXT(Table1[[#This Row],[Call Date]],"mmmm")</f>
        <v>December</v>
      </c>
      <c r="N2160" s="1">
        <f>Table1[[#This Row],[Call Date]]</f>
        <v>45278</v>
      </c>
    </row>
    <row r="2161" spans="2:14" x14ac:dyDescent="0.25">
      <c r="B2161" s="1">
        <v>45278</v>
      </c>
      <c r="C2161" t="s">
        <v>8</v>
      </c>
      <c r="D2161" t="s">
        <v>85</v>
      </c>
      <c r="E2161">
        <v>10</v>
      </c>
      <c r="F2161">
        <v>10</v>
      </c>
      <c r="G2161">
        <v>10</v>
      </c>
      <c r="H2161" s="3">
        <f>(Table1[[#This Row],[Q1]]*0.2+Table1[[#This Row],[Q2]]*0.4+Table1[[#This Row],[Q3]]*0.4)/10</f>
        <v>1</v>
      </c>
      <c r="I2161" cm="1">
        <f t="array" ref="I2161">_xlfn.IFS(Table1[[#This Row],[Q1]]&gt;8,100,Table1[[#This Row],[Q1]]&gt;6,0,Table1[[#This Row],[Q1]]&lt;7,-100)</f>
        <v>100</v>
      </c>
      <c r="J2161">
        <f>IF(Table1[[#This Row],[NPS]]=100,1,0)</f>
        <v>1</v>
      </c>
      <c r="K2161">
        <f>IF(Table1[[#This Row],[NPS]]=0,1,0)</f>
        <v>0</v>
      </c>
      <c r="L2161">
        <f>IF(Table1[[#This Row],[NPS]]=-100,1,0)</f>
        <v>0</v>
      </c>
      <c r="M2161" t="str">
        <f>TEXT(Table1[[#This Row],[Call Date]],"mmmm")</f>
        <v>December</v>
      </c>
      <c r="N2161" s="1">
        <f>Table1[[#This Row],[Call Date]]</f>
        <v>45278</v>
      </c>
    </row>
    <row r="2162" spans="2:14" x14ac:dyDescent="0.25">
      <c r="B2162" s="1">
        <v>45278</v>
      </c>
      <c r="C2162" t="s">
        <v>10</v>
      </c>
      <c r="D2162" t="s">
        <v>87</v>
      </c>
      <c r="E2162">
        <v>10</v>
      </c>
      <c r="F2162">
        <v>10</v>
      </c>
      <c r="G2162">
        <v>10</v>
      </c>
      <c r="H2162" s="3">
        <f>(Table1[[#This Row],[Q1]]*0.2+Table1[[#This Row],[Q2]]*0.4+Table1[[#This Row],[Q3]]*0.4)/10</f>
        <v>1</v>
      </c>
      <c r="I2162" cm="1">
        <f t="array" ref="I2162">_xlfn.IFS(Table1[[#This Row],[Q1]]&gt;8,100,Table1[[#This Row],[Q1]]&gt;6,0,Table1[[#This Row],[Q1]]&lt;7,-100)</f>
        <v>100</v>
      </c>
      <c r="J2162">
        <f>IF(Table1[[#This Row],[NPS]]=100,1,0)</f>
        <v>1</v>
      </c>
      <c r="K2162">
        <f>IF(Table1[[#This Row],[NPS]]=0,1,0)</f>
        <v>0</v>
      </c>
      <c r="L2162">
        <f>IF(Table1[[#This Row],[NPS]]=-100,1,0)</f>
        <v>0</v>
      </c>
      <c r="M2162" t="str">
        <f>TEXT(Table1[[#This Row],[Call Date]],"mmmm")</f>
        <v>December</v>
      </c>
      <c r="N2162" s="1">
        <f>Table1[[#This Row],[Call Date]]</f>
        <v>45278</v>
      </c>
    </row>
    <row r="2163" spans="2:14" x14ac:dyDescent="0.25">
      <c r="B2163" s="1">
        <v>45278</v>
      </c>
      <c r="C2163" t="s">
        <v>8</v>
      </c>
      <c r="D2163" t="s">
        <v>42</v>
      </c>
      <c r="E2163">
        <v>10</v>
      </c>
      <c r="F2163">
        <v>10</v>
      </c>
      <c r="G2163">
        <v>10</v>
      </c>
      <c r="H2163" s="3">
        <f>(Table1[[#This Row],[Q1]]*0.2+Table1[[#This Row],[Q2]]*0.4+Table1[[#This Row],[Q3]]*0.4)/10</f>
        <v>1</v>
      </c>
      <c r="I2163" cm="1">
        <f t="array" ref="I2163">_xlfn.IFS(Table1[[#This Row],[Q1]]&gt;8,100,Table1[[#This Row],[Q1]]&gt;6,0,Table1[[#This Row],[Q1]]&lt;7,-100)</f>
        <v>100</v>
      </c>
      <c r="J2163">
        <f>IF(Table1[[#This Row],[NPS]]=100,1,0)</f>
        <v>1</v>
      </c>
      <c r="K2163">
        <f>IF(Table1[[#This Row],[NPS]]=0,1,0)</f>
        <v>0</v>
      </c>
      <c r="L2163">
        <f>IF(Table1[[#This Row],[NPS]]=-100,1,0)</f>
        <v>0</v>
      </c>
      <c r="M2163" t="str">
        <f>TEXT(Table1[[#This Row],[Call Date]],"mmmm")</f>
        <v>December</v>
      </c>
      <c r="N2163" s="1">
        <f>Table1[[#This Row],[Call Date]]</f>
        <v>45278</v>
      </c>
    </row>
    <row r="2164" spans="2:14" x14ac:dyDescent="0.25">
      <c r="B2164" s="1">
        <v>45278</v>
      </c>
      <c r="C2164" t="s">
        <v>10</v>
      </c>
      <c r="D2164" t="s">
        <v>124</v>
      </c>
      <c r="E2164">
        <v>0</v>
      </c>
      <c r="F2164">
        <v>0</v>
      </c>
      <c r="G2164">
        <v>9</v>
      </c>
      <c r="H2164" s="3">
        <f>(Table1[[#This Row],[Q1]]*0.2+Table1[[#This Row],[Q2]]*0.4+Table1[[#This Row],[Q3]]*0.4)/10</f>
        <v>0.36</v>
      </c>
      <c r="I2164" cm="1">
        <f t="array" ref="I2164">_xlfn.IFS(Table1[[#This Row],[Q1]]&gt;8,100,Table1[[#This Row],[Q1]]&gt;6,0,Table1[[#This Row],[Q1]]&lt;7,-100)</f>
        <v>-100</v>
      </c>
      <c r="J2164">
        <f>IF(Table1[[#This Row],[NPS]]=100,1,0)</f>
        <v>0</v>
      </c>
      <c r="K2164">
        <f>IF(Table1[[#This Row],[NPS]]=0,1,0)</f>
        <v>0</v>
      </c>
      <c r="L2164">
        <f>IF(Table1[[#This Row],[NPS]]=-100,1,0)</f>
        <v>1</v>
      </c>
      <c r="M2164" t="str">
        <f>TEXT(Table1[[#This Row],[Call Date]],"mmmm")</f>
        <v>December</v>
      </c>
      <c r="N2164" s="1">
        <f>Table1[[#This Row],[Call Date]]</f>
        <v>45278</v>
      </c>
    </row>
    <row r="2165" spans="2:14" x14ac:dyDescent="0.25">
      <c r="B2165" s="1">
        <v>45278</v>
      </c>
      <c r="C2165" t="s">
        <v>8</v>
      </c>
      <c r="D2165" t="s">
        <v>93</v>
      </c>
      <c r="E2165">
        <v>10</v>
      </c>
      <c r="F2165">
        <v>10</v>
      </c>
      <c r="G2165">
        <v>10</v>
      </c>
      <c r="H2165" s="3">
        <f>(Table1[[#This Row],[Q1]]*0.2+Table1[[#This Row],[Q2]]*0.4+Table1[[#This Row],[Q3]]*0.4)/10</f>
        <v>1</v>
      </c>
      <c r="I2165" cm="1">
        <f t="array" ref="I2165">_xlfn.IFS(Table1[[#This Row],[Q1]]&gt;8,100,Table1[[#This Row],[Q1]]&gt;6,0,Table1[[#This Row],[Q1]]&lt;7,-100)</f>
        <v>100</v>
      </c>
      <c r="J2165">
        <f>IF(Table1[[#This Row],[NPS]]=100,1,0)</f>
        <v>1</v>
      </c>
      <c r="K2165">
        <f>IF(Table1[[#This Row],[NPS]]=0,1,0)</f>
        <v>0</v>
      </c>
      <c r="L2165">
        <f>IF(Table1[[#This Row],[NPS]]=-100,1,0)</f>
        <v>0</v>
      </c>
      <c r="M2165" t="str">
        <f>TEXT(Table1[[#This Row],[Call Date]],"mmmm")</f>
        <v>December</v>
      </c>
      <c r="N2165" s="1">
        <f>Table1[[#This Row],[Call Date]]</f>
        <v>45278</v>
      </c>
    </row>
    <row r="2166" spans="2:14" x14ac:dyDescent="0.25">
      <c r="B2166" s="1">
        <v>45278</v>
      </c>
      <c r="C2166" t="s">
        <v>9</v>
      </c>
      <c r="D2166" t="s">
        <v>107</v>
      </c>
      <c r="E2166">
        <v>10</v>
      </c>
      <c r="F2166">
        <v>10</v>
      </c>
      <c r="G2166">
        <v>10</v>
      </c>
      <c r="H2166" s="3">
        <f>(Table1[[#This Row],[Q1]]*0.2+Table1[[#This Row],[Q2]]*0.4+Table1[[#This Row],[Q3]]*0.4)/10</f>
        <v>1</v>
      </c>
      <c r="I2166" cm="1">
        <f t="array" ref="I2166">_xlfn.IFS(Table1[[#This Row],[Q1]]&gt;8,100,Table1[[#This Row],[Q1]]&gt;6,0,Table1[[#This Row],[Q1]]&lt;7,-100)</f>
        <v>100</v>
      </c>
      <c r="J2166">
        <f>IF(Table1[[#This Row],[NPS]]=100,1,0)</f>
        <v>1</v>
      </c>
      <c r="K2166">
        <f>IF(Table1[[#This Row],[NPS]]=0,1,0)</f>
        <v>0</v>
      </c>
      <c r="L2166">
        <f>IF(Table1[[#This Row],[NPS]]=-100,1,0)</f>
        <v>0</v>
      </c>
      <c r="M2166" t="str">
        <f>TEXT(Table1[[#This Row],[Call Date]],"mmmm")</f>
        <v>December</v>
      </c>
      <c r="N2166" s="1">
        <f>Table1[[#This Row],[Call Date]]</f>
        <v>45278</v>
      </c>
    </row>
    <row r="2167" spans="2:14" x14ac:dyDescent="0.25">
      <c r="B2167" s="1">
        <v>45278</v>
      </c>
      <c r="C2167" t="s">
        <v>9</v>
      </c>
      <c r="D2167" t="s">
        <v>108</v>
      </c>
      <c r="E2167">
        <v>10</v>
      </c>
      <c r="F2167">
        <v>10</v>
      </c>
      <c r="G2167">
        <v>7</v>
      </c>
      <c r="H2167" s="3">
        <f>(Table1[[#This Row],[Q1]]*0.2+Table1[[#This Row],[Q2]]*0.4+Table1[[#This Row],[Q3]]*0.4)/10</f>
        <v>0.88000000000000012</v>
      </c>
      <c r="I2167" cm="1">
        <f t="array" ref="I2167">_xlfn.IFS(Table1[[#This Row],[Q1]]&gt;8,100,Table1[[#This Row],[Q1]]&gt;6,0,Table1[[#This Row],[Q1]]&lt;7,-100)</f>
        <v>100</v>
      </c>
      <c r="J2167">
        <f>IF(Table1[[#This Row],[NPS]]=100,1,0)</f>
        <v>1</v>
      </c>
      <c r="K2167">
        <f>IF(Table1[[#This Row],[NPS]]=0,1,0)</f>
        <v>0</v>
      </c>
      <c r="L2167">
        <f>IF(Table1[[#This Row],[NPS]]=-100,1,0)</f>
        <v>0</v>
      </c>
      <c r="M2167" t="str">
        <f>TEXT(Table1[[#This Row],[Call Date]],"mmmm")</f>
        <v>December</v>
      </c>
      <c r="N2167" s="1">
        <f>Table1[[#This Row],[Call Date]]</f>
        <v>45278</v>
      </c>
    </row>
    <row r="2168" spans="2:14" x14ac:dyDescent="0.25">
      <c r="B2168" s="1">
        <v>45278</v>
      </c>
      <c r="C2168" t="s">
        <v>8</v>
      </c>
      <c r="D2168" t="s">
        <v>45</v>
      </c>
      <c r="E2168">
        <v>10</v>
      </c>
      <c r="F2168">
        <v>10</v>
      </c>
      <c r="G2168">
        <v>10</v>
      </c>
      <c r="H2168" s="3">
        <f>(Table1[[#This Row],[Q1]]*0.2+Table1[[#This Row],[Q2]]*0.4+Table1[[#This Row],[Q3]]*0.4)/10</f>
        <v>1</v>
      </c>
      <c r="I2168" cm="1">
        <f t="array" ref="I2168">_xlfn.IFS(Table1[[#This Row],[Q1]]&gt;8,100,Table1[[#This Row],[Q1]]&gt;6,0,Table1[[#This Row],[Q1]]&lt;7,-100)</f>
        <v>100</v>
      </c>
      <c r="J2168">
        <f>IF(Table1[[#This Row],[NPS]]=100,1,0)</f>
        <v>1</v>
      </c>
      <c r="K2168">
        <f>IF(Table1[[#This Row],[NPS]]=0,1,0)</f>
        <v>0</v>
      </c>
      <c r="L2168">
        <f>IF(Table1[[#This Row],[NPS]]=-100,1,0)</f>
        <v>0</v>
      </c>
      <c r="M2168" t="str">
        <f>TEXT(Table1[[#This Row],[Call Date]],"mmmm")</f>
        <v>December</v>
      </c>
      <c r="N2168" s="1">
        <f>Table1[[#This Row],[Call Date]]</f>
        <v>45278</v>
      </c>
    </row>
    <row r="2169" spans="2:14" x14ac:dyDescent="0.25">
      <c r="B2169" s="1">
        <v>45278</v>
      </c>
      <c r="C2169" t="s">
        <v>8</v>
      </c>
      <c r="D2169" t="s">
        <v>129</v>
      </c>
      <c r="E2169">
        <v>10</v>
      </c>
      <c r="F2169">
        <v>1</v>
      </c>
      <c r="G2169">
        <v>10</v>
      </c>
      <c r="H2169" s="3">
        <f>(Table1[[#This Row],[Q1]]*0.2+Table1[[#This Row],[Q2]]*0.4+Table1[[#This Row],[Q3]]*0.4)/10</f>
        <v>0.64</v>
      </c>
      <c r="I2169" cm="1">
        <f t="array" ref="I2169">_xlfn.IFS(Table1[[#This Row],[Q1]]&gt;8,100,Table1[[#This Row],[Q1]]&gt;6,0,Table1[[#This Row],[Q1]]&lt;7,-100)</f>
        <v>100</v>
      </c>
      <c r="J2169">
        <f>IF(Table1[[#This Row],[NPS]]=100,1,0)</f>
        <v>1</v>
      </c>
      <c r="K2169">
        <f>IF(Table1[[#This Row],[NPS]]=0,1,0)</f>
        <v>0</v>
      </c>
      <c r="L2169">
        <f>IF(Table1[[#This Row],[NPS]]=-100,1,0)</f>
        <v>0</v>
      </c>
      <c r="M2169" t="str">
        <f>TEXT(Table1[[#This Row],[Call Date]],"mmmm")</f>
        <v>December</v>
      </c>
      <c r="N2169" s="1">
        <f>Table1[[#This Row],[Call Date]]</f>
        <v>45278</v>
      </c>
    </row>
    <row r="2170" spans="2:14" x14ac:dyDescent="0.25">
      <c r="B2170" s="1">
        <v>45278</v>
      </c>
      <c r="C2170" t="s">
        <v>9</v>
      </c>
      <c r="D2170" t="s">
        <v>122</v>
      </c>
      <c r="E2170">
        <v>10</v>
      </c>
      <c r="F2170">
        <v>10</v>
      </c>
      <c r="G2170">
        <v>10</v>
      </c>
      <c r="H2170" s="3">
        <f>(Table1[[#This Row],[Q1]]*0.2+Table1[[#This Row],[Q2]]*0.4+Table1[[#This Row],[Q3]]*0.4)/10</f>
        <v>1</v>
      </c>
      <c r="I2170" cm="1">
        <f t="array" ref="I2170">_xlfn.IFS(Table1[[#This Row],[Q1]]&gt;8,100,Table1[[#This Row],[Q1]]&gt;6,0,Table1[[#This Row],[Q1]]&lt;7,-100)</f>
        <v>100</v>
      </c>
      <c r="J2170">
        <f>IF(Table1[[#This Row],[NPS]]=100,1,0)</f>
        <v>1</v>
      </c>
      <c r="K2170">
        <f>IF(Table1[[#This Row],[NPS]]=0,1,0)</f>
        <v>0</v>
      </c>
      <c r="L2170">
        <f>IF(Table1[[#This Row],[NPS]]=-100,1,0)</f>
        <v>0</v>
      </c>
      <c r="M2170" t="str">
        <f>TEXT(Table1[[#This Row],[Call Date]],"mmmm")</f>
        <v>December</v>
      </c>
      <c r="N2170" s="1">
        <f>Table1[[#This Row],[Call Date]]</f>
        <v>45278</v>
      </c>
    </row>
    <row r="2171" spans="2:14" x14ac:dyDescent="0.25">
      <c r="B2171" s="1">
        <v>45278</v>
      </c>
      <c r="C2171" t="s">
        <v>8</v>
      </c>
      <c r="D2171" t="s">
        <v>88</v>
      </c>
      <c r="E2171">
        <v>10</v>
      </c>
      <c r="F2171">
        <v>10</v>
      </c>
      <c r="G2171">
        <v>10</v>
      </c>
      <c r="H2171" s="3">
        <f>(Table1[[#This Row],[Q1]]*0.2+Table1[[#This Row],[Q2]]*0.4+Table1[[#This Row],[Q3]]*0.4)/10</f>
        <v>1</v>
      </c>
      <c r="I2171" cm="1">
        <f t="array" ref="I2171">_xlfn.IFS(Table1[[#This Row],[Q1]]&gt;8,100,Table1[[#This Row],[Q1]]&gt;6,0,Table1[[#This Row],[Q1]]&lt;7,-100)</f>
        <v>100</v>
      </c>
      <c r="J2171">
        <f>IF(Table1[[#This Row],[NPS]]=100,1,0)</f>
        <v>1</v>
      </c>
      <c r="K2171">
        <f>IF(Table1[[#This Row],[NPS]]=0,1,0)</f>
        <v>0</v>
      </c>
      <c r="L2171">
        <f>IF(Table1[[#This Row],[NPS]]=-100,1,0)</f>
        <v>0</v>
      </c>
      <c r="M2171" t="str">
        <f>TEXT(Table1[[#This Row],[Call Date]],"mmmm")</f>
        <v>December</v>
      </c>
      <c r="N2171" s="1">
        <f>Table1[[#This Row],[Call Date]]</f>
        <v>45278</v>
      </c>
    </row>
    <row r="2172" spans="2:14" x14ac:dyDescent="0.25">
      <c r="B2172" s="1">
        <v>45278</v>
      </c>
      <c r="C2172" t="s">
        <v>8</v>
      </c>
      <c r="D2172" t="s">
        <v>128</v>
      </c>
      <c r="E2172">
        <v>10</v>
      </c>
      <c r="F2172">
        <v>10</v>
      </c>
      <c r="G2172">
        <v>10</v>
      </c>
      <c r="H2172" s="3">
        <f>(Table1[[#This Row],[Q1]]*0.2+Table1[[#This Row],[Q2]]*0.4+Table1[[#This Row],[Q3]]*0.4)/10</f>
        <v>1</v>
      </c>
      <c r="I2172" cm="1">
        <f t="array" ref="I2172">_xlfn.IFS(Table1[[#This Row],[Q1]]&gt;8,100,Table1[[#This Row],[Q1]]&gt;6,0,Table1[[#This Row],[Q1]]&lt;7,-100)</f>
        <v>100</v>
      </c>
      <c r="J2172">
        <f>IF(Table1[[#This Row],[NPS]]=100,1,0)</f>
        <v>1</v>
      </c>
      <c r="K2172">
        <f>IF(Table1[[#This Row],[NPS]]=0,1,0)</f>
        <v>0</v>
      </c>
      <c r="L2172">
        <f>IF(Table1[[#This Row],[NPS]]=-100,1,0)</f>
        <v>0</v>
      </c>
      <c r="M2172" t="str">
        <f>TEXT(Table1[[#This Row],[Call Date]],"mmmm")</f>
        <v>December</v>
      </c>
      <c r="N2172" s="1">
        <f>Table1[[#This Row],[Call Date]]</f>
        <v>45278</v>
      </c>
    </row>
    <row r="2173" spans="2:14" x14ac:dyDescent="0.25">
      <c r="B2173" s="1">
        <v>45278</v>
      </c>
      <c r="C2173" t="s">
        <v>10</v>
      </c>
      <c r="D2173" t="s">
        <v>124</v>
      </c>
      <c r="E2173">
        <v>10</v>
      </c>
      <c r="F2173">
        <v>7</v>
      </c>
      <c r="G2173">
        <v>3</v>
      </c>
      <c r="H2173" s="3">
        <f>(Table1[[#This Row],[Q1]]*0.2+Table1[[#This Row],[Q2]]*0.4+Table1[[#This Row],[Q3]]*0.4)/10</f>
        <v>0.60000000000000009</v>
      </c>
      <c r="I2173" cm="1">
        <f t="array" ref="I2173">_xlfn.IFS(Table1[[#This Row],[Q1]]&gt;8,100,Table1[[#This Row],[Q1]]&gt;6,0,Table1[[#This Row],[Q1]]&lt;7,-100)</f>
        <v>100</v>
      </c>
      <c r="J2173">
        <f>IF(Table1[[#This Row],[NPS]]=100,1,0)</f>
        <v>1</v>
      </c>
      <c r="K2173">
        <f>IF(Table1[[#This Row],[NPS]]=0,1,0)</f>
        <v>0</v>
      </c>
      <c r="L2173">
        <f>IF(Table1[[#This Row],[NPS]]=-100,1,0)</f>
        <v>0</v>
      </c>
      <c r="M2173" t="str">
        <f>TEXT(Table1[[#This Row],[Call Date]],"mmmm")</f>
        <v>December</v>
      </c>
      <c r="N2173" s="1">
        <f>Table1[[#This Row],[Call Date]]</f>
        <v>45278</v>
      </c>
    </row>
    <row r="2174" spans="2:14" x14ac:dyDescent="0.25">
      <c r="B2174" s="1">
        <v>45278</v>
      </c>
      <c r="C2174" t="s">
        <v>8</v>
      </c>
      <c r="D2174" t="s">
        <v>88</v>
      </c>
      <c r="E2174">
        <v>10</v>
      </c>
      <c r="F2174">
        <v>8</v>
      </c>
      <c r="G2174">
        <v>8</v>
      </c>
      <c r="H2174" s="3">
        <f>(Table1[[#This Row],[Q1]]*0.2+Table1[[#This Row],[Q2]]*0.4+Table1[[#This Row],[Q3]]*0.4)/10</f>
        <v>0.84000000000000008</v>
      </c>
      <c r="I2174" cm="1">
        <f t="array" ref="I2174">_xlfn.IFS(Table1[[#This Row],[Q1]]&gt;8,100,Table1[[#This Row],[Q1]]&gt;6,0,Table1[[#This Row],[Q1]]&lt;7,-100)</f>
        <v>100</v>
      </c>
      <c r="J2174">
        <f>IF(Table1[[#This Row],[NPS]]=100,1,0)</f>
        <v>1</v>
      </c>
      <c r="K2174">
        <f>IF(Table1[[#This Row],[NPS]]=0,1,0)</f>
        <v>0</v>
      </c>
      <c r="L2174">
        <f>IF(Table1[[#This Row],[NPS]]=-100,1,0)</f>
        <v>0</v>
      </c>
      <c r="M2174" t="str">
        <f>TEXT(Table1[[#This Row],[Call Date]],"mmmm")</f>
        <v>December</v>
      </c>
      <c r="N2174" s="1">
        <f>Table1[[#This Row],[Call Date]]</f>
        <v>45278</v>
      </c>
    </row>
    <row r="2175" spans="2:14" x14ac:dyDescent="0.25">
      <c r="B2175" s="1">
        <v>45278</v>
      </c>
      <c r="C2175" t="s">
        <v>9</v>
      </c>
      <c r="D2175" t="s">
        <v>107</v>
      </c>
      <c r="E2175">
        <v>10</v>
      </c>
      <c r="F2175">
        <v>10</v>
      </c>
      <c r="G2175">
        <v>10</v>
      </c>
      <c r="H2175" s="3">
        <f>(Table1[[#This Row],[Q1]]*0.2+Table1[[#This Row],[Q2]]*0.4+Table1[[#This Row],[Q3]]*0.4)/10</f>
        <v>1</v>
      </c>
      <c r="I2175" cm="1">
        <f t="array" ref="I2175">_xlfn.IFS(Table1[[#This Row],[Q1]]&gt;8,100,Table1[[#This Row],[Q1]]&gt;6,0,Table1[[#This Row],[Q1]]&lt;7,-100)</f>
        <v>100</v>
      </c>
      <c r="J2175">
        <f>IF(Table1[[#This Row],[NPS]]=100,1,0)</f>
        <v>1</v>
      </c>
      <c r="K2175">
        <f>IF(Table1[[#This Row],[NPS]]=0,1,0)</f>
        <v>0</v>
      </c>
      <c r="L2175">
        <f>IF(Table1[[#This Row],[NPS]]=-100,1,0)</f>
        <v>0</v>
      </c>
      <c r="M2175" t="str">
        <f>TEXT(Table1[[#This Row],[Call Date]],"mmmm")</f>
        <v>December</v>
      </c>
      <c r="N2175" s="1">
        <f>Table1[[#This Row],[Call Date]]</f>
        <v>45278</v>
      </c>
    </row>
    <row r="2176" spans="2:14" x14ac:dyDescent="0.25">
      <c r="B2176" s="1">
        <v>45278</v>
      </c>
      <c r="C2176" t="s">
        <v>8</v>
      </c>
      <c r="D2176" t="s">
        <v>132</v>
      </c>
      <c r="E2176">
        <v>10</v>
      </c>
      <c r="F2176">
        <v>10</v>
      </c>
      <c r="G2176">
        <v>10</v>
      </c>
      <c r="H2176" s="3">
        <f>(Table1[[#This Row],[Q1]]*0.2+Table1[[#This Row],[Q2]]*0.4+Table1[[#This Row],[Q3]]*0.4)/10</f>
        <v>1</v>
      </c>
      <c r="I2176" cm="1">
        <f t="array" ref="I2176">_xlfn.IFS(Table1[[#This Row],[Q1]]&gt;8,100,Table1[[#This Row],[Q1]]&gt;6,0,Table1[[#This Row],[Q1]]&lt;7,-100)</f>
        <v>100</v>
      </c>
      <c r="J2176">
        <f>IF(Table1[[#This Row],[NPS]]=100,1,0)</f>
        <v>1</v>
      </c>
      <c r="K2176">
        <f>IF(Table1[[#This Row],[NPS]]=0,1,0)</f>
        <v>0</v>
      </c>
      <c r="L2176">
        <f>IF(Table1[[#This Row],[NPS]]=-100,1,0)</f>
        <v>0</v>
      </c>
      <c r="M2176" t="str">
        <f>TEXT(Table1[[#This Row],[Call Date]],"mmmm")</f>
        <v>December</v>
      </c>
      <c r="N2176" s="1">
        <f>Table1[[#This Row],[Call Date]]</f>
        <v>45278</v>
      </c>
    </row>
    <row r="2177" spans="2:14" x14ac:dyDescent="0.25">
      <c r="B2177" s="1">
        <v>45278</v>
      </c>
      <c r="C2177" t="s">
        <v>10</v>
      </c>
      <c r="D2177" t="s">
        <v>41</v>
      </c>
      <c r="E2177">
        <v>10</v>
      </c>
      <c r="F2177">
        <v>0</v>
      </c>
      <c r="G2177">
        <v>10</v>
      </c>
      <c r="H2177" s="3">
        <f>(Table1[[#This Row],[Q1]]*0.2+Table1[[#This Row],[Q2]]*0.4+Table1[[#This Row],[Q3]]*0.4)/10</f>
        <v>0.6</v>
      </c>
      <c r="I2177" cm="1">
        <f t="array" ref="I2177">_xlfn.IFS(Table1[[#This Row],[Q1]]&gt;8,100,Table1[[#This Row],[Q1]]&gt;6,0,Table1[[#This Row],[Q1]]&lt;7,-100)</f>
        <v>100</v>
      </c>
      <c r="J2177">
        <f>IF(Table1[[#This Row],[NPS]]=100,1,0)</f>
        <v>1</v>
      </c>
      <c r="K2177">
        <f>IF(Table1[[#This Row],[NPS]]=0,1,0)</f>
        <v>0</v>
      </c>
      <c r="L2177">
        <f>IF(Table1[[#This Row],[NPS]]=-100,1,0)</f>
        <v>0</v>
      </c>
      <c r="M2177" t="str">
        <f>TEXT(Table1[[#This Row],[Call Date]],"mmmm")</f>
        <v>December</v>
      </c>
      <c r="N2177" s="1">
        <f>Table1[[#This Row],[Call Date]]</f>
        <v>45278</v>
      </c>
    </row>
    <row r="2178" spans="2:14" x14ac:dyDescent="0.25">
      <c r="B2178" s="1">
        <v>45278</v>
      </c>
      <c r="C2178" t="s">
        <v>8</v>
      </c>
      <c r="D2178" t="s">
        <v>93</v>
      </c>
      <c r="E2178">
        <v>10</v>
      </c>
      <c r="F2178">
        <v>10</v>
      </c>
      <c r="G2178">
        <v>10</v>
      </c>
      <c r="H2178" s="3">
        <f>(Table1[[#This Row],[Q1]]*0.2+Table1[[#This Row],[Q2]]*0.4+Table1[[#This Row],[Q3]]*0.4)/10</f>
        <v>1</v>
      </c>
      <c r="I2178" cm="1">
        <f t="array" ref="I2178">_xlfn.IFS(Table1[[#This Row],[Q1]]&gt;8,100,Table1[[#This Row],[Q1]]&gt;6,0,Table1[[#This Row],[Q1]]&lt;7,-100)</f>
        <v>100</v>
      </c>
      <c r="J2178">
        <f>IF(Table1[[#This Row],[NPS]]=100,1,0)</f>
        <v>1</v>
      </c>
      <c r="K2178">
        <f>IF(Table1[[#This Row],[NPS]]=0,1,0)</f>
        <v>0</v>
      </c>
      <c r="L2178">
        <f>IF(Table1[[#This Row],[NPS]]=-100,1,0)</f>
        <v>0</v>
      </c>
      <c r="M2178" t="str">
        <f>TEXT(Table1[[#This Row],[Call Date]],"mmmm")</f>
        <v>December</v>
      </c>
      <c r="N2178" s="1">
        <f>Table1[[#This Row],[Call Date]]</f>
        <v>45278</v>
      </c>
    </row>
    <row r="2179" spans="2:14" x14ac:dyDescent="0.25">
      <c r="B2179" s="1">
        <v>45278</v>
      </c>
      <c r="C2179" t="s">
        <v>8</v>
      </c>
      <c r="D2179" t="s">
        <v>88</v>
      </c>
      <c r="E2179">
        <v>10</v>
      </c>
      <c r="F2179">
        <v>10</v>
      </c>
      <c r="G2179">
        <v>10</v>
      </c>
      <c r="H2179" s="3">
        <f>(Table1[[#This Row],[Q1]]*0.2+Table1[[#This Row],[Q2]]*0.4+Table1[[#This Row],[Q3]]*0.4)/10</f>
        <v>1</v>
      </c>
      <c r="I2179" cm="1">
        <f t="array" ref="I2179">_xlfn.IFS(Table1[[#This Row],[Q1]]&gt;8,100,Table1[[#This Row],[Q1]]&gt;6,0,Table1[[#This Row],[Q1]]&lt;7,-100)</f>
        <v>100</v>
      </c>
      <c r="J2179">
        <f>IF(Table1[[#This Row],[NPS]]=100,1,0)</f>
        <v>1</v>
      </c>
      <c r="K2179">
        <f>IF(Table1[[#This Row],[NPS]]=0,1,0)</f>
        <v>0</v>
      </c>
      <c r="L2179">
        <f>IF(Table1[[#This Row],[NPS]]=-100,1,0)</f>
        <v>0</v>
      </c>
      <c r="M2179" t="str">
        <f>TEXT(Table1[[#This Row],[Call Date]],"mmmm")</f>
        <v>December</v>
      </c>
      <c r="N2179" s="1">
        <f>Table1[[#This Row],[Call Date]]</f>
        <v>45278</v>
      </c>
    </row>
    <row r="2180" spans="2:14" x14ac:dyDescent="0.25">
      <c r="B2180" s="1">
        <v>45278</v>
      </c>
      <c r="C2180" t="s">
        <v>8</v>
      </c>
      <c r="D2180" t="s">
        <v>98</v>
      </c>
      <c r="E2180">
        <v>9</v>
      </c>
      <c r="F2180">
        <v>9</v>
      </c>
      <c r="G2180">
        <v>9</v>
      </c>
      <c r="H2180" s="3">
        <f>(Table1[[#This Row],[Q1]]*0.2+Table1[[#This Row],[Q2]]*0.4+Table1[[#This Row],[Q3]]*0.4)/10</f>
        <v>0.9</v>
      </c>
      <c r="I2180" cm="1">
        <f t="array" ref="I2180">_xlfn.IFS(Table1[[#This Row],[Q1]]&gt;8,100,Table1[[#This Row],[Q1]]&gt;6,0,Table1[[#This Row],[Q1]]&lt;7,-100)</f>
        <v>100</v>
      </c>
      <c r="J2180">
        <f>IF(Table1[[#This Row],[NPS]]=100,1,0)</f>
        <v>1</v>
      </c>
      <c r="K2180">
        <f>IF(Table1[[#This Row],[NPS]]=0,1,0)</f>
        <v>0</v>
      </c>
      <c r="L2180">
        <f>IF(Table1[[#This Row],[NPS]]=-100,1,0)</f>
        <v>0</v>
      </c>
      <c r="M2180" t="str">
        <f>TEXT(Table1[[#This Row],[Call Date]],"mmmm")</f>
        <v>December</v>
      </c>
      <c r="N2180" s="1">
        <f>Table1[[#This Row],[Call Date]]</f>
        <v>45278</v>
      </c>
    </row>
    <row r="2181" spans="2:14" x14ac:dyDescent="0.25">
      <c r="B2181" s="1">
        <v>45278</v>
      </c>
      <c r="C2181" t="s">
        <v>8</v>
      </c>
      <c r="D2181" t="s">
        <v>119</v>
      </c>
      <c r="E2181">
        <v>10</v>
      </c>
      <c r="F2181">
        <v>5</v>
      </c>
      <c r="G2181">
        <v>0</v>
      </c>
      <c r="H2181" s="3">
        <f>(Table1[[#This Row],[Q1]]*0.2+Table1[[#This Row],[Q2]]*0.4+Table1[[#This Row],[Q3]]*0.4)/10</f>
        <v>0.4</v>
      </c>
      <c r="I2181" cm="1">
        <f t="array" ref="I2181">_xlfn.IFS(Table1[[#This Row],[Q1]]&gt;8,100,Table1[[#This Row],[Q1]]&gt;6,0,Table1[[#This Row],[Q1]]&lt;7,-100)</f>
        <v>100</v>
      </c>
      <c r="J2181">
        <f>IF(Table1[[#This Row],[NPS]]=100,1,0)</f>
        <v>1</v>
      </c>
      <c r="K2181">
        <f>IF(Table1[[#This Row],[NPS]]=0,1,0)</f>
        <v>0</v>
      </c>
      <c r="L2181">
        <f>IF(Table1[[#This Row],[NPS]]=-100,1,0)</f>
        <v>0</v>
      </c>
      <c r="M2181" t="str">
        <f>TEXT(Table1[[#This Row],[Call Date]],"mmmm")</f>
        <v>December</v>
      </c>
      <c r="N2181" s="1">
        <f>Table1[[#This Row],[Call Date]]</f>
        <v>45278</v>
      </c>
    </row>
    <row r="2182" spans="2:14" x14ac:dyDescent="0.25">
      <c r="B2182" s="1">
        <v>45278</v>
      </c>
      <c r="C2182" t="s">
        <v>9</v>
      </c>
      <c r="D2182" t="s">
        <v>53</v>
      </c>
      <c r="E2182">
        <v>9</v>
      </c>
      <c r="F2182">
        <v>9</v>
      </c>
      <c r="G2182">
        <v>10</v>
      </c>
      <c r="H2182" s="3">
        <f>(Table1[[#This Row],[Q1]]*0.2+Table1[[#This Row],[Q2]]*0.4+Table1[[#This Row],[Q3]]*0.4)/10</f>
        <v>0.94000000000000006</v>
      </c>
      <c r="I2182" cm="1">
        <f t="array" ref="I2182">_xlfn.IFS(Table1[[#This Row],[Q1]]&gt;8,100,Table1[[#This Row],[Q1]]&gt;6,0,Table1[[#This Row],[Q1]]&lt;7,-100)</f>
        <v>100</v>
      </c>
      <c r="J2182">
        <f>IF(Table1[[#This Row],[NPS]]=100,1,0)</f>
        <v>1</v>
      </c>
      <c r="K2182">
        <f>IF(Table1[[#This Row],[NPS]]=0,1,0)</f>
        <v>0</v>
      </c>
      <c r="L2182">
        <f>IF(Table1[[#This Row],[NPS]]=-100,1,0)</f>
        <v>0</v>
      </c>
      <c r="M2182" t="str">
        <f>TEXT(Table1[[#This Row],[Call Date]],"mmmm")</f>
        <v>December</v>
      </c>
      <c r="N2182" s="1">
        <f>Table1[[#This Row],[Call Date]]</f>
        <v>45278</v>
      </c>
    </row>
    <row r="2183" spans="2:14" x14ac:dyDescent="0.25">
      <c r="B2183" s="1">
        <v>45278</v>
      </c>
      <c r="C2183" t="s">
        <v>11</v>
      </c>
      <c r="D2183" t="s">
        <v>118</v>
      </c>
      <c r="E2183">
        <v>10</v>
      </c>
      <c r="F2183">
        <v>10</v>
      </c>
      <c r="G2183">
        <v>10</v>
      </c>
      <c r="H2183" s="3">
        <f>(Table1[[#This Row],[Q1]]*0.2+Table1[[#This Row],[Q2]]*0.4+Table1[[#This Row],[Q3]]*0.4)/10</f>
        <v>1</v>
      </c>
      <c r="I2183" cm="1">
        <f t="array" ref="I2183">_xlfn.IFS(Table1[[#This Row],[Q1]]&gt;8,100,Table1[[#This Row],[Q1]]&gt;6,0,Table1[[#This Row],[Q1]]&lt;7,-100)</f>
        <v>100</v>
      </c>
      <c r="J2183">
        <f>IF(Table1[[#This Row],[NPS]]=100,1,0)</f>
        <v>1</v>
      </c>
      <c r="K2183">
        <f>IF(Table1[[#This Row],[NPS]]=0,1,0)</f>
        <v>0</v>
      </c>
      <c r="L2183">
        <f>IF(Table1[[#This Row],[NPS]]=-100,1,0)</f>
        <v>0</v>
      </c>
      <c r="M2183" t="str">
        <f>TEXT(Table1[[#This Row],[Call Date]],"mmmm")</f>
        <v>December</v>
      </c>
      <c r="N2183" s="1">
        <f>Table1[[#This Row],[Call Date]]</f>
        <v>45278</v>
      </c>
    </row>
    <row r="2184" spans="2:14" x14ac:dyDescent="0.25">
      <c r="B2184" s="1">
        <v>45278</v>
      </c>
      <c r="C2184" t="s">
        <v>7</v>
      </c>
      <c r="D2184" t="s">
        <v>130</v>
      </c>
      <c r="E2184">
        <v>10</v>
      </c>
      <c r="F2184">
        <v>10</v>
      </c>
      <c r="G2184">
        <v>10</v>
      </c>
      <c r="H2184" s="3">
        <f>(Table1[[#This Row],[Q1]]*0.2+Table1[[#This Row],[Q2]]*0.4+Table1[[#This Row],[Q3]]*0.4)/10</f>
        <v>1</v>
      </c>
      <c r="I2184" cm="1">
        <f t="array" ref="I2184">_xlfn.IFS(Table1[[#This Row],[Q1]]&gt;8,100,Table1[[#This Row],[Q1]]&gt;6,0,Table1[[#This Row],[Q1]]&lt;7,-100)</f>
        <v>100</v>
      </c>
      <c r="J2184">
        <f>IF(Table1[[#This Row],[NPS]]=100,1,0)</f>
        <v>1</v>
      </c>
      <c r="K2184">
        <f>IF(Table1[[#This Row],[NPS]]=0,1,0)</f>
        <v>0</v>
      </c>
      <c r="L2184">
        <f>IF(Table1[[#This Row],[NPS]]=-100,1,0)</f>
        <v>0</v>
      </c>
      <c r="M2184" t="str">
        <f>TEXT(Table1[[#This Row],[Call Date]],"mmmm")</f>
        <v>December</v>
      </c>
      <c r="N2184" s="1">
        <f>Table1[[#This Row],[Call Date]]</f>
        <v>45278</v>
      </c>
    </row>
    <row r="2185" spans="2:14" x14ac:dyDescent="0.25">
      <c r="B2185" s="1">
        <v>45278</v>
      </c>
      <c r="C2185" t="s">
        <v>9</v>
      </c>
      <c r="D2185" t="s">
        <v>122</v>
      </c>
      <c r="E2185">
        <v>8</v>
      </c>
      <c r="F2185">
        <v>3</v>
      </c>
      <c r="G2185">
        <v>3</v>
      </c>
      <c r="H2185" s="3">
        <f>(Table1[[#This Row],[Q1]]*0.2+Table1[[#This Row],[Q2]]*0.4+Table1[[#This Row],[Q3]]*0.4)/10</f>
        <v>0.4</v>
      </c>
      <c r="I2185" cm="1">
        <f t="array" ref="I2185">_xlfn.IFS(Table1[[#This Row],[Q1]]&gt;8,100,Table1[[#This Row],[Q1]]&gt;6,0,Table1[[#This Row],[Q1]]&lt;7,-100)</f>
        <v>0</v>
      </c>
      <c r="J2185">
        <f>IF(Table1[[#This Row],[NPS]]=100,1,0)</f>
        <v>0</v>
      </c>
      <c r="K2185">
        <f>IF(Table1[[#This Row],[NPS]]=0,1,0)</f>
        <v>1</v>
      </c>
      <c r="L2185">
        <f>IF(Table1[[#This Row],[NPS]]=-100,1,0)</f>
        <v>0</v>
      </c>
      <c r="M2185" t="str">
        <f>TEXT(Table1[[#This Row],[Call Date]],"mmmm")</f>
        <v>December</v>
      </c>
      <c r="N2185" s="1">
        <f>Table1[[#This Row],[Call Date]]</f>
        <v>45278</v>
      </c>
    </row>
    <row r="2186" spans="2:14" x14ac:dyDescent="0.25">
      <c r="B2186" s="1">
        <v>45278</v>
      </c>
      <c r="C2186" t="s">
        <v>8</v>
      </c>
      <c r="D2186" t="s">
        <v>45</v>
      </c>
      <c r="E2186">
        <v>10</v>
      </c>
      <c r="F2186">
        <v>10</v>
      </c>
      <c r="G2186">
        <v>10</v>
      </c>
      <c r="H2186" s="3">
        <f>(Table1[[#This Row],[Q1]]*0.2+Table1[[#This Row],[Q2]]*0.4+Table1[[#This Row],[Q3]]*0.4)/10</f>
        <v>1</v>
      </c>
      <c r="I2186" cm="1">
        <f t="array" ref="I2186">_xlfn.IFS(Table1[[#This Row],[Q1]]&gt;8,100,Table1[[#This Row],[Q1]]&gt;6,0,Table1[[#This Row],[Q1]]&lt;7,-100)</f>
        <v>100</v>
      </c>
      <c r="J2186">
        <f>IF(Table1[[#This Row],[NPS]]=100,1,0)</f>
        <v>1</v>
      </c>
      <c r="K2186">
        <f>IF(Table1[[#This Row],[NPS]]=0,1,0)</f>
        <v>0</v>
      </c>
      <c r="L2186">
        <f>IF(Table1[[#This Row],[NPS]]=-100,1,0)</f>
        <v>0</v>
      </c>
      <c r="M2186" t="str">
        <f>TEXT(Table1[[#This Row],[Call Date]],"mmmm")</f>
        <v>December</v>
      </c>
      <c r="N2186" s="1">
        <f>Table1[[#This Row],[Call Date]]</f>
        <v>45278</v>
      </c>
    </row>
    <row r="2187" spans="2:14" x14ac:dyDescent="0.25">
      <c r="B2187" s="1">
        <v>45278</v>
      </c>
      <c r="C2187" t="s">
        <v>9</v>
      </c>
      <c r="D2187" t="s">
        <v>94</v>
      </c>
      <c r="E2187">
        <v>10</v>
      </c>
      <c r="F2187">
        <v>10</v>
      </c>
      <c r="G2187">
        <v>10</v>
      </c>
      <c r="H2187" s="3">
        <f>(Table1[[#This Row],[Q1]]*0.2+Table1[[#This Row],[Q2]]*0.4+Table1[[#This Row],[Q3]]*0.4)/10</f>
        <v>1</v>
      </c>
      <c r="I2187" cm="1">
        <f t="array" ref="I2187">_xlfn.IFS(Table1[[#This Row],[Q1]]&gt;8,100,Table1[[#This Row],[Q1]]&gt;6,0,Table1[[#This Row],[Q1]]&lt;7,-100)</f>
        <v>100</v>
      </c>
      <c r="J2187">
        <f>IF(Table1[[#This Row],[NPS]]=100,1,0)</f>
        <v>1</v>
      </c>
      <c r="K2187">
        <f>IF(Table1[[#This Row],[NPS]]=0,1,0)</f>
        <v>0</v>
      </c>
      <c r="L2187">
        <f>IF(Table1[[#This Row],[NPS]]=-100,1,0)</f>
        <v>0</v>
      </c>
      <c r="M2187" t="str">
        <f>TEXT(Table1[[#This Row],[Call Date]],"mmmm")</f>
        <v>December</v>
      </c>
      <c r="N2187" s="1">
        <f>Table1[[#This Row],[Call Date]]</f>
        <v>45278</v>
      </c>
    </row>
    <row r="2188" spans="2:14" x14ac:dyDescent="0.25">
      <c r="B2188" s="1">
        <v>45278</v>
      </c>
      <c r="C2188" t="s">
        <v>10</v>
      </c>
      <c r="D2188" t="s">
        <v>97</v>
      </c>
      <c r="E2188">
        <v>10</v>
      </c>
      <c r="F2188">
        <v>10</v>
      </c>
      <c r="G2188">
        <v>10</v>
      </c>
      <c r="H2188" s="3">
        <f>(Table1[[#This Row],[Q1]]*0.2+Table1[[#This Row],[Q2]]*0.4+Table1[[#This Row],[Q3]]*0.4)/10</f>
        <v>1</v>
      </c>
      <c r="I2188" cm="1">
        <f t="array" ref="I2188">_xlfn.IFS(Table1[[#This Row],[Q1]]&gt;8,100,Table1[[#This Row],[Q1]]&gt;6,0,Table1[[#This Row],[Q1]]&lt;7,-100)</f>
        <v>100</v>
      </c>
      <c r="J2188">
        <f>IF(Table1[[#This Row],[NPS]]=100,1,0)</f>
        <v>1</v>
      </c>
      <c r="K2188">
        <f>IF(Table1[[#This Row],[NPS]]=0,1,0)</f>
        <v>0</v>
      </c>
      <c r="L2188">
        <f>IF(Table1[[#This Row],[NPS]]=-100,1,0)</f>
        <v>0</v>
      </c>
      <c r="M2188" t="str">
        <f>TEXT(Table1[[#This Row],[Call Date]],"mmmm")</f>
        <v>December</v>
      </c>
      <c r="N2188" s="1">
        <f>Table1[[#This Row],[Call Date]]</f>
        <v>45278</v>
      </c>
    </row>
    <row r="2189" spans="2:14" x14ac:dyDescent="0.25">
      <c r="B2189" s="1">
        <v>45278</v>
      </c>
      <c r="C2189" t="s">
        <v>9</v>
      </c>
      <c r="D2189" t="s">
        <v>53</v>
      </c>
      <c r="E2189">
        <v>8</v>
      </c>
      <c r="F2189">
        <v>9</v>
      </c>
      <c r="G2189">
        <v>9</v>
      </c>
      <c r="H2189" s="3">
        <f>(Table1[[#This Row],[Q1]]*0.2+Table1[[#This Row],[Q2]]*0.4+Table1[[#This Row],[Q3]]*0.4)/10</f>
        <v>0.88000000000000012</v>
      </c>
      <c r="I2189" cm="1">
        <f t="array" ref="I2189">_xlfn.IFS(Table1[[#This Row],[Q1]]&gt;8,100,Table1[[#This Row],[Q1]]&gt;6,0,Table1[[#This Row],[Q1]]&lt;7,-100)</f>
        <v>0</v>
      </c>
      <c r="J2189">
        <f>IF(Table1[[#This Row],[NPS]]=100,1,0)</f>
        <v>0</v>
      </c>
      <c r="K2189">
        <f>IF(Table1[[#This Row],[NPS]]=0,1,0)</f>
        <v>1</v>
      </c>
      <c r="L2189">
        <f>IF(Table1[[#This Row],[NPS]]=-100,1,0)</f>
        <v>0</v>
      </c>
      <c r="M2189" t="str">
        <f>TEXT(Table1[[#This Row],[Call Date]],"mmmm")</f>
        <v>December</v>
      </c>
      <c r="N2189" s="1">
        <f>Table1[[#This Row],[Call Date]]</f>
        <v>45278</v>
      </c>
    </row>
    <row r="2190" spans="2:14" x14ac:dyDescent="0.25">
      <c r="B2190" s="1">
        <v>45278</v>
      </c>
      <c r="C2190" t="s">
        <v>8</v>
      </c>
      <c r="D2190" t="s">
        <v>45</v>
      </c>
      <c r="E2190">
        <v>10</v>
      </c>
      <c r="F2190">
        <v>10</v>
      </c>
      <c r="G2190">
        <v>10</v>
      </c>
      <c r="H2190" s="3">
        <f>(Table1[[#This Row],[Q1]]*0.2+Table1[[#This Row],[Q2]]*0.4+Table1[[#This Row],[Q3]]*0.4)/10</f>
        <v>1</v>
      </c>
      <c r="I2190" cm="1">
        <f t="array" ref="I2190">_xlfn.IFS(Table1[[#This Row],[Q1]]&gt;8,100,Table1[[#This Row],[Q1]]&gt;6,0,Table1[[#This Row],[Q1]]&lt;7,-100)</f>
        <v>100</v>
      </c>
      <c r="J2190">
        <f>IF(Table1[[#This Row],[NPS]]=100,1,0)</f>
        <v>1</v>
      </c>
      <c r="K2190">
        <f>IF(Table1[[#This Row],[NPS]]=0,1,0)</f>
        <v>0</v>
      </c>
      <c r="L2190">
        <f>IF(Table1[[#This Row],[NPS]]=-100,1,0)</f>
        <v>0</v>
      </c>
      <c r="M2190" t="str">
        <f>TEXT(Table1[[#This Row],[Call Date]],"mmmm")</f>
        <v>December</v>
      </c>
      <c r="N2190" s="1">
        <f>Table1[[#This Row],[Call Date]]</f>
        <v>45278</v>
      </c>
    </row>
    <row r="2191" spans="2:14" x14ac:dyDescent="0.25">
      <c r="B2191" s="1">
        <v>45278</v>
      </c>
      <c r="C2191" t="s">
        <v>10</v>
      </c>
      <c r="D2191" t="s">
        <v>87</v>
      </c>
      <c r="E2191">
        <v>10</v>
      </c>
      <c r="F2191">
        <v>10</v>
      </c>
      <c r="G2191">
        <v>10</v>
      </c>
      <c r="H2191" s="3">
        <f>(Table1[[#This Row],[Q1]]*0.2+Table1[[#This Row],[Q2]]*0.4+Table1[[#This Row],[Q3]]*0.4)/10</f>
        <v>1</v>
      </c>
      <c r="I2191" cm="1">
        <f t="array" ref="I2191">_xlfn.IFS(Table1[[#This Row],[Q1]]&gt;8,100,Table1[[#This Row],[Q1]]&gt;6,0,Table1[[#This Row],[Q1]]&lt;7,-100)</f>
        <v>100</v>
      </c>
      <c r="J2191">
        <f>IF(Table1[[#This Row],[NPS]]=100,1,0)</f>
        <v>1</v>
      </c>
      <c r="K2191">
        <f>IF(Table1[[#This Row],[NPS]]=0,1,0)</f>
        <v>0</v>
      </c>
      <c r="L2191">
        <f>IF(Table1[[#This Row],[NPS]]=-100,1,0)</f>
        <v>0</v>
      </c>
      <c r="M2191" t="str">
        <f>TEXT(Table1[[#This Row],[Call Date]],"mmmm")</f>
        <v>December</v>
      </c>
      <c r="N2191" s="1">
        <f>Table1[[#This Row],[Call Date]]</f>
        <v>45278</v>
      </c>
    </row>
    <row r="2192" spans="2:14" x14ac:dyDescent="0.25">
      <c r="B2192" s="1">
        <v>45278</v>
      </c>
      <c r="C2192" t="s">
        <v>10</v>
      </c>
      <c r="D2192" t="s">
        <v>41</v>
      </c>
      <c r="E2192">
        <v>10</v>
      </c>
      <c r="F2192">
        <v>10</v>
      </c>
      <c r="G2192">
        <v>10</v>
      </c>
      <c r="H2192" s="3">
        <f>(Table1[[#This Row],[Q1]]*0.2+Table1[[#This Row],[Q2]]*0.4+Table1[[#This Row],[Q3]]*0.4)/10</f>
        <v>1</v>
      </c>
      <c r="I2192" cm="1">
        <f t="array" ref="I2192">_xlfn.IFS(Table1[[#This Row],[Q1]]&gt;8,100,Table1[[#This Row],[Q1]]&gt;6,0,Table1[[#This Row],[Q1]]&lt;7,-100)</f>
        <v>100</v>
      </c>
      <c r="J2192">
        <f>IF(Table1[[#This Row],[NPS]]=100,1,0)</f>
        <v>1</v>
      </c>
      <c r="K2192">
        <f>IF(Table1[[#This Row],[NPS]]=0,1,0)</f>
        <v>0</v>
      </c>
      <c r="L2192">
        <f>IF(Table1[[#This Row],[NPS]]=-100,1,0)</f>
        <v>0</v>
      </c>
      <c r="M2192" t="str">
        <f>TEXT(Table1[[#This Row],[Call Date]],"mmmm")</f>
        <v>December</v>
      </c>
      <c r="N2192" s="1">
        <f>Table1[[#This Row],[Call Date]]</f>
        <v>45278</v>
      </c>
    </row>
    <row r="2193" spans="2:14" x14ac:dyDescent="0.25">
      <c r="B2193" s="1">
        <v>45278</v>
      </c>
      <c r="C2193" t="s">
        <v>9</v>
      </c>
      <c r="D2193" t="s">
        <v>53</v>
      </c>
      <c r="E2193">
        <v>0</v>
      </c>
      <c r="F2193">
        <v>0</v>
      </c>
      <c r="G2193">
        <v>0</v>
      </c>
      <c r="H2193" s="3">
        <f>(Table1[[#This Row],[Q1]]*0.2+Table1[[#This Row],[Q2]]*0.4+Table1[[#This Row],[Q3]]*0.4)/10</f>
        <v>0</v>
      </c>
      <c r="I2193" cm="1">
        <f t="array" ref="I2193">_xlfn.IFS(Table1[[#This Row],[Q1]]&gt;8,100,Table1[[#This Row],[Q1]]&gt;6,0,Table1[[#This Row],[Q1]]&lt;7,-100)</f>
        <v>-100</v>
      </c>
      <c r="J2193">
        <f>IF(Table1[[#This Row],[NPS]]=100,1,0)</f>
        <v>0</v>
      </c>
      <c r="K2193">
        <f>IF(Table1[[#This Row],[NPS]]=0,1,0)</f>
        <v>0</v>
      </c>
      <c r="L2193">
        <f>IF(Table1[[#This Row],[NPS]]=-100,1,0)</f>
        <v>1</v>
      </c>
      <c r="M2193" t="str">
        <f>TEXT(Table1[[#This Row],[Call Date]],"mmmm")</f>
        <v>December</v>
      </c>
      <c r="N2193" s="1">
        <f>Table1[[#This Row],[Call Date]]</f>
        <v>45278</v>
      </c>
    </row>
    <row r="2194" spans="2:14" x14ac:dyDescent="0.25">
      <c r="B2194" s="1">
        <v>45279</v>
      </c>
      <c r="C2194" t="s">
        <v>8</v>
      </c>
      <c r="D2194" t="s">
        <v>71</v>
      </c>
      <c r="E2194">
        <v>10</v>
      </c>
      <c r="F2194">
        <v>10</v>
      </c>
      <c r="G2194">
        <v>10</v>
      </c>
      <c r="H2194" s="3">
        <f>(Table1[[#This Row],[Q1]]*0.2+Table1[[#This Row],[Q2]]*0.4+Table1[[#This Row],[Q3]]*0.4)/10</f>
        <v>1</v>
      </c>
      <c r="I2194" cm="1">
        <f t="array" ref="I2194">_xlfn.IFS(Table1[[#This Row],[Q1]]&gt;8,100,Table1[[#This Row],[Q1]]&gt;6,0,Table1[[#This Row],[Q1]]&lt;7,-100)</f>
        <v>100</v>
      </c>
      <c r="J2194">
        <f>IF(Table1[[#This Row],[NPS]]=100,1,0)</f>
        <v>1</v>
      </c>
      <c r="K2194">
        <f>IF(Table1[[#This Row],[NPS]]=0,1,0)</f>
        <v>0</v>
      </c>
      <c r="L2194">
        <f>IF(Table1[[#This Row],[NPS]]=-100,1,0)</f>
        <v>0</v>
      </c>
      <c r="M2194" t="str">
        <f>TEXT(Table1[[#This Row],[Call Date]],"mmmm")</f>
        <v>December</v>
      </c>
      <c r="N2194" s="1">
        <f>Table1[[#This Row],[Call Date]]</f>
        <v>45279</v>
      </c>
    </row>
    <row r="2195" spans="2:14" x14ac:dyDescent="0.25">
      <c r="B2195" s="1">
        <v>45279</v>
      </c>
      <c r="C2195" t="s">
        <v>8</v>
      </c>
      <c r="D2195" t="s">
        <v>64</v>
      </c>
      <c r="E2195">
        <v>10</v>
      </c>
      <c r="F2195">
        <v>10</v>
      </c>
      <c r="G2195">
        <v>10</v>
      </c>
      <c r="H2195" s="3">
        <f>(Table1[[#This Row],[Q1]]*0.2+Table1[[#This Row],[Q2]]*0.4+Table1[[#This Row],[Q3]]*0.4)/10</f>
        <v>1</v>
      </c>
      <c r="I2195" cm="1">
        <f t="array" ref="I2195">_xlfn.IFS(Table1[[#This Row],[Q1]]&gt;8,100,Table1[[#This Row],[Q1]]&gt;6,0,Table1[[#This Row],[Q1]]&lt;7,-100)</f>
        <v>100</v>
      </c>
      <c r="J2195">
        <f>IF(Table1[[#This Row],[NPS]]=100,1,0)</f>
        <v>1</v>
      </c>
      <c r="K2195">
        <f>IF(Table1[[#This Row],[NPS]]=0,1,0)</f>
        <v>0</v>
      </c>
      <c r="L2195">
        <f>IF(Table1[[#This Row],[NPS]]=-100,1,0)</f>
        <v>0</v>
      </c>
      <c r="M2195" t="str">
        <f>TEXT(Table1[[#This Row],[Call Date]],"mmmm")</f>
        <v>December</v>
      </c>
      <c r="N2195" s="1">
        <f>Table1[[#This Row],[Call Date]]</f>
        <v>45279</v>
      </c>
    </row>
    <row r="2196" spans="2:14" x14ac:dyDescent="0.25">
      <c r="B2196" s="1">
        <v>45279</v>
      </c>
      <c r="C2196" t="s">
        <v>7</v>
      </c>
      <c r="D2196" t="s">
        <v>78</v>
      </c>
      <c r="E2196">
        <v>10</v>
      </c>
      <c r="F2196">
        <v>10</v>
      </c>
      <c r="G2196">
        <v>10</v>
      </c>
      <c r="H2196" s="3">
        <f>(Table1[[#This Row],[Q1]]*0.2+Table1[[#This Row],[Q2]]*0.4+Table1[[#This Row],[Q3]]*0.4)/10</f>
        <v>1</v>
      </c>
      <c r="I2196" cm="1">
        <f t="array" ref="I2196">_xlfn.IFS(Table1[[#This Row],[Q1]]&gt;8,100,Table1[[#This Row],[Q1]]&gt;6,0,Table1[[#This Row],[Q1]]&lt;7,-100)</f>
        <v>100</v>
      </c>
      <c r="J2196">
        <f>IF(Table1[[#This Row],[NPS]]=100,1,0)</f>
        <v>1</v>
      </c>
      <c r="K2196">
        <f>IF(Table1[[#This Row],[NPS]]=0,1,0)</f>
        <v>0</v>
      </c>
      <c r="L2196">
        <f>IF(Table1[[#This Row],[NPS]]=-100,1,0)</f>
        <v>0</v>
      </c>
      <c r="M2196" t="str">
        <f>TEXT(Table1[[#This Row],[Call Date]],"mmmm")</f>
        <v>December</v>
      </c>
      <c r="N2196" s="1">
        <f>Table1[[#This Row],[Call Date]]</f>
        <v>45279</v>
      </c>
    </row>
    <row r="2197" spans="2:14" x14ac:dyDescent="0.25">
      <c r="B2197" s="1">
        <v>45279</v>
      </c>
      <c r="C2197" t="s">
        <v>8</v>
      </c>
      <c r="D2197" t="s">
        <v>85</v>
      </c>
      <c r="E2197">
        <v>10</v>
      </c>
      <c r="F2197">
        <v>10</v>
      </c>
      <c r="G2197">
        <v>10</v>
      </c>
      <c r="H2197" s="3">
        <f>(Table1[[#This Row],[Q1]]*0.2+Table1[[#This Row],[Q2]]*0.4+Table1[[#This Row],[Q3]]*0.4)/10</f>
        <v>1</v>
      </c>
      <c r="I2197" cm="1">
        <f t="array" ref="I2197">_xlfn.IFS(Table1[[#This Row],[Q1]]&gt;8,100,Table1[[#This Row],[Q1]]&gt;6,0,Table1[[#This Row],[Q1]]&lt;7,-100)</f>
        <v>100</v>
      </c>
      <c r="J2197">
        <f>IF(Table1[[#This Row],[NPS]]=100,1,0)</f>
        <v>1</v>
      </c>
      <c r="K2197">
        <f>IF(Table1[[#This Row],[NPS]]=0,1,0)</f>
        <v>0</v>
      </c>
      <c r="L2197">
        <f>IF(Table1[[#This Row],[NPS]]=-100,1,0)</f>
        <v>0</v>
      </c>
      <c r="M2197" t="str">
        <f>TEXT(Table1[[#This Row],[Call Date]],"mmmm")</f>
        <v>December</v>
      </c>
      <c r="N2197" s="1">
        <f>Table1[[#This Row],[Call Date]]</f>
        <v>45279</v>
      </c>
    </row>
    <row r="2198" spans="2:14" x14ac:dyDescent="0.25">
      <c r="B2198" s="1">
        <v>45279</v>
      </c>
      <c r="C2198" t="s">
        <v>9</v>
      </c>
      <c r="D2198" t="s">
        <v>84</v>
      </c>
      <c r="E2198">
        <v>10</v>
      </c>
      <c r="F2198">
        <v>10</v>
      </c>
      <c r="G2198">
        <v>10</v>
      </c>
      <c r="H2198" s="3">
        <f>(Table1[[#This Row],[Q1]]*0.2+Table1[[#This Row],[Q2]]*0.4+Table1[[#This Row],[Q3]]*0.4)/10</f>
        <v>1</v>
      </c>
      <c r="I2198" cm="1">
        <f t="array" ref="I2198">_xlfn.IFS(Table1[[#This Row],[Q1]]&gt;8,100,Table1[[#This Row],[Q1]]&gt;6,0,Table1[[#This Row],[Q1]]&lt;7,-100)</f>
        <v>100</v>
      </c>
      <c r="J2198">
        <f>IF(Table1[[#This Row],[NPS]]=100,1,0)</f>
        <v>1</v>
      </c>
      <c r="K2198">
        <f>IF(Table1[[#This Row],[NPS]]=0,1,0)</f>
        <v>0</v>
      </c>
      <c r="L2198">
        <f>IF(Table1[[#This Row],[NPS]]=-100,1,0)</f>
        <v>0</v>
      </c>
      <c r="M2198" t="str">
        <f>TEXT(Table1[[#This Row],[Call Date]],"mmmm")</f>
        <v>December</v>
      </c>
      <c r="N2198" s="1">
        <f>Table1[[#This Row],[Call Date]]</f>
        <v>45279</v>
      </c>
    </row>
    <row r="2199" spans="2:14" x14ac:dyDescent="0.25">
      <c r="B2199" s="1">
        <v>45279</v>
      </c>
      <c r="C2199" t="s">
        <v>8</v>
      </c>
      <c r="D2199" t="s">
        <v>128</v>
      </c>
      <c r="E2199">
        <v>10</v>
      </c>
      <c r="F2199">
        <v>10</v>
      </c>
      <c r="G2199">
        <v>10</v>
      </c>
      <c r="H2199" s="3">
        <f>(Table1[[#This Row],[Q1]]*0.2+Table1[[#This Row],[Q2]]*0.4+Table1[[#This Row],[Q3]]*0.4)/10</f>
        <v>1</v>
      </c>
      <c r="I2199" cm="1">
        <f t="array" ref="I2199">_xlfn.IFS(Table1[[#This Row],[Q1]]&gt;8,100,Table1[[#This Row],[Q1]]&gt;6,0,Table1[[#This Row],[Q1]]&lt;7,-100)</f>
        <v>100</v>
      </c>
      <c r="J2199">
        <f>IF(Table1[[#This Row],[NPS]]=100,1,0)</f>
        <v>1</v>
      </c>
      <c r="K2199">
        <f>IF(Table1[[#This Row],[NPS]]=0,1,0)</f>
        <v>0</v>
      </c>
      <c r="L2199">
        <f>IF(Table1[[#This Row],[NPS]]=-100,1,0)</f>
        <v>0</v>
      </c>
      <c r="M2199" t="str">
        <f>TEXT(Table1[[#This Row],[Call Date]],"mmmm")</f>
        <v>December</v>
      </c>
      <c r="N2199" s="1">
        <f>Table1[[#This Row],[Call Date]]</f>
        <v>45279</v>
      </c>
    </row>
    <row r="2200" spans="2:14" x14ac:dyDescent="0.25">
      <c r="B2200" s="1">
        <v>45279</v>
      </c>
      <c r="C2200" t="s">
        <v>8</v>
      </c>
      <c r="D2200" t="s">
        <v>98</v>
      </c>
      <c r="E2200">
        <v>10</v>
      </c>
      <c r="F2200">
        <v>10</v>
      </c>
      <c r="G2200">
        <v>10</v>
      </c>
      <c r="H2200" s="3">
        <f>(Table1[[#This Row],[Q1]]*0.2+Table1[[#This Row],[Q2]]*0.4+Table1[[#This Row],[Q3]]*0.4)/10</f>
        <v>1</v>
      </c>
      <c r="I2200" cm="1">
        <f t="array" ref="I2200">_xlfn.IFS(Table1[[#This Row],[Q1]]&gt;8,100,Table1[[#This Row],[Q1]]&gt;6,0,Table1[[#This Row],[Q1]]&lt;7,-100)</f>
        <v>100</v>
      </c>
      <c r="J2200">
        <f>IF(Table1[[#This Row],[NPS]]=100,1,0)</f>
        <v>1</v>
      </c>
      <c r="K2200">
        <f>IF(Table1[[#This Row],[NPS]]=0,1,0)</f>
        <v>0</v>
      </c>
      <c r="L2200">
        <f>IF(Table1[[#This Row],[NPS]]=-100,1,0)</f>
        <v>0</v>
      </c>
      <c r="M2200" t="str">
        <f>TEXT(Table1[[#This Row],[Call Date]],"mmmm")</f>
        <v>December</v>
      </c>
      <c r="N2200" s="1">
        <f>Table1[[#This Row],[Call Date]]</f>
        <v>45279</v>
      </c>
    </row>
    <row r="2201" spans="2:14" x14ac:dyDescent="0.25">
      <c r="B2201" s="1">
        <v>45279</v>
      </c>
      <c r="C2201" t="s">
        <v>8</v>
      </c>
      <c r="D2201" t="s">
        <v>64</v>
      </c>
      <c r="E2201">
        <v>10</v>
      </c>
      <c r="F2201">
        <v>10</v>
      </c>
      <c r="G2201">
        <v>10</v>
      </c>
      <c r="H2201" s="3">
        <f>(Table1[[#This Row],[Q1]]*0.2+Table1[[#This Row],[Q2]]*0.4+Table1[[#This Row],[Q3]]*0.4)/10</f>
        <v>1</v>
      </c>
      <c r="I2201" cm="1">
        <f t="array" ref="I2201">_xlfn.IFS(Table1[[#This Row],[Q1]]&gt;8,100,Table1[[#This Row],[Q1]]&gt;6,0,Table1[[#This Row],[Q1]]&lt;7,-100)</f>
        <v>100</v>
      </c>
      <c r="J2201">
        <f>IF(Table1[[#This Row],[NPS]]=100,1,0)</f>
        <v>1</v>
      </c>
      <c r="K2201">
        <f>IF(Table1[[#This Row],[NPS]]=0,1,0)</f>
        <v>0</v>
      </c>
      <c r="L2201">
        <f>IF(Table1[[#This Row],[NPS]]=-100,1,0)</f>
        <v>0</v>
      </c>
      <c r="M2201" t="str">
        <f>TEXT(Table1[[#This Row],[Call Date]],"mmmm")</f>
        <v>December</v>
      </c>
      <c r="N2201" s="1">
        <f>Table1[[#This Row],[Call Date]]</f>
        <v>45279</v>
      </c>
    </row>
    <row r="2202" spans="2:14" x14ac:dyDescent="0.25">
      <c r="B2202" s="1">
        <v>45279</v>
      </c>
      <c r="C2202" t="s">
        <v>9</v>
      </c>
      <c r="D2202" t="s">
        <v>122</v>
      </c>
      <c r="E2202">
        <v>10</v>
      </c>
      <c r="F2202">
        <v>10</v>
      </c>
      <c r="G2202">
        <v>10</v>
      </c>
      <c r="H2202" s="3">
        <f>(Table1[[#This Row],[Q1]]*0.2+Table1[[#This Row],[Q2]]*0.4+Table1[[#This Row],[Q3]]*0.4)/10</f>
        <v>1</v>
      </c>
      <c r="I2202" cm="1">
        <f t="array" ref="I2202">_xlfn.IFS(Table1[[#This Row],[Q1]]&gt;8,100,Table1[[#This Row],[Q1]]&gt;6,0,Table1[[#This Row],[Q1]]&lt;7,-100)</f>
        <v>100</v>
      </c>
      <c r="J2202">
        <f>IF(Table1[[#This Row],[NPS]]=100,1,0)</f>
        <v>1</v>
      </c>
      <c r="K2202">
        <f>IF(Table1[[#This Row],[NPS]]=0,1,0)</f>
        <v>0</v>
      </c>
      <c r="L2202">
        <f>IF(Table1[[#This Row],[NPS]]=-100,1,0)</f>
        <v>0</v>
      </c>
      <c r="M2202" t="str">
        <f>TEXT(Table1[[#This Row],[Call Date]],"mmmm")</f>
        <v>December</v>
      </c>
      <c r="N2202" s="1">
        <f>Table1[[#This Row],[Call Date]]</f>
        <v>45279</v>
      </c>
    </row>
    <row r="2203" spans="2:14" x14ac:dyDescent="0.25">
      <c r="B2203" s="1">
        <v>45279</v>
      </c>
      <c r="C2203" t="s">
        <v>9</v>
      </c>
      <c r="D2203" t="s">
        <v>44</v>
      </c>
      <c r="E2203">
        <v>10</v>
      </c>
      <c r="F2203">
        <v>10</v>
      </c>
      <c r="G2203">
        <v>10</v>
      </c>
      <c r="H2203" s="3">
        <f>(Table1[[#This Row],[Q1]]*0.2+Table1[[#This Row],[Q2]]*0.4+Table1[[#This Row],[Q3]]*0.4)/10</f>
        <v>1</v>
      </c>
      <c r="I2203" cm="1">
        <f t="array" ref="I2203">_xlfn.IFS(Table1[[#This Row],[Q1]]&gt;8,100,Table1[[#This Row],[Q1]]&gt;6,0,Table1[[#This Row],[Q1]]&lt;7,-100)</f>
        <v>100</v>
      </c>
      <c r="J2203">
        <f>IF(Table1[[#This Row],[NPS]]=100,1,0)</f>
        <v>1</v>
      </c>
      <c r="K2203">
        <f>IF(Table1[[#This Row],[NPS]]=0,1,0)</f>
        <v>0</v>
      </c>
      <c r="L2203">
        <f>IF(Table1[[#This Row],[NPS]]=-100,1,0)</f>
        <v>0</v>
      </c>
      <c r="M2203" t="str">
        <f>TEXT(Table1[[#This Row],[Call Date]],"mmmm")</f>
        <v>December</v>
      </c>
      <c r="N2203" s="1">
        <f>Table1[[#This Row],[Call Date]]</f>
        <v>45279</v>
      </c>
    </row>
    <row r="2204" spans="2:14" x14ac:dyDescent="0.25">
      <c r="B2204" s="1">
        <v>45279</v>
      </c>
      <c r="C2204" t="s">
        <v>7</v>
      </c>
      <c r="D2204" t="s">
        <v>90</v>
      </c>
      <c r="E2204">
        <v>10</v>
      </c>
      <c r="F2204">
        <v>10</v>
      </c>
      <c r="G2204">
        <v>10</v>
      </c>
      <c r="H2204" s="3">
        <f>(Table1[[#This Row],[Q1]]*0.2+Table1[[#This Row],[Q2]]*0.4+Table1[[#This Row],[Q3]]*0.4)/10</f>
        <v>1</v>
      </c>
      <c r="I2204" cm="1">
        <f t="array" ref="I2204">_xlfn.IFS(Table1[[#This Row],[Q1]]&gt;8,100,Table1[[#This Row],[Q1]]&gt;6,0,Table1[[#This Row],[Q1]]&lt;7,-100)</f>
        <v>100</v>
      </c>
      <c r="J2204">
        <f>IF(Table1[[#This Row],[NPS]]=100,1,0)</f>
        <v>1</v>
      </c>
      <c r="K2204">
        <f>IF(Table1[[#This Row],[NPS]]=0,1,0)</f>
        <v>0</v>
      </c>
      <c r="L2204">
        <f>IF(Table1[[#This Row],[NPS]]=-100,1,0)</f>
        <v>0</v>
      </c>
      <c r="M2204" t="str">
        <f>TEXT(Table1[[#This Row],[Call Date]],"mmmm")</f>
        <v>December</v>
      </c>
      <c r="N2204" s="1">
        <f>Table1[[#This Row],[Call Date]]</f>
        <v>45279</v>
      </c>
    </row>
    <row r="2205" spans="2:14" x14ac:dyDescent="0.25">
      <c r="B2205" s="1">
        <v>45279</v>
      </c>
      <c r="C2205" t="s">
        <v>7</v>
      </c>
      <c r="D2205" t="s">
        <v>78</v>
      </c>
      <c r="E2205">
        <v>10</v>
      </c>
      <c r="F2205">
        <v>6</v>
      </c>
      <c r="G2205">
        <v>9</v>
      </c>
      <c r="H2205" s="3">
        <f>(Table1[[#This Row],[Q1]]*0.2+Table1[[#This Row],[Q2]]*0.4+Table1[[#This Row],[Q3]]*0.4)/10</f>
        <v>0.8</v>
      </c>
      <c r="I2205" cm="1">
        <f t="array" ref="I2205">_xlfn.IFS(Table1[[#This Row],[Q1]]&gt;8,100,Table1[[#This Row],[Q1]]&gt;6,0,Table1[[#This Row],[Q1]]&lt;7,-100)</f>
        <v>100</v>
      </c>
      <c r="J2205">
        <f>IF(Table1[[#This Row],[NPS]]=100,1,0)</f>
        <v>1</v>
      </c>
      <c r="K2205">
        <f>IF(Table1[[#This Row],[NPS]]=0,1,0)</f>
        <v>0</v>
      </c>
      <c r="L2205">
        <f>IF(Table1[[#This Row],[NPS]]=-100,1,0)</f>
        <v>0</v>
      </c>
      <c r="M2205" t="str">
        <f>TEXT(Table1[[#This Row],[Call Date]],"mmmm")</f>
        <v>December</v>
      </c>
      <c r="N2205" s="1">
        <f>Table1[[#This Row],[Call Date]]</f>
        <v>45279</v>
      </c>
    </row>
    <row r="2206" spans="2:14" x14ac:dyDescent="0.25">
      <c r="B2206" s="1">
        <v>45279</v>
      </c>
      <c r="C2206" t="s">
        <v>9</v>
      </c>
      <c r="D2206" t="s">
        <v>94</v>
      </c>
      <c r="E2206">
        <v>8</v>
      </c>
      <c r="F2206">
        <v>9</v>
      </c>
      <c r="G2206">
        <v>9</v>
      </c>
      <c r="H2206" s="3">
        <f>(Table1[[#This Row],[Q1]]*0.2+Table1[[#This Row],[Q2]]*0.4+Table1[[#This Row],[Q3]]*0.4)/10</f>
        <v>0.88000000000000012</v>
      </c>
      <c r="I2206" cm="1">
        <f t="array" ref="I2206">_xlfn.IFS(Table1[[#This Row],[Q1]]&gt;8,100,Table1[[#This Row],[Q1]]&gt;6,0,Table1[[#This Row],[Q1]]&lt;7,-100)</f>
        <v>0</v>
      </c>
      <c r="J2206">
        <f>IF(Table1[[#This Row],[NPS]]=100,1,0)</f>
        <v>0</v>
      </c>
      <c r="K2206">
        <f>IF(Table1[[#This Row],[NPS]]=0,1,0)</f>
        <v>1</v>
      </c>
      <c r="L2206">
        <f>IF(Table1[[#This Row],[NPS]]=-100,1,0)</f>
        <v>0</v>
      </c>
      <c r="M2206" t="str">
        <f>TEXT(Table1[[#This Row],[Call Date]],"mmmm")</f>
        <v>December</v>
      </c>
      <c r="N2206" s="1">
        <f>Table1[[#This Row],[Call Date]]</f>
        <v>45279</v>
      </c>
    </row>
    <row r="2207" spans="2:14" x14ac:dyDescent="0.25">
      <c r="B2207" s="1">
        <v>45279</v>
      </c>
      <c r="C2207" t="s">
        <v>8</v>
      </c>
      <c r="D2207" t="s">
        <v>64</v>
      </c>
      <c r="E2207">
        <v>10</v>
      </c>
      <c r="F2207">
        <v>2</v>
      </c>
      <c r="G2207">
        <v>10</v>
      </c>
      <c r="H2207" s="3">
        <f>(Table1[[#This Row],[Q1]]*0.2+Table1[[#This Row],[Q2]]*0.4+Table1[[#This Row],[Q3]]*0.4)/10</f>
        <v>0.67999999999999994</v>
      </c>
      <c r="I2207" cm="1">
        <f t="array" ref="I2207">_xlfn.IFS(Table1[[#This Row],[Q1]]&gt;8,100,Table1[[#This Row],[Q1]]&gt;6,0,Table1[[#This Row],[Q1]]&lt;7,-100)</f>
        <v>100</v>
      </c>
      <c r="J2207">
        <f>IF(Table1[[#This Row],[NPS]]=100,1,0)</f>
        <v>1</v>
      </c>
      <c r="K2207">
        <f>IF(Table1[[#This Row],[NPS]]=0,1,0)</f>
        <v>0</v>
      </c>
      <c r="L2207">
        <f>IF(Table1[[#This Row],[NPS]]=-100,1,0)</f>
        <v>0</v>
      </c>
      <c r="M2207" t="str">
        <f>TEXT(Table1[[#This Row],[Call Date]],"mmmm")</f>
        <v>December</v>
      </c>
      <c r="N2207" s="1">
        <f>Table1[[#This Row],[Call Date]]</f>
        <v>45279</v>
      </c>
    </row>
    <row r="2208" spans="2:14" x14ac:dyDescent="0.25">
      <c r="B2208" s="1">
        <v>45279</v>
      </c>
      <c r="C2208" t="s">
        <v>7</v>
      </c>
      <c r="D2208" t="s">
        <v>95</v>
      </c>
      <c r="E2208">
        <v>10</v>
      </c>
      <c r="F2208">
        <v>10</v>
      </c>
      <c r="G2208">
        <v>10</v>
      </c>
      <c r="H2208" s="3">
        <f>(Table1[[#This Row],[Q1]]*0.2+Table1[[#This Row],[Q2]]*0.4+Table1[[#This Row],[Q3]]*0.4)/10</f>
        <v>1</v>
      </c>
      <c r="I2208" cm="1">
        <f t="array" ref="I2208">_xlfn.IFS(Table1[[#This Row],[Q1]]&gt;8,100,Table1[[#This Row],[Q1]]&gt;6,0,Table1[[#This Row],[Q1]]&lt;7,-100)</f>
        <v>100</v>
      </c>
      <c r="J2208">
        <f>IF(Table1[[#This Row],[NPS]]=100,1,0)</f>
        <v>1</v>
      </c>
      <c r="K2208">
        <f>IF(Table1[[#This Row],[NPS]]=0,1,0)</f>
        <v>0</v>
      </c>
      <c r="L2208">
        <f>IF(Table1[[#This Row],[NPS]]=-100,1,0)</f>
        <v>0</v>
      </c>
      <c r="M2208" t="str">
        <f>TEXT(Table1[[#This Row],[Call Date]],"mmmm")</f>
        <v>December</v>
      </c>
      <c r="N2208" s="1">
        <f>Table1[[#This Row],[Call Date]]</f>
        <v>45279</v>
      </c>
    </row>
    <row r="2209" spans="2:14" x14ac:dyDescent="0.25">
      <c r="B2209" s="1">
        <v>45279</v>
      </c>
      <c r="C2209" t="s">
        <v>9</v>
      </c>
      <c r="D2209" t="s">
        <v>107</v>
      </c>
      <c r="E2209">
        <v>10</v>
      </c>
      <c r="F2209">
        <v>10</v>
      </c>
      <c r="G2209">
        <v>10</v>
      </c>
      <c r="H2209" s="3">
        <f>(Table1[[#This Row],[Q1]]*0.2+Table1[[#This Row],[Q2]]*0.4+Table1[[#This Row],[Q3]]*0.4)/10</f>
        <v>1</v>
      </c>
      <c r="I2209" cm="1">
        <f t="array" ref="I2209">_xlfn.IFS(Table1[[#This Row],[Q1]]&gt;8,100,Table1[[#This Row],[Q1]]&gt;6,0,Table1[[#This Row],[Q1]]&lt;7,-100)</f>
        <v>100</v>
      </c>
      <c r="J2209">
        <f>IF(Table1[[#This Row],[NPS]]=100,1,0)</f>
        <v>1</v>
      </c>
      <c r="K2209">
        <f>IF(Table1[[#This Row],[NPS]]=0,1,0)</f>
        <v>0</v>
      </c>
      <c r="L2209">
        <f>IF(Table1[[#This Row],[NPS]]=-100,1,0)</f>
        <v>0</v>
      </c>
      <c r="M2209" t="str">
        <f>TEXT(Table1[[#This Row],[Call Date]],"mmmm")</f>
        <v>December</v>
      </c>
      <c r="N2209" s="1">
        <f>Table1[[#This Row],[Call Date]]</f>
        <v>45279</v>
      </c>
    </row>
    <row r="2210" spans="2:14" x14ac:dyDescent="0.25">
      <c r="B2210" s="1">
        <v>45279</v>
      </c>
      <c r="C2210" t="s">
        <v>9</v>
      </c>
      <c r="D2210" t="s">
        <v>94</v>
      </c>
      <c r="E2210">
        <v>10</v>
      </c>
      <c r="F2210">
        <v>10</v>
      </c>
      <c r="G2210">
        <v>10</v>
      </c>
      <c r="H2210" s="3">
        <f>(Table1[[#This Row],[Q1]]*0.2+Table1[[#This Row],[Q2]]*0.4+Table1[[#This Row],[Q3]]*0.4)/10</f>
        <v>1</v>
      </c>
      <c r="I2210" cm="1">
        <f t="array" ref="I2210">_xlfn.IFS(Table1[[#This Row],[Q1]]&gt;8,100,Table1[[#This Row],[Q1]]&gt;6,0,Table1[[#This Row],[Q1]]&lt;7,-100)</f>
        <v>100</v>
      </c>
      <c r="J2210">
        <f>IF(Table1[[#This Row],[NPS]]=100,1,0)</f>
        <v>1</v>
      </c>
      <c r="K2210">
        <f>IF(Table1[[#This Row],[NPS]]=0,1,0)</f>
        <v>0</v>
      </c>
      <c r="L2210">
        <f>IF(Table1[[#This Row],[NPS]]=-100,1,0)</f>
        <v>0</v>
      </c>
      <c r="M2210" t="str">
        <f>TEXT(Table1[[#This Row],[Call Date]],"mmmm")</f>
        <v>December</v>
      </c>
      <c r="N2210" s="1">
        <f>Table1[[#This Row],[Call Date]]</f>
        <v>45279</v>
      </c>
    </row>
    <row r="2211" spans="2:14" x14ac:dyDescent="0.25">
      <c r="B2211" s="1">
        <v>45279</v>
      </c>
      <c r="C2211" t="s">
        <v>10</v>
      </c>
      <c r="D2211" t="s">
        <v>66</v>
      </c>
      <c r="E2211">
        <v>10</v>
      </c>
      <c r="F2211">
        <v>10</v>
      </c>
      <c r="G2211">
        <v>10</v>
      </c>
      <c r="H2211" s="3">
        <f>(Table1[[#This Row],[Q1]]*0.2+Table1[[#This Row],[Q2]]*0.4+Table1[[#This Row],[Q3]]*0.4)/10</f>
        <v>1</v>
      </c>
      <c r="I2211" cm="1">
        <f t="array" ref="I2211">_xlfn.IFS(Table1[[#This Row],[Q1]]&gt;8,100,Table1[[#This Row],[Q1]]&gt;6,0,Table1[[#This Row],[Q1]]&lt;7,-100)</f>
        <v>100</v>
      </c>
      <c r="J2211">
        <f>IF(Table1[[#This Row],[NPS]]=100,1,0)</f>
        <v>1</v>
      </c>
      <c r="K2211">
        <f>IF(Table1[[#This Row],[NPS]]=0,1,0)</f>
        <v>0</v>
      </c>
      <c r="L2211">
        <f>IF(Table1[[#This Row],[NPS]]=-100,1,0)</f>
        <v>0</v>
      </c>
      <c r="M2211" t="str">
        <f>TEXT(Table1[[#This Row],[Call Date]],"mmmm")</f>
        <v>December</v>
      </c>
      <c r="N2211" s="1">
        <f>Table1[[#This Row],[Call Date]]</f>
        <v>45279</v>
      </c>
    </row>
    <row r="2212" spans="2:14" x14ac:dyDescent="0.25">
      <c r="B2212" s="1">
        <v>45279</v>
      </c>
      <c r="C2212" t="s">
        <v>8</v>
      </c>
      <c r="D2212" t="s">
        <v>98</v>
      </c>
      <c r="E2212">
        <v>10</v>
      </c>
      <c r="F2212">
        <v>10</v>
      </c>
      <c r="G2212">
        <v>10</v>
      </c>
      <c r="H2212" s="3">
        <f>(Table1[[#This Row],[Q1]]*0.2+Table1[[#This Row],[Q2]]*0.4+Table1[[#This Row],[Q3]]*0.4)/10</f>
        <v>1</v>
      </c>
      <c r="I2212" cm="1">
        <f t="array" ref="I2212">_xlfn.IFS(Table1[[#This Row],[Q1]]&gt;8,100,Table1[[#This Row],[Q1]]&gt;6,0,Table1[[#This Row],[Q1]]&lt;7,-100)</f>
        <v>100</v>
      </c>
      <c r="J2212">
        <f>IF(Table1[[#This Row],[NPS]]=100,1,0)</f>
        <v>1</v>
      </c>
      <c r="K2212">
        <f>IF(Table1[[#This Row],[NPS]]=0,1,0)</f>
        <v>0</v>
      </c>
      <c r="L2212">
        <f>IF(Table1[[#This Row],[NPS]]=-100,1,0)</f>
        <v>0</v>
      </c>
      <c r="M2212" t="str">
        <f>TEXT(Table1[[#This Row],[Call Date]],"mmmm")</f>
        <v>December</v>
      </c>
      <c r="N2212" s="1">
        <f>Table1[[#This Row],[Call Date]]</f>
        <v>45279</v>
      </c>
    </row>
    <row r="2213" spans="2:14" x14ac:dyDescent="0.25">
      <c r="B2213" s="1">
        <v>45279</v>
      </c>
      <c r="C2213" t="s">
        <v>7</v>
      </c>
      <c r="D2213" t="s">
        <v>95</v>
      </c>
      <c r="E2213">
        <v>0</v>
      </c>
      <c r="F2213">
        <v>10</v>
      </c>
      <c r="G2213">
        <v>10</v>
      </c>
      <c r="H2213" s="3">
        <f>(Table1[[#This Row],[Q1]]*0.2+Table1[[#This Row],[Q2]]*0.4+Table1[[#This Row],[Q3]]*0.4)/10</f>
        <v>0.8</v>
      </c>
      <c r="I2213" cm="1">
        <f t="array" ref="I2213">_xlfn.IFS(Table1[[#This Row],[Q1]]&gt;8,100,Table1[[#This Row],[Q1]]&gt;6,0,Table1[[#This Row],[Q1]]&lt;7,-100)</f>
        <v>-100</v>
      </c>
      <c r="J2213">
        <f>IF(Table1[[#This Row],[NPS]]=100,1,0)</f>
        <v>0</v>
      </c>
      <c r="K2213">
        <f>IF(Table1[[#This Row],[NPS]]=0,1,0)</f>
        <v>0</v>
      </c>
      <c r="L2213">
        <f>IF(Table1[[#This Row],[NPS]]=-100,1,0)</f>
        <v>1</v>
      </c>
      <c r="M2213" t="str">
        <f>TEXT(Table1[[#This Row],[Call Date]],"mmmm")</f>
        <v>December</v>
      </c>
      <c r="N2213" s="1">
        <f>Table1[[#This Row],[Call Date]]</f>
        <v>45279</v>
      </c>
    </row>
    <row r="2214" spans="2:14" x14ac:dyDescent="0.25">
      <c r="B2214" s="1">
        <v>45279</v>
      </c>
      <c r="C2214" t="s">
        <v>8</v>
      </c>
      <c r="D2214" t="s">
        <v>71</v>
      </c>
      <c r="E2214">
        <v>8</v>
      </c>
      <c r="F2214">
        <v>7</v>
      </c>
      <c r="G2214">
        <v>8</v>
      </c>
      <c r="H2214" s="3">
        <f>(Table1[[#This Row],[Q1]]*0.2+Table1[[#This Row],[Q2]]*0.4+Table1[[#This Row],[Q3]]*0.4)/10</f>
        <v>0.76</v>
      </c>
      <c r="I2214" cm="1">
        <f t="array" ref="I2214">_xlfn.IFS(Table1[[#This Row],[Q1]]&gt;8,100,Table1[[#This Row],[Q1]]&gt;6,0,Table1[[#This Row],[Q1]]&lt;7,-100)</f>
        <v>0</v>
      </c>
      <c r="J2214">
        <f>IF(Table1[[#This Row],[NPS]]=100,1,0)</f>
        <v>0</v>
      </c>
      <c r="K2214">
        <f>IF(Table1[[#This Row],[NPS]]=0,1,0)</f>
        <v>1</v>
      </c>
      <c r="L2214">
        <f>IF(Table1[[#This Row],[NPS]]=-100,1,0)</f>
        <v>0</v>
      </c>
      <c r="M2214" t="str">
        <f>TEXT(Table1[[#This Row],[Call Date]],"mmmm")</f>
        <v>December</v>
      </c>
      <c r="N2214" s="1">
        <f>Table1[[#This Row],[Call Date]]</f>
        <v>45279</v>
      </c>
    </row>
    <row r="2215" spans="2:14" x14ac:dyDescent="0.25">
      <c r="B2215" s="1">
        <v>45279</v>
      </c>
      <c r="C2215" t="s">
        <v>9</v>
      </c>
      <c r="D2215" t="s">
        <v>122</v>
      </c>
      <c r="E2215">
        <v>10</v>
      </c>
      <c r="F2215">
        <v>10</v>
      </c>
      <c r="G2215">
        <v>10</v>
      </c>
      <c r="H2215" s="3">
        <f>(Table1[[#This Row],[Q1]]*0.2+Table1[[#This Row],[Q2]]*0.4+Table1[[#This Row],[Q3]]*0.4)/10</f>
        <v>1</v>
      </c>
      <c r="I2215" cm="1">
        <f t="array" ref="I2215">_xlfn.IFS(Table1[[#This Row],[Q1]]&gt;8,100,Table1[[#This Row],[Q1]]&gt;6,0,Table1[[#This Row],[Q1]]&lt;7,-100)</f>
        <v>100</v>
      </c>
      <c r="J2215">
        <f>IF(Table1[[#This Row],[NPS]]=100,1,0)</f>
        <v>1</v>
      </c>
      <c r="K2215">
        <f>IF(Table1[[#This Row],[NPS]]=0,1,0)</f>
        <v>0</v>
      </c>
      <c r="L2215">
        <f>IF(Table1[[#This Row],[NPS]]=-100,1,0)</f>
        <v>0</v>
      </c>
      <c r="M2215" t="str">
        <f>TEXT(Table1[[#This Row],[Call Date]],"mmmm")</f>
        <v>December</v>
      </c>
      <c r="N2215" s="1">
        <f>Table1[[#This Row],[Call Date]]</f>
        <v>45279</v>
      </c>
    </row>
    <row r="2216" spans="2:14" x14ac:dyDescent="0.25">
      <c r="B2216" s="1">
        <v>45279</v>
      </c>
      <c r="C2216" t="s">
        <v>8</v>
      </c>
      <c r="D2216" t="s">
        <v>99</v>
      </c>
      <c r="E2216">
        <v>8</v>
      </c>
      <c r="F2216">
        <v>8</v>
      </c>
      <c r="G2216">
        <v>8</v>
      </c>
      <c r="H2216" s="3">
        <f>(Table1[[#This Row],[Q1]]*0.2+Table1[[#This Row],[Q2]]*0.4+Table1[[#This Row],[Q3]]*0.4)/10</f>
        <v>0.8</v>
      </c>
      <c r="I2216" cm="1">
        <f t="array" ref="I2216">_xlfn.IFS(Table1[[#This Row],[Q1]]&gt;8,100,Table1[[#This Row],[Q1]]&gt;6,0,Table1[[#This Row],[Q1]]&lt;7,-100)</f>
        <v>0</v>
      </c>
      <c r="J2216">
        <f>IF(Table1[[#This Row],[NPS]]=100,1,0)</f>
        <v>0</v>
      </c>
      <c r="K2216">
        <f>IF(Table1[[#This Row],[NPS]]=0,1,0)</f>
        <v>1</v>
      </c>
      <c r="L2216">
        <f>IF(Table1[[#This Row],[NPS]]=-100,1,0)</f>
        <v>0</v>
      </c>
      <c r="M2216" t="str">
        <f>TEXT(Table1[[#This Row],[Call Date]],"mmmm")</f>
        <v>December</v>
      </c>
      <c r="N2216" s="1">
        <f>Table1[[#This Row],[Call Date]]</f>
        <v>45279</v>
      </c>
    </row>
    <row r="2217" spans="2:14" x14ac:dyDescent="0.25">
      <c r="B2217" s="1">
        <v>45279</v>
      </c>
      <c r="C2217" t="s">
        <v>11</v>
      </c>
      <c r="D2217" t="s">
        <v>60</v>
      </c>
      <c r="E2217">
        <v>10</v>
      </c>
      <c r="F2217">
        <v>10</v>
      </c>
      <c r="G2217">
        <v>10</v>
      </c>
      <c r="H2217" s="3">
        <f>(Table1[[#This Row],[Q1]]*0.2+Table1[[#This Row],[Q2]]*0.4+Table1[[#This Row],[Q3]]*0.4)/10</f>
        <v>1</v>
      </c>
      <c r="I2217" cm="1">
        <f t="array" ref="I2217">_xlfn.IFS(Table1[[#This Row],[Q1]]&gt;8,100,Table1[[#This Row],[Q1]]&gt;6,0,Table1[[#This Row],[Q1]]&lt;7,-100)</f>
        <v>100</v>
      </c>
      <c r="J2217">
        <f>IF(Table1[[#This Row],[NPS]]=100,1,0)</f>
        <v>1</v>
      </c>
      <c r="K2217">
        <f>IF(Table1[[#This Row],[NPS]]=0,1,0)</f>
        <v>0</v>
      </c>
      <c r="L2217">
        <f>IF(Table1[[#This Row],[NPS]]=-100,1,0)</f>
        <v>0</v>
      </c>
      <c r="M2217" t="str">
        <f>TEXT(Table1[[#This Row],[Call Date]],"mmmm")</f>
        <v>December</v>
      </c>
      <c r="N2217" s="1">
        <f>Table1[[#This Row],[Call Date]]</f>
        <v>45279</v>
      </c>
    </row>
    <row r="2218" spans="2:14" x14ac:dyDescent="0.25">
      <c r="B2218" s="1">
        <v>45279</v>
      </c>
      <c r="C2218" t="s">
        <v>8</v>
      </c>
      <c r="D2218" t="s">
        <v>45</v>
      </c>
      <c r="E2218">
        <v>10</v>
      </c>
      <c r="F2218">
        <v>10</v>
      </c>
      <c r="G2218">
        <v>10</v>
      </c>
      <c r="H2218" s="3">
        <f>(Table1[[#This Row],[Q1]]*0.2+Table1[[#This Row],[Q2]]*0.4+Table1[[#This Row],[Q3]]*0.4)/10</f>
        <v>1</v>
      </c>
      <c r="I2218" cm="1">
        <f t="array" ref="I2218">_xlfn.IFS(Table1[[#This Row],[Q1]]&gt;8,100,Table1[[#This Row],[Q1]]&gt;6,0,Table1[[#This Row],[Q1]]&lt;7,-100)</f>
        <v>100</v>
      </c>
      <c r="J2218">
        <f>IF(Table1[[#This Row],[NPS]]=100,1,0)</f>
        <v>1</v>
      </c>
      <c r="K2218">
        <f>IF(Table1[[#This Row],[NPS]]=0,1,0)</f>
        <v>0</v>
      </c>
      <c r="L2218">
        <f>IF(Table1[[#This Row],[NPS]]=-100,1,0)</f>
        <v>0</v>
      </c>
      <c r="M2218" t="str">
        <f>TEXT(Table1[[#This Row],[Call Date]],"mmmm")</f>
        <v>December</v>
      </c>
      <c r="N2218" s="1">
        <f>Table1[[#This Row],[Call Date]]</f>
        <v>45279</v>
      </c>
    </row>
    <row r="2219" spans="2:14" x14ac:dyDescent="0.25">
      <c r="B2219" s="1">
        <v>45279</v>
      </c>
      <c r="C2219" t="s">
        <v>8</v>
      </c>
      <c r="D2219" t="s">
        <v>128</v>
      </c>
      <c r="E2219">
        <v>9</v>
      </c>
      <c r="F2219">
        <v>9</v>
      </c>
      <c r="G2219">
        <v>9</v>
      </c>
      <c r="H2219" s="3">
        <f>(Table1[[#This Row],[Q1]]*0.2+Table1[[#This Row],[Q2]]*0.4+Table1[[#This Row],[Q3]]*0.4)/10</f>
        <v>0.9</v>
      </c>
      <c r="I2219" cm="1">
        <f t="array" ref="I2219">_xlfn.IFS(Table1[[#This Row],[Q1]]&gt;8,100,Table1[[#This Row],[Q1]]&gt;6,0,Table1[[#This Row],[Q1]]&lt;7,-100)</f>
        <v>100</v>
      </c>
      <c r="J2219">
        <f>IF(Table1[[#This Row],[NPS]]=100,1,0)</f>
        <v>1</v>
      </c>
      <c r="K2219">
        <f>IF(Table1[[#This Row],[NPS]]=0,1,0)</f>
        <v>0</v>
      </c>
      <c r="L2219">
        <f>IF(Table1[[#This Row],[NPS]]=-100,1,0)</f>
        <v>0</v>
      </c>
      <c r="M2219" t="str">
        <f>TEXT(Table1[[#This Row],[Call Date]],"mmmm")</f>
        <v>December</v>
      </c>
      <c r="N2219" s="1">
        <f>Table1[[#This Row],[Call Date]]</f>
        <v>45279</v>
      </c>
    </row>
    <row r="2220" spans="2:14" x14ac:dyDescent="0.25">
      <c r="B2220" s="1">
        <v>45279</v>
      </c>
      <c r="C2220" t="s">
        <v>7</v>
      </c>
      <c r="D2220" t="s">
        <v>49</v>
      </c>
      <c r="E2220">
        <v>10</v>
      </c>
      <c r="F2220">
        <v>10</v>
      </c>
      <c r="G2220">
        <v>10</v>
      </c>
      <c r="H2220" s="3">
        <f>(Table1[[#This Row],[Q1]]*0.2+Table1[[#This Row],[Q2]]*0.4+Table1[[#This Row],[Q3]]*0.4)/10</f>
        <v>1</v>
      </c>
      <c r="I2220" cm="1">
        <f t="array" ref="I2220">_xlfn.IFS(Table1[[#This Row],[Q1]]&gt;8,100,Table1[[#This Row],[Q1]]&gt;6,0,Table1[[#This Row],[Q1]]&lt;7,-100)</f>
        <v>100</v>
      </c>
      <c r="J2220">
        <f>IF(Table1[[#This Row],[NPS]]=100,1,0)</f>
        <v>1</v>
      </c>
      <c r="K2220">
        <f>IF(Table1[[#This Row],[NPS]]=0,1,0)</f>
        <v>0</v>
      </c>
      <c r="L2220">
        <f>IF(Table1[[#This Row],[NPS]]=-100,1,0)</f>
        <v>0</v>
      </c>
      <c r="M2220" t="str">
        <f>TEXT(Table1[[#This Row],[Call Date]],"mmmm")</f>
        <v>December</v>
      </c>
      <c r="N2220" s="1">
        <f>Table1[[#This Row],[Call Date]]</f>
        <v>45279</v>
      </c>
    </row>
    <row r="2221" spans="2:14" x14ac:dyDescent="0.25">
      <c r="B2221" s="1">
        <v>45279</v>
      </c>
      <c r="C2221" t="s">
        <v>9</v>
      </c>
      <c r="D2221" t="s">
        <v>73</v>
      </c>
      <c r="E2221">
        <v>10</v>
      </c>
      <c r="F2221">
        <v>10</v>
      </c>
      <c r="G2221">
        <v>10</v>
      </c>
      <c r="H2221" s="3">
        <f>(Table1[[#This Row],[Q1]]*0.2+Table1[[#This Row],[Q2]]*0.4+Table1[[#This Row],[Q3]]*0.4)/10</f>
        <v>1</v>
      </c>
      <c r="I2221" cm="1">
        <f t="array" ref="I2221">_xlfn.IFS(Table1[[#This Row],[Q1]]&gt;8,100,Table1[[#This Row],[Q1]]&gt;6,0,Table1[[#This Row],[Q1]]&lt;7,-100)</f>
        <v>100</v>
      </c>
      <c r="J2221">
        <f>IF(Table1[[#This Row],[NPS]]=100,1,0)</f>
        <v>1</v>
      </c>
      <c r="K2221">
        <f>IF(Table1[[#This Row],[NPS]]=0,1,0)</f>
        <v>0</v>
      </c>
      <c r="L2221">
        <f>IF(Table1[[#This Row],[NPS]]=-100,1,0)</f>
        <v>0</v>
      </c>
      <c r="M2221" t="str">
        <f>TEXT(Table1[[#This Row],[Call Date]],"mmmm")</f>
        <v>December</v>
      </c>
      <c r="N2221" s="1">
        <f>Table1[[#This Row],[Call Date]]</f>
        <v>45279</v>
      </c>
    </row>
    <row r="2222" spans="2:14" x14ac:dyDescent="0.25">
      <c r="B2222" s="1">
        <v>45279</v>
      </c>
      <c r="C2222" t="s">
        <v>9</v>
      </c>
      <c r="D2222" t="s">
        <v>107</v>
      </c>
      <c r="E2222">
        <v>10</v>
      </c>
      <c r="F2222">
        <v>10</v>
      </c>
      <c r="G2222">
        <v>10</v>
      </c>
      <c r="H2222" s="3">
        <f>(Table1[[#This Row],[Q1]]*0.2+Table1[[#This Row],[Q2]]*0.4+Table1[[#This Row],[Q3]]*0.4)/10</f>
        <v>1</v>
      </c>
      <c r="I2222" cm="1">
        <f t="array" ref="I2222">_xlfn.IFS(Table1[[#This Row],[Q1]]&gt;8,100,Table1[[#This Row],[Q1]]&gt;6,0,Table1[[#This Row],[Q1]]&lt;7,-100)</f>
        <v>100</v>
      </c>
      <c r="J2222">
        <f>IF(Table1[[#This Row],[NPS]]=100,1,0)</f>
        <v>1</v>
      </c>
      <c r="K2222">
        <f>IF(Table1[[#This Row],[NPS]]=0,1,0)</f>
        <v>0</v>
      </c>
      <c r="L2222">
        <f>IF(Table1[[#This Row],[NPS]]=-100,1,0)</f>
        <v>0</v>
      </c>
      <c r="M2222" t="str">
        <f>TEXT(Table1[[#This Row],[Call Date]],"mmmm")</f>
        <v>December</v>
      </c>
      <c r="N2222" s="1">
        <f>Table1[[#This Row],[Call Date]]</f>
        <v>45279</v>
      </c>
    </row>
    <row r="2223" spans="2:14" x14ac:dyDescent="0.25">
      <c r="B2223" s="1">
        <v>45279</v>
      </c>
      <c r="C2223" t="s">
        <v>10</v>
      </c>
      <c r="D2223" t="s">
        <v>66</v>
      </c>
      <c r="E2223">
        <v>10</v>
      </c>
      <c r="F2223">
        <v>10</v>
      </c>
      <c r="G2223">
        <v>10</v>
      </c>
      <c r="H2223" s="3">
        <f>(Table1[[#This Row],[Q1]]*0.2+Table1[[#This Row],[Q2]]*0.4+Table1[[#This Row],[Q3]]*0.4)/10</f>
        <v>1</v>
      </c>
      <c r="I2223" cm="1">
        <f t="array" ref="I2223">_xlfn.IFS(Table1[[#This Row],[Q1]]&gt;8,100,Table1[[#This Row],[Q1]]&gt;6,0,Table1[[#This Row],[Q1]]&lt;7,-100)</f>
        <v>100</v>
      </c>
      <c r="J2223">
        <f>IF(Table1[[#This Row],[NPS]]=100,1,0)</f>
        <v>1</v>
      </c>
      <c r="K2223">
        <f>IF(Table1[[#This Row],[NPS]]=0,1,0)</f>
        <v>0</v>
      </c>
      <c r="L2223">
        <f>IF(Table1[[#This Row],[NPS]]=-100,1,0)</f>
        <v>0</v>
      </c>
      <c r="M2223" t="str">
        <f>TEXT(Table1[[#This Row],[Call Date]],"mmmm")</f>
        <v>December</v>
      </c>
      <c r="N2223" s="1">
        <f>Table1[[#This Row],[Call Date]]</f>
        <v>45279</v>
      </c>
    </row>
    <row r="2224" spans="2:14" x14ac:dyDescent="0.25">
      <c r="B2224" s="1">
        <v>45279</v>
      </c>
      <c r="C2224" t="s">
        <v>11</v>
      </c>
      <c r="D2224" t="s">
        <v>118</v>
      </c>
      <c r="E2224">
        <v>7</v>
      </c>
      <c r="F2224">
        <v>9</v>
      </c>
      <c r="G2224">
        <v>10</v>
      </c>
      <c r="H2224" s="3">
        <f>(Table1[[#This Row],[Q1]]*0.2+Table1[[#This Row],[Q2]]*0.4+Table1[[#This Row],[Q3]]*0.4)/10</f>
        <v>0.9</v>
      </c>
      <c r="I2224" cm="1">
        <f t="array" ref="I2224">_xlfn.IFS(Table1[[#This Row],[Q1]]&gt;8,100,Table1[[#This Row],[Q1]]&gt;6,0,Table1[[#This Row],[Q1]]&lt;7,-100)</f>
        <v>0</v>
      </c>
      <c r="J2224">
        <f>IF(Table1[[#This Row],[NPS]]=100,1,0)</f>
        <v>0</v>
      </c>
      <c r="K2224">
        <f>IF(Table1[[#This Row],[NPS]]=0,1,0)</f>
        <v>1</v>
      </c>
      <c r="L2224">
        <f>IF(Table1[[#This Row],[NPS]]=-100,1,0)</f>
        <v>0</v>
      </c>
      <c r="M2224" t="str">
        <f>TEXT(Table1[[#This Row],[Call Date]],"mmmm")</f>
        <v>December</v>
      </c>
      <c r="N2224" s="1">
        <f>Table1[[#This Row],[Call Date]]</f>
        <v>45279</v>
      </c>
    </row>
    <row r="2225" spans="2:14" x14ac:dyDescent="0.25">
      <c r="B2225" s="1">
        <v>45280</v>
      </c>
      <c r="C2225" t="s">
        <v>7</v>
      </c>
      <c r="D2225" t="s">
        <v>75</v>
      </c>
      <c r="E2225">
        <v>10</v>
      </c>
      <c r="F2225">
        <v>10</v>
      </c>
      <c r="G2225">
        <v>10</v>
      </c>
      <c r="H2225" s="3">
        <f>(Table1[[#This Row],[Q1]]*0.2+Table1[[#This Row],[Q2]]*0.4+Table1[[#This Row],[Q3]]*0.4)/10</f>
        <v>1</v>
      </c>
      <c r="I2225" cm="1">
        <f t="array" ref="I2225">_xlfn.IFS(Table1[[#This Row],[Q1]]&gt;8,100,Table1[[#This Row],[Q1]]&gt;6,0,Table1[[#This Row],[Q1]]&lt;7,-100)</f>
        <v>100</v>
      </c>
      <c r="J2225">
        <f>IF(Table1[[#This Row],[NPS]]=100,1,0)</f>
        <v>1</v>
      </c>
      <c r="K2225">
        <f>IF(Table1[[#This Row],[NPS]]=0,1,0)</f>
        <v>0</v>
      </c>
      <c r="L2225">
        <f>IF(Table1[[#This Row],[NPS]]=-100,1,0)</f>
        <v>0</v>
      </c>
      <c r="M2225" t="str">
        <f>TEXT(Table1[[#This Row],[Call Date]],"mmmm")</f>
        <v>December</v>
      </c>
      <c r="N2225" s="1">
        <f>Table1[[#This Row],[Call Date]]</f>
        <v>45280</v>
      </c>
    </row>
    <row r="2226" spans="2:14" x14ac:dyDescent="0.25">
      <c r="B2226" s="1">
        <v>45280</v>
      </c>
      <c r="C2226" t="s">
        <v>9</v>
      </c>
      <c r="D2226" t="s">
        <v>94</v>
      </c>
      <c r="E2226">
        <v>10</v>
      </c>
      <c r="F2226">
        <v>10</v>
      </c>
      <c r="G2226">
        <v>10</v>
      </c>
      <c r="H2226" s="3">
        <f>(Table1[[#This Row],[Q1]]*0.2+Table1[[#This Row],[Q2]]*0.4+Table1[[#This Row],[Q3]]*0.4)/10</f>
        <v>1</v>
      </c>
      <c r="I2226" cm="1">
        <f t="array" ref="I2226">_xlfn.IFS(Table1[[#This Row],[Q1]]&gt;8,100,Table1[[#This Row],[Q1]]&gt;6,0,Table1[[#This Row],[Q1]]&lt;7,-100)</f>
        <v>100</v>
      </c>
      <c r="J2226">
        <f>IF(Table1[[#This Row],[NPS]]=100,1,0)</f>
        <v>1</v>
      </c>
      <c r="K2226">
        <f>IF(Table1[[#This Row],[NPS]]=0,1,0)</f>
        <v>0</v>
      </c>
      <c r="L2226">
        <f>IF(Table1[[#This Row],[NPS]]=-100,1,0)</f>
        <v>0</v>
      </c>
      <c r="M2226" t="str">
        <f>TEXT(Table1[[#This Row],[Call Date]],"mmmm")</f>
        <v>December</v>
      </c>
      <c r="N2226" s="1">
        <f>Table1[[#This Row],[Call Date]]</f>
        <v>45280</v>
      </c>
    </row>
    <row r="2227" spans="2:14" x14ac:dyDescent="0.25">
      <c r="B2227" s="1">
        <v>45280</v>
      </c>
      <c r="C2227" t="s">
        <v>8</v>
      </c>
      <c r="D2227" t="s">
        <v>98</v>
      </c>
      <c r="E2227">
        <v>10</v>
      </c>
      <c r="F2227">
        <v>10</v>
      </c>
      <c r="G2227">
        <v>10</v>
      </c>
      <c r="H2227" s="3">
        <f>(Table1[[#This Row],[Q1]]*0.2+Table1[[#This Row],[Q2]]*0.4+Table1[[#This Row],[Q3]]*0.4)/10</f>
        <v>1</v>
      </c>
      <c r="I2227" cm="1">
        <f t="array" ref="I2227">_xlfn.IFS(Table1[[#This Row],[Q1]]&gt;8,100,Table1[[#This Row],[Q1]]&gt;6,0,Table1[[#This Row],[Q1]]&lt;7,-100)</f>
        <v>100</v>
      </c>
      <c r="J2227">
        <f>IF(Table1[[#This Row],[NPS]]=100,1,0)</f>
        <v>1</v>
      </c>
      <c r="K2227">
        <f>IF(Table1[[#This Row],[NPS]]=0,1,0)</f>
        <v>0</v>
      </c>
      <c r="L2227">
        <f>IF(Table1[[#This Row],[NPS]]=-100,1,0)</f>
        <v>0</v>
      </c>
      <c r="M2227" t="str">
        <f>TEXT(Table1[[#This Row],[Call Date]],"mmmm")</f>
        <v>December</v>
      </c>
      <c r="N2227" s="1">
        <f>Table1[[#This Row],[Call Date]]</f>
        <v>45280</v>
      </c>
    </row>
    <row r="2228" spans="2:14" x14ac:dyDescent="0.25">
      <c r="B2228" s="1">
        <v>45280</v>
      </c>
      <c r="C2228" t="s">
        <v>8</v>
      </c>
      <c r="D2228" t="s">
        <v>98</v>
      </c>
      <c r="E2228">
        <v>10</v>
      </c>
      <c r="F2228">
        <v>10</v>
      </c>
      <c r="G2228">
        <v>10</v>
      </c>
      <c r="H2228" s="3">
        <f>(Table1[[#This Row],[Q1]]*0.2+Table1[[#This Row],[Q2]]*0.4+Table1[[#This Row],[Q3]]*0.4)/10</f>
        <v>1</v>
      </c>
      <c r="I2228" cm="1">
        <f t="array" ref="I2228">_xlfn.IFS(Table1[[#This Row],[Q1]]&gt;8,100,Table1[[#This Row],[Q1]]&gt;6,0,Table1[[#This Row],[Q1]]&lt;7,-100)</f>
        <v>100</v>
      </c>
      <c r="J2228">
        <f>IF(Table1[[#This Row],[NPS]]=100,1,0)</f>
        <v>1</v>
      </c>
      <c r="K2228">
        <f>IF(Table1[[#This Row],[NPS]]=0,1,0)</f>
        <v>0</v>
      </c>
      <c r="L2228">
        <f>IF(Table1[[#This Row],[NPS]]=-100,1,0)</f>
        <v>0</v>
      </c>
      <c r="M2228" t="str">
        <f>TEXT(Table1[[#This Row],[Call Date]],"mmmm")</f>
        <v>December</v>
      </c>
      <c r="N2228" s="1">
        <f>Table1[[#This Row],[Call Date]]</f>
        <v>45280</v>
      </c>
    </row>
    <row r="2229" spans="2:14" x14ac:dyDescent="0.25">
      <c r="B2229" s="1">
        <v>45280</v>
      </c>
      <c r="C2229" t="s">
        <v>8</v>
      </c>
      <c r="D2229" t="s">
        <v>119</v>
      </c>
      <c r="E2229">
        <v>9</v>
      </c>
      <c r="F2229">
        <v>10</v>
      </c>
      <c r="G2229">
        <v>10</v>
      </c>
      <c r="H2229" s="3">
        <f>(Table1[[#This Row],[Q1]]*0.2+Table1[[#This Row],[Q2]]*0.4+Table1[[#This Row],[Q3]]*0.4)/10</f>
        <v>0.98000000000000009</v>
      </c>
      <c r="I2229" cm="1">
        <f t="array" ref="I2229">_xlfn.IFS(Table1[[#This Row],[Q1]]&gt;8,100,Table1[[#This Row],[Q1]]&gt;6,0,Table1[[#This Row],[Q1]]&lt;7,-100)</f>
        <v>100</v>
      </c>
      <c r="J2229">
        <f>IF(Table1[[#This Row],[NPS]]=100,1,0)</f>
        <v>1</v>
      </c>
      <c r="K2229">
        <f>IF(Table1[[#This Row],[NPS]]=0,1,0)</f>
        <v>0</v>
      </c>
      <c r="L2229">
        <f>IF(Table1[[#This Row],[NPS]]=-100,1,0)</f>
        <v>0</v>
      </c>
      <c r="M2229" t="str">
        <f>TEXT(Table1[[#This Row],[Call Date]],"mmmm")</f>
        <v>December</v>
      </c>
      <c r="N2229" s="1">
        <f>Table1[[#This Row],[Call Date]]</f>
        <v>45280</v>
      </c>
    </row>
    <row r="2230" spans="2:14" x14ac:dyDescent="0.25">
      <c r="B2230" s="1">
        <v>45280</v>
      </c>
      <c r="C2230" t="s">
        <v>10</v>
      </c>
      <c r="D2230" t="s">
        <v>97</v>
      </c>
      <c r="E2230">
        <v>10</v>
      </c>
      <c r="F2230">
        <v>10</v>
      </c>
      <c r="G2230">
        <v>10</v>
      </c>
      <c r="H2230" s="3">
        <f>(Table1[[#This Row],[Q1]]*0.2+Table1[[#This Row],[Q2]]*0.4+Table1[[#This Row],[Q3]]*0.4)/10</f>
        <v>1</v>
      </c>
      <c r="I2230" cm="1">
        <f t="array" ref="I2230">_xlfn.IFS(Table1[[#This Row],[Q1]]&gt;8,100,Table1[[#This Row],[Q1]]&gt;6,0,Table1[[#This Row],[Q1]]&lt;7,-100)</f>
        <v>100</v>
      </c>
      <c r="J2230">
        <f>IF(Table1[[#This Row],[NPS]]=100,1,0)</f>
        <v>1</v>
      </c>
      <c r="K2230">
        <f>IF(Table1[[#This Row],[NPS]]=0,1,0)</f>
        <v>0</v>
      </c>
      <c r="L2230">
        <f>IF(Table1[[#This Row],[NPS]]=-100,1,0)</f>
        <v>0</v>
      </c>
      <c r="M2230" t="str">
        <f>TEXT(Table1[[#This Row],[Call Date]],"mmmm")</f>
        <v>December</v>
      </c>
      <c r="N2230" s="1">
        <f>Table1[[#This Row],[Call Date]]</f>
        <v>45280</v>
      </c>
    </row>
    <row r="2231" spans="2:14" x14ac:dyDescent="0.25">
      <c r="B2231" s="1">
        <v>45280</v>
      </c>
      <c r="C2231" t="s">
        <v>7</v>
      </c>
      <c r="D2231" t="s">
        <v>130</v>
      </c>
      <c r="E2231">
        <v>10</v>
      </c>
      <c r="F2231">
        <v>10</v>
      </c>
      <c r="G2231">
        <v>10</v>
      </c>
      <c r="H2231" s="3">
        <f>(Table1[[#This Row],[Q1]]*0.2+Table1[[#This Row],[Q2]]*0.4+Table1[[#This Row],[Q3]]*0.4)/10</f>
        <v>1</v>
      </c>
      <c r="I2231" cm="1">
        <f t="array" ref="I2231">_xlfn.IFS(Table1[[#This Row],[Q1]]&gt;8,100,Table1[[#This Row],[Q1]]&gt;6,0,Table1[[#This Row],[Q1]]&lt;7,-100)</f>
        <v>100</v>
      </c>
      <c r="J2231">
        <f>IF(Table1[[#This Row],[NPS]]=100,1,0)</f>
        <v>1</v>
      </c>
      <c r="K2231">
        <f>IF(Table1[[#This Row],[NPS]]=0,1,0)</f>
        <v>0</v>
      </c>
      <c r="L2231">
        <f>IF(Table1[[#This Row],[NPS]]=-100,1,0)</f>
        <v>0</v>
      </c>
      <c r="M2231" t="str">
        <f>TEXT(Table1[[#This Row],[Call Date]],"mmmm")</f>
        <v>December</v>
      </c>
      <c r="N2231" s="1">
        <f>Table1[[#This Row],[Call Date]]</f>
        <v>45280</v>
      </c>
    </row>
    <row r="2232" spans="2:14" x14ac:dyDescent="0.25">
      <c r="B2232" s="1">
        <v>45280</v>
      </c>
      <c r="C2232" t="s">
        <v>8</v>
      </c>
      <c r="D2232" t="s">
        <v>88</v>
      </c>
      <c r="E2232">
        <v>10</v>
      </c>
      <c r="F2232">
        <v>10</v>
      </c>
      <c r="G2232">
        <v>10</v>
      </c>
      <c r="H2232" s="3">
        <f>(Table1[[#This Row],[Q1]]*0.2+Table1[[#This Row],[Q2]]*0.4+Table1[[#This Row],[Q3]]*0.4)/10</f>
        <v>1</v>
      </c>
      <c r="I2232" cm="1">
        <f t="array" ref="I2232">_xlfn.IFS(Table1[[#This Row],[Q1]]&gt;8,100,Table1[[#This Row],[Q1]]&gt;6,0,Table1[[#This Row],[Q1]]&lt;7,-100)</f>
        <v>100</v>
      </c>
      <c r="J2232">
        <f>IF(Table1[[#This Row],[NPS]]=100,1,0)</f>
        <v>1</v>
      </c>
      <c r="K2232">
        <f>IF(Table1[[#This Row],[NPS]]=0,1,0)</f>
        <v>0</v>
      </c>
      <c r="L2232">
        <f>IF(Table1[[#This Row],[NPS]]=-100,1,0)</f>
        <v>0</v>
      </c>
      <c r="M2232" t="str">
        <f>TEXT(Table1[[#This Row],[Call Date]],"mmmm")</f>
        <v>December</v>
      </c>
      <c r="N2232" s="1">
        <f>Table1[[#This Row],[Call Date]]</f>
        <v>45280</v>
      </c>
    </row>
    <row r="2233" spans="2:14" x14ac:dyDescent="0.25">
      <c r="B2233" s="1">
        <v>45280</v>
      </c>
      <c r="C2233" t="s">
        <v>7</v>
      </c>
      <c r="D2233" t="s">
        <v>75</v>
      </c>
      <c r="E2233">
        <v>10</v>
      </c>
      <c r="F2233">
        <v>10</v>
      </c>
      <c r="G2233">
        <v>10</v>
      </c>
      <c r="H2233" s="3">
        <f>(Table1[[#This Row],[Q1]]*0.2+Table1[[#This Row],[Q2]]*0.4+Table1[[#This Row],[Q3]]*0.4)/10</f>
        <v>1</v>
      </c>
      <c r="I2233" cm="1">
        <f t="array" ref="I2233">_xlfn.IFS(Table1[[#This Row],[Q1]]&gt;8,100,Table1[[#This Row],[Q1]]&gt;6,0,Table1[[#This Row],[Q1]]&lt;7,-100)</f>
        <v>100</v>
      </c>
      <c r="J2233">
        <f>IF(Table1[[#This Row],[NPS]]=100,1,0)</f>
        <v>1</v>
      </c>
      <c r="K2233">
        <f>IF(Table1[[#This Row],[NPS]]=0,1,0)</f>
        <v>0</v>
      </c>
      <c r="L2233">
        <f>IF(Table1[[#This Row],[NPS]]=-100,1,0)</f>
        <v>0</v>
      </c>
      <c r="M2233" t="str">
        <f>TEXT(Table1[[#This Row],[Call Date]],"mmmm")</f>
        <v>December</v>
      </c>
      <c r="N2233" s="1">
        <f>Table1[[#This Row],[Call Date]]</f>
        <v>45280</v>
      </c>
    </row>
    <row r="2234" spans="2:14" x14ac:dyDescent="0.25">
      <c r="B2234" s="1">
        <v>45280</v>
      </c>
      <c r="C2234" t="s">
        <v>7</v>
      </c>
      <c r="D2234" t="s">
        <v>90</v>
      </c>
      <c r="E2234">
        <v>10</v>
      </c>
      <c r="F2234">
        <v>10</v>
      </c>
      <c r="G2234">
        <v>10</v>
      </c>
      <c r="H2234" s="3">
        <f>(Table1[[#This Row],[Q1]]*0.2+Table1[[#This Row],[Q2]]*0.4+Table1[[#This Row],[Q3]]*0.4)/10</f>
        <v>1</v>
      </c>
      <c r="I2234" cm="1">
        <f t="array" ref="I2234">_xlfn.IFS(Table1[[#This Row],[Q1]]&gt;8,100,Table1[[#This Row],[Q1]]&gt;6,0,Table1[[#This Row],[Q1]]&lt;7,-100)</f>
        <v>100</v>
      </c>
      <c r="J2234">
        <f>IF(Table1[[#This Row],[NPS]]=100,1,0)</f>
        <v>1</v>
      </c>
      <c r="K2234">
        <f>IF(Table1[[#This Row],[NPS]]=0,1,0)</f>
        <v>0</v>
      </c>
      <c r="L2234">
        <f>IF(Table1[[#This Row],[NPS]]=-100,1,0)</f>
        <v>0</v>
      </c>
      <c r="M2234" t="str">
        <f>TEXT(Table1[[#This Row],[Call Date]],"mmmm")</f>
        <v>December</v>
      </c>
      <c r="N2234" s="1">
        <f>Table1[[#This Row],[Call Date]]</f>
        <v>45280</v>
      </c>
    </row>
    <row r="2235" spans="2:14" x14ac:dyDescent="0.25">
      <c r="B2235" s="1">
        <v>45280</v>
      </c>
      <c r="C2235" t="s">
        <v>10</v>
      </c>
      <c r="D2235" t="s">
        <v>87</v>
      </c>
      <c r="E2235">
        <v>10</v>
      </c>
      <c r="F2235">
        <v>10</v>
      </c>
      <c r="G2235">
        <v>10</v>
      </c>
      <c r="H2235" s="3">
        <f>(Table1[[#This Row],[Q1]]*0.2+Table1[[#This Row],[Q2]]*0.4+Table1[[#This Row],[Q3]]*0.4)/10</f>
        <v>1</v>
      </c>
      <c r="I2235" cm="1">
        <f t="array" ref="I2235">_xlfn.IFS(Table1[[#This Row],[Q1]]&gt;8,100,Table1[[#This Row],[Q1]]&gt;6,0,Table1[[#This Row],[Q1]]&lt;7,-100)</f>
        <v>100</v>
      </c>
      <c r="J2235">
        <f>IF(Table1[[#This Row],[NPS]]=100,1,0)</f>
        <v>1</v>
      </c>
      <c r="K2235">
        <f>IF(Table1[[#This Row],[NPS]]=0,1,0)</f>
        <v>0</v>
      </c>
      <c r="L2235">
        <f>IF(Table1[[#This Row],[NPS]]=-100,1,0)</f>
        <v>0</v>
      </c>
      <c r="M2235" t="str">
        <f>TEXT(Table1[[#This Row],[Call Date]],"mmmm")</f>
        <v>December</v>
      </c>
      <c r="N2235" s="1">
        <f>Table1[[#This Row],[Call Date]]</f>
        <v>45280</v>
      </c>
    </row>
    <row r="2236" spans="2:14" x14ac:dyDescent="0.25">
      <c r="B2236" s="1">
        <v>45280</v>
      </c>
      <c r="C2236" t="s">
        <v>9</v>
      </c>
      <c r="D2236" t="s">
        <v>108</v>
      </c>
      <c r="E2236">
        <v>10</v>
      </c>
      <c r="F2236">
        <v>10</v>
      </c>
      <c r="G2236">
        <v>10</v>
      </c>
      <c r="H2236" s="3">
        <f>(Table1[[#This Row],[Q1]]*0.2+Table1[[#This Row],[Q2]]*0.4+Table1[[#This Row],[Q3]]*0.4)/10</f>
        <v>1</v>
      </c>
      <c r="I2236" cm="1">
        <f t="array" ref="I2236">_xlfn.IFS(Table1[[#This Row],[Q1]]&gt;8,100,Table1[[#This Row],[Q1]]&gt;6,0,Table1[[#This Row],[Q1]]&lt;7,-100)</f>
        <v>100</v>
      </c>
      <c r="J2236">
        <f>IF(Table1[[#This Row],[NPS]]=100,1,0)</f>
        <v>1</v>
      </c>
      <c r="K2236">
        <f>IF(Table1[[#This Row],[NPS]]=0,1,0)</f>
        <v>0</v>
      </c>
      <c r="L2236">
        <f>IF(Table1[[#This Row],[NPS]]=-100,1,0)</f>
        <v>0</v>
      </c>
      <c r="M2236" t="str">
        <f>TEXT(Table1[[#This Row],[Call Date]],"mmmm")</f>
        <v>December</v>
      </c>
      <c r="N2236" s="1">
        <f>Table1[[#This Row],[Call Date]]</f>
        <v>45280</v>
      </c>
    </row>
    <row r="2237" spans="2:14" x14ac:dyDescent="0.25">
      <c r="B2237" s="1">
        <v>45280</v>
      </c>
      <c r="C2237" t="s">
        <v>10</v>
      </c>
      <c r="D2237" t="s">
        <v>81</v>
      </c>
      <c r="E2237">
        <v>10</v>
      </c>
      <c r="F2237">
        <v>9</v>
      </c>
      <c r="G2237">
        <v>10</v>
      </c>
      <c r="H2237" s="3">
        <f>(Table1[[#This Row],[Q1]]*0.2+Table1[[#This Row],[Q2]]*0.4+Table1[[#This Row],[Q3]]*0.4)/10</f>
        <v>0.96</v>
      </c>
      <c r="I2237" cm="1">
        <f t="array" ref="I2237">_xlfn.IFS(Table1[[#This Row],[Q1]]&gt;8,100,Table1[[#This Row],[Q1]]&gt;6,0,Table1[[#This Row],[Q1]]&lt;7,-100)</f>
        <v>100</v>
      </c>
      <c r="J2237">
        <f>IF(Table1[[#This Row],[NPS]]=100,1,0)</f>
        <v>1</v>
      </c>
      <c r="K2237">
        <f>IF(Table1[[#This Row],[NPS]]=0,1,0)</f>
        <v>0</v>
      </c>
      <c r="L2237">
        <f>IF(Table1[[#This Row],[NPS]]=-100,1,0)</f>
        <v>0</v>
      </c>
      <c r="M2237" t="str">
        <f>TEXT(Table1[[#This Row],[Call Date]],"mmmm")</f>
        <v>December</v>
      </c>
      <c r="N2237" s="1">
        <f>Table1[[#This Row],[Call Date]]</f>
        <v>45280</v>
      </c>
    </row>
    <row r="2238" spans="2:14" x14ac:dyDescent="0.25">
      <c r="B2238" s="1">
        <v>45280</v>
      </c>
      <c r="C2238" t="s">
        <v>8</v>
      </c>
      <c r="D2238" t="s">
        <v>98</v>
      </c>
      <c r="E2238">
        <v>10</v>
      </c>
      <c r="F2238">
        <v>10</v>
      </c>
      <c r="G2238">
        <v>10</v>
      </c>
      <c r="H2238" s="3">
        <f>(Table1[[#This Row],[Q1]]*0.2+Table1[[#This Row],[Q2]]*0.4+Table1[[#This Row],[Q3]]*0.4)/10</f>
        <v>1</v>
      </c>
      <c r="I2238" cm="1">
        <f t="array" ref="I2238">_xlfn.IFS(Table1[[#This Row],[Q1]]&gt;8,100,Table1[[#This Row],[Q1]]&gt;6,0,Table1[[#This Row],[Q1]]&lt;7,-100)</f>
        <v>100</v>
      </c>
      <c r="J2238">
        <f>IF(Table1[[#This Row],[NPS]]=100,1,0)</f>
        <v>1</v>
      </c>
      <c r="K2238">
        <f>IF(Table1[[#This Row],[NPS]]=0,1,0)</f>
        <v>0</v>
      </c>
      <c r="L2238">
        <f>IF(Table1[[#This Row],[NPS]]=-100,1,0)</f>
        <v>0</v>
      </c>
      <c r="M2238" t="str">
        <f>TEXT(Table1[[#This Row],[Call Date]],"mmmm")</f>
        <v>December</v>
      </c>
      <c r="N2238" s="1">
        <f>Table1[[#This Row],[Call Date]]</f>
        <v>45280</v>
      </c>
    </row>
    <row r="2239" spans="2:14" x14ac:dyDescent="0.25">
      <c r="B2239" s="1">
        <v>45280</v>
      </c>
      <c r="C2239" t="s">
        <v>10</v>
      </c>
      <c r="D2239" t="s">
        <v>116</v>
      </c>
      <c r="E2239">
        <v>10</v>
      </c>
      <c r="F2239">
        <v>9</v>
      </c>
      <c r="G2239">
        <v>9</v>
      </c>
      <c r="H2239" s="3">
        <f>(Table1[[#This Row],[Q1]]*0.2+Table1[[#This Row],[Q2]]*0.4+Table1[[#This Row],[Q3]]*0.4)/10</f>
        <v>0.91999999999999993</v>
      </c>
      <c r="I2239" cm="1">
        <f t="array" ref="I2239">_xlfn.IFS(Table1[[#This Row],[Q1]]&gt;8,100,Table1[[#This Row],[Q1]]&gt;6,0,Table1[[#This Row],[Q1]]&lt;7,-100)</f>
        <v>100</v>
      </c>
      <c r="J2239">
        <f>IF(Table1[[#This Row],[NPS]]=100,1,0)</f>
        <v>1</v>
      </c>
      <c r="K2239">
        <f>IF(Table1[[#This Row],[NPS]]=0,1,0)</f>
        <v>0</v>
      </c>
      <c r="L2239">
        <f>IF(Table1[[#This Row],[NPS]]=-100,1,0)</f>
        <v>0</v>
      </c>
      <c r="M2239" t="str">
        <f>TEXT(Table1[[#This Row],[Call Date]],"mmmm")</f>
        <v>December</v>
      </c>
      <c r="N2239" s="1">
        <f>Table1[[#This Row],[Call Date]]</f>
        <v>45280</v>
      </c>
    </row>
    <row r="2240" spans="2:14" x14ac:dyDescent="0.25">
      <c r="B2240" s="1">
        <v>45280</v>
      </c>
      <c r="C2240" t="s">
        <v>7</v>
      </c>
      <c r="D2240" t="s">
        <v>63</v>
      </c>
      <c r="E2240">
        <v>10</v>
      </c>
      <c r="F2240">
        <v>10</v>
      </c>
      <c r="G2240">
        <v>10</v>
      </c>
      <c r="H2240" s="3">
        <f>(Table1[[#This Row],[Q1]]*0.2+Table1[[#This Row],[Q2]]*0.4+Table1[[#This Row],[Q3]]*0.4)/10</f>
        <v>1</v>
      </c>
      <c r="I2240" cm="1">
        <f t="array" ref="I2240">_xlfn.IFS(Table1[[#This Row],[Q1]]&gt;8,100,Table1[[#This Row],[Q1]]&gt;6,0,Table1[[#This Row],[Q1]]&lt;7,-100)</f>
        <v>100</v>
      </c>
      <c r="J2240">
        <f>IF(Table1[[#This Row],[NPS]]=100,1,0)</f>
        <v>1</v>
      </c>
      <c r="K2240">
        <f>IF(Table1[[#This Row],[NPS]]=0,1,0)</f>
        <v>0</v>
      </c>
      <c r="L2240">
        <f>IF(Table1[[#This Row],[NPS]]=-100,1,0)</f>
        <v>0</v>
      </c>
      <c r="M2240" t="str">
        <f>TEXT(Table1[[#This Row],[Call Date]],"mmmm")</f>
        <v>December</v>
      </c>
      <c r="N2240" s="1">
        <f>Table1[[#This Row],[Call Date]]</f>
        <v>45280</v>
      </c>
    </row>
    <row r="2241" spans="2:14" x14ac:dyDescent="0.25">
      <c r="B2241" s="1">
        <v>45280</v>
      </c>
      <c r="C2241" t="s">
        <v>8</v>
      </c>
      <c r="D2241" t="s">
        <v>71</v>
      </c>
      <c r="E2241">
        <v>10</v>
      </c>
      <c r="F2241">
        <v>10</v>
      </c>
      <c r="G2241">
        <v>10</v>
      </c>
      <c r="H2241" s="3">
        <f>(Table1[[#This Row],[Q1]]*0.2+Table1[[#This Row],[Q2]]*0.4+Table1[[#This Row],[Q3]]*0.4)/10</f>
        <v>1</v>
      </c>
      <c r="I2241" cm="1">
        <f t="array" ref="I2241">_xlfn.IFS(Table1[[#This Row],[Q1]]&gt;8,100,Table1[[#This Row],[Q1]]&gt;6,0,Table1[[#This Row],[Q1]]&lt;7,-100)</f>
        <v>100</v>
      </c>
      <c r="J2241">
        <f>IF(Table1[[#This Row],[NPS]]=100,1,0)</f>
        <v>1</v>
      </c>
      <c r="K2241">
        <f>IF(Table1[[#This Row],[NPS]]=0,1,0)</f>
        <v>0</v>
      </c>
      <c r="L2241">
        <f>IF(Table1[[#This Row],[NPS]]=-100,1,0)</f>
        <v>0</v>
      </c>
      <c r="M2241" t="str">
        <f>TEXT(Table1[[#This Row],[Call Date]],"mmmm")</f>
        <v>December</v>
      </c>
      <c r="N2241" s="1">
        <f>Table1[[#This Row],[Call Date]]</f>
        <v>45280</v>
      </c>
    </row>
    <row r="2242" spans="2:14" x14ac:dyDescent="0.25">
      <c r="B2242" s="1">
        <v>45280</v>
      </c>
      <c r="C2242" t="s">
        <v>10</v>
      </c>
      <c r="D2242" t="s">
        <v>116</v>
      </c>
      <c r="E2242">
        <v>10</v>
      </c>
      <c r="F2242">
        <v>0</v>
      </c>
      <c r="G2242">
        <v>0</v>
      </c>
      <c r="H2242" s="3">
        <f>(Table1[[#This Row],[Q1]]*0.2+Table1[[#This Row],[Q2]]*0.4+Table1[[#This Row],[Q3]]*0.4)/10</f>
        <v>0.2</v>
      </c>
      <c r="I2242" cm="1">
        <f t="array" ref="I2242">_xlfn.IFS(Table1[[#This Row],[Q1]]&gt;8,100,Table1[[#This Row],[Q1]]&gt;6,0,Table1[[#This Row],[Q1]]&lt;7,-100)</f>
        <v>100</v>
      </c>
      <c r="J2242">
        <f>IF(Table1[[#This Row],[NPS]]=100,1,0)</f>
        <v>1</v>
      </c>
      <c r="K2242">
        <f>IF(Table1[[#This Row],[NPS]]=0,1,0)</f>
        <v>0</v>
      </c>
      <c r="L2242">
        <f>IF(Table1[[#This Row],[NPS]]=-100,1,0)</f>
        <v>0</v>
      </c>
      <c r="M2242" t="str">
        <f>TEXT(Table1[[#This Row],[Call Date]],"mmmm")</f>
        <v>December</v>
      </c>
      <c r="N2242" s="1">
        <f>Table1[[#This Row],[Call Date]]</f>
        <v>45280</v>
      </c>
    </row>
    <row r="2243" spans="2:14" x14ac:dyDescent="0.25">
      <c r="B2243" s="1">
        <v>45280</v>
      </c>
      <c r="C2243" t="s">
        <v>9</v>
      </c>
      <c r="D2243" t="s">
        <v>73</v>
      </c>
      <c r="E2243">
        <v>9</v>
      </c>
      <c r="F2243">
        <v>10</v>
      </c>
      <c r="G2243">
        <v>10</v>
      </c>
      <c r="H2243" s="3">
        <f>(Table1[[#This Row],[Q1]]*0.2+Table1[[#This Row],[Q2]]*0.4+Table1[[#This Row],[Q3]]*0.4)/10</f>
        <v>0.98000000000000009</v>
      </c>
      <c r="I2243" cm="1">
        <f t="array" ref="I2243">_xlfn.IFS(Table1[[#This Row],[Q1]]&gt;8,100,Table1[[#This Row],[Q1]]&gt;6,0,Table1[[#This Row],[Q1]]&lt;7,-100)</f>
        <v>100</v>
      </c>
      <c r="J2243">
        <f>IF(Table1[[#This Row],[NPS]]=100,1,0)</f>
        <v>1</v>
      </c>
      <c r="K2243">
        <f>IF(Table1[[#This Row],[NPS]]=0,1,0)</f>
        <v>0</v>
      </c>
      <c r="L2243">
        <f>IF(Table1[[#This Row],[NPS]]=-100,1,0)</f>
        <v>0</v>
      </c>
      <c r="M2243" t="str">
        <f>TEXT(Table1[[#This Row],[Call Date]],"mmmm")</f>
        <v>December</v>
      </c>
      <c r="N2243" s="1">
        <f>Table1[[#This Row],[Call Date]]</f>
        <v>45280</v>
      </c>
    </row>
    <row r="2244" spans="2:14" x14ac:dyDescent="0.25">
      <c r="B2244" s="1">
        <v>45280</v>
      </c>
      <c r="C2244" t="s">
        <v>9</v>
      </c>
      <c r="D2244" t="s">
        <v>79</v>
      </c>
      <c r="E2244">
        <v>9</v>
      </c>
      <c r="F2244">
        <v>10</v>
      </c>
      <c r="G2244">
        <v>10</v>
      </c>
      <c r="H2244" s="3">
        <f>(Table1[[#This Row],[Q1]]*0.2+Table1[[#This Row],[Q2]]*0.4+Table1[[#This Row],[Q3]]*0.4)/10</f>
        <v>0.98000000000000009</v>
      </c>
      <c r="I2244" cm="1">
        <f t="array" ref="I2244">_xlfn.IFS(Table1[[#This Row],[Q1]]&gt;8,100,Table1[[#This Row],[Q1]]&gt;6,0,Table1[[#This Row],[Q1]]&lt;7,-100)</f>
        <v>100</v>
      </c>
      <c r="J2244">
        <f>IF(Table1[[#This Row],[NPS]]=100,1,0)</f>
        <v>1</v>
      </c>
      <c r="K2244">
        <f>IF(Table1[[#This Row],[NPS]]=0,1,0)</f>
        <v>0</v>
      </c>
      <c r="L2244">
        <f>IF(Table1[[#This Row],[NPS]]=-100,1,0)</f>
        <v>0</v>
      </c>
      <c r="M2244" t="str">
        <f>TEXT(Table1[[#This Row],[Call Date]],"mmmm")</f>
        <v>December</v>
      </c>
      <c r="N2244" s="1">
        <f>Table1[[#This Row],[Call Date]]</f>
        <v>45280</v>
      </c>
    </row>
    <row r="2245" spans="2:14" x14ac:dyDescent="0.25">
      <c r="B2245" s="1">
        <v>45280</v>
      </c>
      <c r="C2245" t="s">
        <v>10</v>
      </c>
      <c r="D2245" t="s">
        <v>41</v>
      </c>
      <c r="E2245">
        <v>10</v>
      </c>
      <c r="F2245">
        <v>10</v>
      </c>
      <c r="G2245">
        <v>10</v>
      </c>
      <c r="H2245" s="3">
        <f>(Table1[[#This Row],[Q1]]*0.2+Table1[[#This Row],[Q2]]*0.4+Table1[[#This Row],[Q3]]*0.4)/10</f>
        <v>1</v>
      </c>
      <c r="I2245" cm="1">
        <f t="array" ref="I2245">_xlfn.IFS(Table1[[#This Row],[Q1]]&gt;8,100,Table1[[#This Row],[Q1]]&gt;6,0,Table1[[#This Row],[Q1]]&lt;7,-100)</f>
        <v>100</v>
      </c>
      <c r="J2245">
        <f>IF(Table1[[#This Row],[NPS]]=100,1,0)</f>
        <v>1</v>
      </c>
      <c r="K2245">
        <f>IF(Table1[[#This Row],[NPS]]=0,1,0)</f>
        <v>0</v>
      </c>
      <c r="L2245">
        <f>IF(Table1[[#This Row],[NPS]]=-100,1,0)</f>
        <v>0</v>
      </c>
      <c r="M2245" t="str">
        <f>TEXT(Table1[[#This Row],[Call Date]],"mmmm")</f>
        <v>December</v>
      </c>
      <c r="N2245" s="1">
        <f>Table1[[#This Row],[Call Date]]</f>
        <v>45280</v>
      </c>
    </row>
    <row r="2246" spans="2:14" x14ac:dyDescent="0.25">
      <c r="B2246" s="1">
        <v>45280</v>
      </c>
      <c r="C2246" t="s">
        <v>9</v>
      </c>
      <c r="D2246" t="s">
        <v>122</v>
      </c>
      <c r="E2246">
        <v>8</v>
      </c>
      <c r="F2246">
        <v>8</v>
      </c>
      <c r="G2246">
        <v>9</v>
      </c>
      <c r="H2246" s="3">
        <f>(Table1[[#This Row],[Q1]]*0.2+Table1[[#This Row],[Q2]]*0.4+Table1[[#This Row],[Q3]]*0.4)/10</f>
        <v>0.84000000000000008</v>
      </c>
      <c r="I2246" cm="1">
        <f t="array" ref="I2246">_xlfn.IFS(Table1[[#This Row],[Q1]]&gt;8,100,Table1[[#This Row],[Q1]]&gt;6,0,Table1[[#This Row],[Q1]]&lt;7,-100)</f>
        <v>0</v>
      </c>
      <c r="J2246">
        <f>IF(Table1[[#This Row],[NPS]]=100,1,0)</f>
        <v>0</v>
      </c>
      <c r="K2246">
        <f>IF(Table1[[#This Row],[NPS]]=0,1,0)</f>
        <v>1</v>
      </c>
      <c r="L2246">
        <f>IF(Table1[[#This Row],[NPS]]=-100,1,0)</f>
        <v>0</v>
      </c>
      <c r="M2246" t="str">
        <f>TEXT(Table1[[#This Row],[Call Date]],"mmmm")</f>
        <v>December</v>
      </c>
      <c r="N2246" s="1">
        <f>Table1[[#This Row],[Call Date]]</f>
        <v>45280</v>
      </c>
    </row>
    <row r="2247" spans="2:14" x14ac:dyDescent="0.25">
      <c r="B2247" s="1">
        <v>45280</v>
      </c>
      <c r="C2247" t="s">
        <v>10</v>
      </c>
      <c r="D2247" t="s">
        <v>116</v>
      </c>
      <c r="E2247">
        <v>8</v>
      </c>
      <c r="F2247">
        <v>9</v>
      </c>
      <c r="G2247">
        <v>9</v>
      </c>
      <c r="H2247" s="3">
        <f>(Table1[[#This Row],[Q1]]*0.2+Table1[[#This Row],[Q2]]*0.4+Table1[[#This Row],[Q3]]*0.4)/10</f>
        <v>0.88000000000000012</v>
      </c>
      <c r="I2247" cm="1">
        <f t="array" ref="I2247">_xlfn.IFS(Table1[[#This Row],[Q1]]&gt;8,100,Table1[[#This Row],[Q1]]&gt;6,0,Table1[[#This Row],[Q1]]&lt;7,-100)</f>
        <v>0</v>
      </c>
      <c r="J2247">
        <f>IF(Table1[[#This Row],[NPS]]=100,1,0)</f>
        <v>0</v>
      </c>
      <c r="K2247">
        <f>IF(Table1[[#This Row],[NPS]]=0,1,0)</f>
        <v>1</v>
      </c>
      <c r="L2247">
        <f>IF(Table1[[#This Row],[NPS]]=-100,1,0)</f>
        <v>0</v>
      </c>
      <c r="M2247" t="str">
        <f>TEXT(Table1[[#This Row],[Call Date]],"mmmm")</f>
        <v>December</v>
      </c>
      <c r="N2247" s="1">
        <f>Table1[[#This Row],[Call Date]]</f>
        <v>45280</v>
      </c>
    </row>
    <row r="2248" spans="2:14" x14ac:dyDescent="0.25">
      <c r="B2248" s="1">
        <v>45280</v>
      </c>
      <c r="C2248" t="s">
        <v>11</v>
      </c>
      <c r="D2248" t="s">
        <v>60</v>
      </c>
      <c r="E2248">
        <v>8</v>
      </c>
      <c r="F2248">
        <v>8</v>
      </c>
      <c r="G2248">
        <v>9</v>
      </c>
      <c r="H2248" s="3">
        <f>(Table1[[#This Row],[Q1]]*0.2+Table1[[#This Row],[Q2]]*0.4+Table1[[#This Row],[Q3]]*0.4)/10</f>
        <v>0.84000000000000008</v>
      </c>
      <c r="I2248" cm="1">
        <f t="array" ref="I2248">_xlfn.IFS(Table1[[#This Row],[Q1]]&gt;8,100,Table1[[#This Row],[Q1]]&gt;6,0,Table1[[#This Row],[Q1]]&lt;7,-100)</f>
        <v>0</v>
      </c>
      <c r="J2248">
        <f>IF(Table1[[#This Row],[NPS]]=100,1,0)</f>
        <v>0</v>
      </c>
      <c r="K2248">
        <f>IF(Table1[[#This Row],[NPS]]=0,1,0)</f>
        <v>1</v>
      </c>
      <c r="L2248">
        <f>IF(Table1[[#This Row],[NPS]]=-100,1,0)</f>
        <v>0</v>
      </c>
      <c r="M2248" t="str">
        <f>TEXT(Table1[[#This Row],[Call Date]],"mmmm")</f>
        <v>December</v>
      </c>
      <c r="N2248" s="1">
        <f>Table1[[#This Row],[Call Date]]</f>
        <v>45280</v>
      </c>
    </row>
    <row r="2249" spans="2:14" x14ac:dyDescent="0.25">
      <c r="B2249" s="1">
        <v>45280</v>
      </c>
      <c r="C2249" t="s">
        <v>11</v>
      </c>
      <c r="D2249" t="s">
        <v>60</v>
      </c>
      <c r="E2249">
        <v>10</v>
      </c>
      <c r="F2249">
        <v>10</v>
      </c>
      <c r="G2249">
        <v>10</v>
      </c>
      <c r="H2249" s="3">
        <f>(Table1[[#This Row],[Q1]]*0.2+Table1[[#This Row],[Q2]]*0.4+Table1[[#This Row],[Q3]]*0.4)/10</f>
        <v>1</v>
      </c>
      <c r="I2249" cm="1">
        <f t="array" ref="I2249">_xlfn.IFS(Table1[[#This Row],[Q1]]&gt;8,100,Table1[[#This Row],[Q1]]&gt;6,0,Table1[[#This Row],[Q1]]&lt;7,-100)</f>
        <v>100</v>
      </c>
      <c r="J2249">
        <f>IF(Table1[[#This Row],[NPS]]=100,1,0)</f>
        <v>1</v>
      </c>
      <c r="K2249">
        <f>IF(Table1[[#This Row],[NPS]]=0,1,0)</f>
        <v>0</v>
      </c>
      <c r="L2249">
        <f>IF(Table1[[#This Row],[NPS]]=-100,1,0)</f>
        <v>0</v>
      </c>
      <c r="M2249" t="str">
        <f>TEXT(Table1[[#This Row],[Call Date]],"mmmm")</f>
        <v>December</v>
      </c>
      <c r="N2249" s="1">
        <f>Table1[[#This Row],[Call Date]]</f>
        <v>45280</v>
      </c>
    </row>
    <row r="2250" spans="2:14" x14ac:dyDescent="0.25">
      <c r="B2250" s="1">
        <v>45281</v>
      </c>
      <c r="C2250" t="s">
        <v>8</v>
      </c>
      <c r="D2250" t="s">
        <v>64</v>
      </c>
      <c r="E2250">
        <v>10</v>
      </c>
      <c r="F2250">
        <v>10</v>
      </c>
      <c r="G2250">
        <v>10</v>
      </c>
      <c r="H2250" s="3">
        <f>(Table1[[#This Row],[Q1]]*0.2+Table1[[#This Row],[Q2]]*0.4+Table1[[#This Row],[Q3]]*0.4)/10</f>
        <v>1</v>
      </c>
      <c r="I2250" cm="1">
        <f t="array" ref="I2250">_xlfn.IFS(Table1[[#This Row],[Q1]]&gt;8,100,Table1[[#This Row],[Q1]]&gt;6,0,Table1[[#This Row],[Q1]]&lt;7,-100)</f>
        <v>100</v>
      </c>
      <c r="J2250">
        <f>IF(Table1[[#This Row],[NPS]]=100,1,0)</f>
        <v>1</v>
      </c>
      <c r="K2250">
        <f>IF(Table1[[#This Row],[NPS]]=0,1,0)</f>
        <v>0</v>
      </c>
      <c r="L2250">
        <f>IF(Table1[[#This Row],[NPS]]=-100,1,0)</f>
        <v>0</v>
      </c>
      <c r="M2250" t="str">
        <f>TEXT(Table1[[#This Row],[Call Date]],"mmmm")</f>
        <v>December</v>
      </c>
      <c r="N2250" s="1">
        <f>Table1[[#This Row],[Call Date]]</f>
        <v>45281</v>
      </c>
    </row>
    <row r="2251" spans="2:14" x14ac:dyDescent="0.25">
      <c r="B2251" s="1">
        <v>45281</v>
      </c>
      <c r="C2251" t="s">
        <v>8</v>
      </c>
      <c r="D2251" t="s">
        <v>132</v>
      </c>
      <c r="E2251">
        <v>0</v>
      </c>
      <c r="H2251" s="3">
        <f>(Table1[[#This Row],[Q1]]*0.2+Table1[[#This Row],[Q2]]*0.4+Table1[[#This Row],[Q3]]*0.4)/10</f>
        <v>0</v>
      </c>
      <c r="I2251" cm="1">
        <f t="array" ref="I2251">_xlfn.IFS(Table1[[#This Row],[Q1]]&gt;8,100,Table1[[#This Row],[Q1]]&gt;6,0,Table1[[#This Row],[Q1]]&lt;7,-100)</f>
        <v>-100</v>
      </c>
      <c r="J2251">
        <f>IF(Table1[[#This Row],[NPS]]=100,1,0)</f>
        <v>0</v>
      </c>
      <c r="K2251">
        <f>IF(Table1[[#This Row],[NPS]]=0,1,0)</f>
        <v>0</v>
      </c>
      <c r="L2251">
        <f>IF(Table1[[#This Row],[NPS]]=-100,1,0)</f>
        <v>1</v>
      </c>
      <c r="M2251" t="str">
        <f>TEXT(Table1[[#This Row],[Call Date]],"mmmm")</f>
        <v>December</v>
      </c>
      <c r="N2251" s="1">
        <f>Table1[[#This Row],[Call Date]]</f>
        <v>45281</v>
      </c>
    </row>
    <row r="2252" spans="2:14" x14ac:dyDescent="0.25">
      <c r="B2252" s="1">
        <v>45281</v>
      </c>
      <c r="C2252" t="s">
        <v>8</v>
      </c>
      <c r="D2252" t="s">
        <v>129</v>
      </c>
      <c r="E2252">
        <v>10</v>
      </c>
      <c r="F2252">
        <v>10</v>
      </c>
      <c r="G2252">
        <v>10</v>
      </c>
      <c r="H2252" s="3">
        <f>(Table1[[#This Row],[Q1]]*0.2+Table1[[#This Row],[Q2]]*0.4+Table1[[#This Row],[Q3]]*0.4)/10</f>
        <v>1</v>
      </c>
      <c r="I2252" cm="1">
        <f t="array" ref="I2252">_xlfn.IFS(Table1[[#This Row],[Q1]]&gt;8,100,Table1[[#This Row],[Q1]]&gt;6,0,Table1[[#This Row],[Q1]]&lt;7,-100)</f>
        <v>100</v>
      </c>
      <c r="J2252">
        <f>IF(Table1[[#This Row],[NPS]]=100,1,0)</f>
        <v>1</v>
      </c>
      <c r="K2252">
        <f>IF(Table1[[#This Row],[NPS]]=0,1,0)</f>
        <v>0</v>
      </c>
      <c r="L2252">
        <f>IF(Table1[[#This Row],[NPS]]=-100,1,0)</f>
        <v>0</v>
      </c>
      <c r="M2252" t="str">
        <f>TEXT(Table1[[#This Row],[Call Date]],"mmmm")</f>
        <v>December</v>
      </c>
      <c r="N2252" s="1">
        <f>Table1[[#This Row],[Call Date]]</f>
        <v>45281</v>
      </c>
    </row>
    <row r="2253" spans="2:14" x14ac:dyDescent="0.25">
      <c r="B2253" s="1">
        <v>45281</v>
      </c>
      <c r="C2253" t="s">
        <v>8</v>
      </c>
      <c r="D2253" t="s">
        <v>88</v>
      </c>
      <c r="E2253">
        <v>10</v>
      </c>
      <c r="F2253">
        <v>10</v>
      </c>
      <c r="G2253">
        <v>10</v>
      </c>
      <c r="H2253" s="3">
        <f>(Table1[[#This Row],[Q1]]*0.2+Table1[[#This Row],[Q2]]*0.4+Table1[[#This Row],[Q3]]*0.4)/10</f>
        <v>1</v>
      </c>
      <c r="I2253" cm="1">
        <f t="array" ref="I2253">_xlfn.IFS(Table1[[#This Row],[Q1]]&gt;8,100,Table1[[#This Row],[Q1]]&gt;6,0,Table1[[#This Row],[Q1]]&lt;7,-100)</f>
        <v>100</v>
      </c>
      <c r="J2253">
        <f>IF(Table1[[#This Row],[NPS]]=100,1,0)</f>
        <v>1</v>
      </c>
      <c r="K2253">
        <f>IF(Table1[[#This Row],[NPS]]=0,1,0)</f>
        <v>0</v>
      </c>
      <c r="L2253">
        <f>IF(Table1[[#This Row],[NPS]]=-100,1,0)</f>
        <v>0</v>
      </c>
      <c r="M2253" t="str">
        <f>TEXT(Table1[[#This Row],[Call Date]],"mmmm")</f>
        <v>December</v>
      </c>
      <c r="N2253" s="1">
        <f>Table1[[#This Row],[Call Date]]</f>
        <v>45281</v>
      </c>
    </row>
    <row r="2254" spans="2:14" x14ac:dyDescent="0.25">
      <c r="B2254" s="1">
        <v>45281</v>
      </c>
      <c r="C2254" t="s">
        <v>8</v>
      </c>
      <c r="D2254" t="s">
        <v>93</v>
      </c>
      <c r="E2254">
        <v>0</v>
      </c>
      <c r="F2254">
        <v>10</v>
      </c>
      <c r="G2254">
        <v>10</v>
      </c>
      <c r="H2254" s="3">
        <f>(Table1[[#This Row],[Q1]]*0.2+Table1[[#This Row],[Q2]]*0.4+Table1[[#This Row],[Q3]]*0.4)/10</f>
        <v>0.8</v>
      </c>
      <c r="I2254" cm="1">
        <f t="array" ref="I2254">_xlfn.IFS(Table1[[#This Row],[Q1]]&gt;8,100,Table1[[#This Row],[Q1]]&gt;6,0,Table1[[#This Row],[Q1]]&lt;7,-100)</f>
        <v>-100</v>
      </c>
      <c r="J2254">
        <f>IF(Table1[[#This Row],[NPS]]=100,1,0)</f>
        <v>0</v>
      </c>
      <c r="K2254">
        <f>IF(Table1[[#This Row],[NPS]]=0,1,0)</f>
        <v>0</v>
      </c>
      <c r="L2254">
        <f>IF(Table1[[#This Row],[NPS]]=-100,1,0)</f>
        <v>1</v>
      </c>
      <c r="M2254" t="str">
        <f>TEXT(Table1[[#This Row],[Call Date]],"mmmm")</f>
        <v>December</v>
      </c>
      <c r="N2254" s="1">
        <f>Table1[[#This Row],[Call Date]]</f>
        <v>45281</v>
      </c>
    </row>
    <row r="2255" spans="2:14" x14ac:dyDescent="0.25">
      <c r="B2255" s="1">
        <v>45281</v>
      </c>
      <c r="C2255" t="s">
        <v>7</v>
      </c>
      <c r="D2255" t="s">
        <v>90</v>
      </c>
      <c r="E2255">
        <v>9</v>
      </c>
      <c r="F2255">
        <v>10</v>
      </c>
      <c r="G2255">
        <v>10</v>
      </c>
      <c r="H2255" s="3">
        <f>(Table1[[#This Row],[Q1]]*0.2+Table1[[#This Row],[Q2]]*0.4+Table1[[#This Row],[Q3]]*0.4)/10</f>
        <v>0.98000000000000009</v>
      </c>
      <c r="I2255" cm="1">
        <f t="array" ref="I2255">_xlfn.IFS(Table1[[#This Row],[Q1]]&gt;8,100,Table1[[#This Row],[Q1]]&gt;6,0,Table1[[#This Row],[Q1]]&lt;7,-100)</f>
        <v>100</v>
      </c>
      <c r="J2255">
        <f>IF(Table1[[#This Row],[NPS]]=100,1,0)</f>
        <v>1</v>
      </c>
      <c r="K2255">
        <f>IF(Table1[[#This Row],[NPS]]=0,1,0)</f>
        <v>0</v>
      </c>
      <c r="L2255">
        <f>IF(Table1[[#This Row],[NPS]]=-100,1,0)</f>
        <v>0</v>
      </c>
      <c r="M2255" t="str">
        <f>TEXT(Table1[[#This Row],[Call Date]],"mmmm")</f>
        <v>December</v>
      </c>
      <c r="N2255" s="1">
        <f>Table1[[#This Row],[Call Date]]</f>
        <v>45281</v>
      </c>
    </row>
    <row r="2256" spans="2:14" x14ac:dyDescent="0.25">
      <c r="B2256" s="1">
        <v>45281</v>
      </c>
      <c r="C2256" t="s">
        <v>10</v>
      </c>
      <c r="D2256" t="s">
        <v>66</v>
      </c>
      <c r="E2256">
        <v>10</v>
      </c>
      <c r="F2256">
        <v>10</v>
      </c>
      <c r="G2256">
        <v>10</v>
      </c>
      <c r="H2256" s="3">
        <f>(Table1[[#This Row],[Q1]]*0.2+Table1[[#This Row],[Q2]]*0.4+Table1[[#This Row],[Q3]]*0.4)/10</f>
        <v>1</v>
      </c>
      <c r="I2256" cm="1">
        <f t="array" ref="I2256">_xlfn.IFS(Table1[[#This Row],[Q1]]&gt;8,100,Table1[[#This Row],[Q1]]&gt;6,0,Table1[[#This Row],[Q1]]&lt;7,-100)</f>
        <v>100</v>
      </c>
      <c r="J2256">
        <f>IF(Table1[[#This Row],[NPS]]=100,1,0)</f>
        <v>1</v>
      </c>
      <c r="K2256">
        <f>IF(Table1[[#This Row],[NPS]]=0,1,0)</f>
        <v>0</v>
      </c>
      <c r="L2256">
        <f>IF(Table1[[#This Row],[NPS]]=-100,1,0)</f>
        <v>0</v>
      </c>
      <c r="M2256" t="str">
        <f>TEXT(Table1[[#This Row],[Call Date]],"mmmm")</f>
        <v>December</v>
      </c>
      <c r="N2256" s="1">
        <f>Table1[[#This Row],[Call Date]]</f>
        <v>45281</v>
      </c>
    </row>
    <row r="2257" spans="2:14" x14ac:dyDescent="0.25">
      <c r="B2257" s="1">
        <v>45281</v>
      </c>
      <c r="C2257" t="s">
        <v>8</v>
      </c>
      <c r="D2257" t="s">
        <v>128</v>
      </c>
      <c r="E2257">
        <v>10</v>
      </c>
      <c r="F2257">
        <v>10</v>
      </c>
      <c r="G2257">
        <v>10</v>
      </c>
      <c r="H2257" s="3">
        <f>(Table1[[#This Row],[Q1]]*0.2+Table1[[#This Row],[Q2]]*0.4+Table1[[#This Row],[Q3]]*0.4)/10</f>
        <v>1</v>
      </c>
      <c r="I2257" cm="1">
        <f t="array" ref="I2257">_xlfn.IFS(Table1[[#This Row],[Q1]]&gt;8,100,Table1[[#This Row],[Q1]]&gt;6,0,Table1[[#This Row],[Q1]]&lt;7,-100)</f>
        <v>100</v>
      </c>
      <c r="J2257">
        <f>IF(Table1[[#This Row],[NPS]]=100,1,0)</f>
        <v>1</v>
      </c>
      <c r="K2257">
        <f>IF(Table1[[#This Row],[NPS]]=0,1,0)</f>
        <v>0</v>
      </c>
      <c r="L2257">
        <f>IF(Table1[[#This Row],[NPS]]=-100,1,0)</f>
        <v>0</v>
      </c>
      <c r="M2257" t="str">
        <f>TEXT(Table1[[#This Row],[Call Date]],"mmmm")</f>
        <v>December</v>
      </c>
      <c r="N2257" s="1">
        <f>Table1[[#This Row],[Call Date]]</f>
        <v>45281</v>
      </c>
    </row>
    <row r="2258" spans="2:14" x14ac:dyDescent="0.25">
      <c r="B2258" s="1">
        <v>45281</v>
      </c>
      <c r="C2258" t="s">
        <v>11</v>
      </c>
      <c r="D2258" t="s">
        <v>58</v>
      </c>
      <c r="E2258">
        <v>10</v>
      </c>
      <c r="F2258">
        <v>10</v>
      </c>
      <c r="G2258">
        <v>10</v>
      </c>
      <c r="H2258" s="3">
        <f>(Table1[[#This Row],[Q1]]*0.2+Table1[[#This Row],[Q2]]*0.4+Table1[[#This Row],[Q3]]*0.4)/10</f>
        <v>1</v>
      </c>
      <c r="I2258" cm="1">
        <f t="array" ref="I2258">_xlfn.IFS(Table1[[#This Row],[Q1]]&gt;8,100,Table1[[#This Row],[Q1]]&gt;6,0,Table1[[#This Row],[Q1]]&lt;7,-100)</f>
        <v>100</v>
      </c>
      <c r="J2258">
        <f>IF(Table1[[#This Row],[NPS]]=100,1,0)</f>
        <v>1</v>
      </c>
      <c r="K2258">
        <f>IF(Table1[[#This Row],[NPS]]=0,1,0)</f>
        <v>0</v>
      </c>
      <c r="L2258">
        <f>IF(Table1[[#This Row],[NPS]]=-100,1,0)</f>
        <v>0</v>
      </c>
      <c r="M2258" t="str">
        <f>TEXT(Table1[[#This Row],[Call Date]],"mmmm")</f>
        <v>December</v>
      </c>
      <c r="N2258" s="1">
        <f>Table1[[#This Row],[Call Date]]</f>
        <v>45281</v>
      </c>
    </row>
    <row r="2259" spans="2:14" x14ac:dyDescent="0.25">
      <c r="B2259" s="1">
        <v>45281</v>
      </c>
      <c r="C2259" t="s">
        <v>11</v>
      </c>
      <c r="D2259" t="s">
        <v>60</v>
      </c>
      <c r="E2259">
        <v>10</v>
      </c>
      <c r="F2259">
        <v>10</v>
      </c>
      <c r="G2259">
        <v>10</v>
      </c>
      <c r="H2259" s="3">
        <f>(Table1[[#This Row],[Q1]]*0.2+Table1[[#This Row],[Q2]]*0.4+Table1[[#This Row],[Q3]]*0.4)/10</f>
        <v>1</v>
      </c>
      <c r="I2259" cm="1">
        <f t="array" ref="I2259">_xlfn.IFS(Table1[[#This Row],[Q1]]&gt;8,100,Table1[[#This Row],[Q1]]&gt;6,0,Table1[[#This Row],[Q1]]&lt;7,-100)</f>
        <v>100</v>
      </c>
      <c r="J2259">
        <f>IF(Table1[[#This Row],[NPS]]=100,1,0)</f>
        <v>1</v>
      </c>
      <c r="K2259">
        <f>IF(Table1[[#This Row],[NPS]]=0,1,0)</f>
        <v>0</v>
      </c>
      <c r="L2259">
        <f>IF(Table1[[#This Row],[NPS]]=-100,1,0)</f>
        <v>0</v>
      </c>
      <c r="M2259" t="str">
        <f>TEXT(Table1[[#This Row],[Call Date]],"mmmm")</f>
        <v>December</v>
      </c>
      <c r="N2259" s="1">
        <f>Table1[[#This Row],[Call Date]]</f>
        <v>45281</v>
      </c>
    </row>
    <row r="2260" spans="2:14" x14ac:dyDescent="0.25">
      <c r="B2260" s="1">
        <v>45281</v>
      </c>
      <c r="C2260" t="s">
        <v>10</v>
      </c>
      <c r="D2260" t="s">
        <v>66</v>
      </c>
      <c r="E2260">
        <v>10</v>
      </c>
      <c r="F2260">
        <v>9</v>
      </c>
      <c r="G2260">
        <v>10</v>
      </c>
      <c r="H2260" s="3">
        <f>(Table1[[#This Row],[Q1]]*0.2+Table1[[#This Row],[Q2]]*0.4+Table1[[#This Row],[Q3]]*0.4)/10</f>
        <v>0.96</v>
      </c>
      <c r="I2260" cm="1">
        <f t="array" ref="I2260">_xlfn.IFS(Table1[[#This Row],[Q1]]&gt;8,100,Table1[[#This Row],[Q1]]&gt;6,0,Table1[[#This Row],[Q1]]&lt;7,-100)</f>
        <v>100</v>
      </c>
      <c r="J2260">
        <f>IF(Table1[[#This Row],[NPS]]=100,1,0)</f>
        <v>1</v>
      </c>
      <c r="K2260">
        <f>IF(Table1[[#This Row],[NPS]]=0,1,0)</f>
        <v>0</v>
      </c>
      <c r="L2260">
        <f>IF(Table1[[#This Row],[NPS]]=-100,1,0)</f>
        <v>0</v>
      </c>
      <c r="M2260" t="str">
        <f>TEXT(Table1[[#This Row],[Call Date]],"mmmm")</f>
        <v>December</v>
      </c>
      <c r="N2260" s="1">
        <f>Table1[[#This Row],[Call Date]]</f>
        <v>45281</v>
      </c>
    </row>
    <row r="2261" spans="2:14" x14ac:dyDescent="0.25">
      <c r="B2261" s="1">
        <v>45281</v>
      </c>
      <c r="C2261" t="s">
        <v>10</v>
      </c>
      <c r="D2261" t="s">
        <v>124</v>
      </c>
      <c r="E2261">
        <v>9</v>
      </c>
      <c r="F2261">
        <v>10</v>
      </c>
      <c r="G2261">
        <v>8</v>
      </c>
      <c r="H2261" s="3">
        <f>(Table1[[#This Row],[Q1]]*0.2+Table1[[#This Row],[Q2]]*0.4+Table1[[#This Row],[Q3]]*0.4)/10</f>
        <v>0.9</v>
      </c>
      <c r="I2261" cm="1">
        <f t="array" ref="I2261">_xlfn.IFS(Table1[[#This Row],[Q1]]&gt;8,100,Table1[[#This Row],[Q1]]&gt;6,0,Table1[[#This Row],[Q1]]&lt;7,-100)</f>
        <v>100</v>
      </c>
      <c r="J2261">
        <f>IF(Table1[[#This Row],[NPS]]=100,1,0)</f>
        <v>1</v>
      </c>
      <c r="K2261">
        <f>IF(Table1[[#This Row],[NPS]]=0,1,0)</f>
        <v>0</v>
      </c>
      <c r="L2261">
        <f>IF(Table1[[#This Row],[NPS]]=-100,1,0)</f>
        <v>0</v>
      </c>
      <c r="M2261" t="str">
        <f>TEXT(Table1[[#This Row],[Call Date]],"mmmm")</f>
        <v>December</v>
      </c>
      <c r="N2261" s="1">
        <f>Table1[[#This Row],[Call Date]]</f>
        <v>45281</v>
      </c>
    </row>
    <row r="2262" spans="2:14" x14ac:dyDescent="0.25">
      <c r="B2262" s="1">
        <v>45281</v>
      </c>
      <c r="C2262" t="s">
        <v>9</v>
      </c>
      <c r="D2262" t="s">
        <v>107</v>
      </c>
      <c r="E2262">
        <v>10</v>
      </c>
      <c r="F2262">
        <v>9</v>
      </c>
      <c r="G2262">
        <v>9</v>
      </c>
      <c r="H2262" s="3">
        <f>(Table1[[#This Row],[Q1]]*0.2+Table1[[#This Row],[Q2]]*0.4+Table1[[#This Row],[Q3]]*0.4)/10</f>
        <v>0.91999999999999993</v>
      </c>
      <c r="I2262" cm="1">
        <f t="array" ref="I2262">_xlfn.IFS(Table1[[#This Row],[Q1]]&gt;8,100,Table1[[#This Row],[Q1]]&gt;6,0,Table1[[#This Row],[Q1]]&lt;7,-100)</f>
        <v>100</v>
      </c>
      <c r="J2262">
        <f>IF(Table1[[#This Row],[NPS]]=100,1,0)</f>
        <v>1</v>
      </c>
      <c r="K2262">
        <f>IF(Table1[[#This Row],[NPS]]=0,1,0)</f>
        <v>0</v>
      </c>
      <c r="L2262">
        <f>IF(Table1[[#This Row],[NPS]]=-100,1,0)</f>
        <v>0</v>
      </c>
      <c r="M2262" t="str">
        <f>TEXT(Table1[[#This Row],[Call Date]],"mmmm")</f>
        <v>December</v>
      </c>
      <c r="N2262" s="1">
        <f>Table1[[#This Row],[Call Date]]</f>
        <v>45281</v>
      </c>
    </row>
    <row r="2263" spans="2:14" x14ac:dyDescent="0.25">
      <c r="B2263" s="1">
        <v>45281</v>
      </c>
      <c r="C2263" t="s">
        <v>10</v>
      </c>
      <c r="D2263" t="s">
        <v>124</v>
      </c>
      <c r="E2263">
        <v>0</v>
      </c>
      <c r="F2263">
        <v>0</v>
      </c>
      <c r="G2263">
        <v>0</v>
      </c>
      <c r="H2263" s="3">
        <f>(Table1[[#This Row],[Q1]]*0.2+Table1[[#This Row],[Q2]]*0.4+Table1[[#This Row],[Q3]]*0.4)/10</f>
        <v>0</v>
      </c>
      <c r="I2263" cm="1">
        <f t="array" ref="I2263">_xlfn.IFS(Table1[[#This Row],[Q1]]&gt;8,100,Table1[[#This Row],[Q1]]&gt;6,0,Table1[[#This Row],[Q1]]&lt;7,-100)</f>
        <v>-100</v>
      </c>
      <c r="J2263">
        <f>IF(Table1[[#This Row],[NPS]]=100,1,0)</f>
        <v>0</v>
      </c>
      <c r="K2263">
        <f>IF(Table1[[#This Row],[NPS]]=0,1,0)</f>
        <v>0</v>
      </c>
      <c r="L2263">
        <f>IF(Table1[[#This Row],[NPS]]=-100,1,0)</f>
        <v>1</v>
      </c>
      <c r="M2263" t="str">
        <f>TEXT(Table1[[#This Row],[Call Date]],"mmmm")</f>
        <v>December</v>
      </c>
      <c r="N2263" s="1">
        <f>Table1[[#This Row],[Call Date]]</f>
        <v>45281</v>
      </c>
    </row>
    <row r="2264" spans="2:14" x14ac:dyDescent="0.25">
      <c r="B2264" s="1">
        <v>45281</v>
      </c>
      <c r="C2264" t="s">
        <v>10</v>
      </c>
      <c r="D2264" t="s">
        <v>81</v>
      </c>
      <c r="E2264">
        <v>10</v>
      </c>
      <c r="F2264">
        <v>8</v>
      </c>
      <c r="G2264">
        <v>9</v>
      </c>
      <c r="H2264" s="3">
        <f>(Table1[[#This Row],[Q1]]*0.2+Table1[[#This Row],[Q2]]*0.4+Table1[[#This Row],[Q3]]*0.4)/10</f>
        <v>0.88000000000000012</v>
      </c>
      <c r="I2264" cm="1">
        <f t="array" ref="I2264">_xlfn.IFS(Table1[[#This Row],[Q1]]&gt;8,100,Table1[[#This Row],[Q1]]&gt;6,0,Table1[[#This Row],[Q1]]&lt;7,-100)</f>
        <v>100</v>
      </c>
      <c r="J2264">
        <f>IF(Table1[[#This Row],[NPS]]=100,1,0)</f>
        <v>1</v>
      </c>
      <c r="K2264">
        <f>IF(Table1[[#This Row],[NPS]]=0,1,0)</f>
        <v>0</v>
      </c>
      <c r="L2264">
        <f>IF(Table1[[#This Row],[NPS]]=-100,1,0)</f>
        <v>0</v>
      </c>
      <c r="M2264" t="str">
        <f>TEXT(Table1[[#This Row],[Call Date]],"mmmm")</f>
        <v>December</v>
      </c>
      <c r="N2264" s="1">
        <f>Table1[[#This Row],[Call Date]]</f>
        <v>45281</v>
      </c>
    </row>
    <row r="2265" spans="2:14" x14ac:dyDescent="0.25">
      <c r="B2265" s="1">
        <v>45282</v>
      </c>
      <c r="C2265" t="s">
        <v>8</v>
      </c>
      <c r="D2265" t="s">
        <v>88</v>
      </c>
      <c r="E2265">
        <v>10</v>
      </c>
      <c r="F2265">
        <v>10</v>
      </c>
      <c r="G2265">
        <v>10</v>
      </c>
      <c r="H2265" s="3">
        <f>(Table1[[#This Row],[Q1]]*0.2+Table1[[#This Row],[Q2]]*0.4+Table1[[#This Row],[Q3]]*0.4)/10</f>
        <v>1</v>
      </c>
      <c r="I2265" cm="1">
        <f t="array" ref="I2265">_xlfn.IFS(Table1[[#This Row],[Q1]]&gt;8,100,Table1[[#This Row],[Q1]]&gt;6,0,Table1[[#This Row],[Q1]]&lt;7,-100)</f>
        <v>100</v>
      </c>
      <c r="J2265">
        <f>IF(Table1[[#This Row],[NPS]]=100,1,0)</f>
        <v>1</v>
      </c>
      <c r="K2265">
        <f>IF(Table1[[#This Row],[NPS]]=0,1,0)</f>
        <v>0</v>
      </c>
      <c r="L2265">
        <f>IF(Table1[[#This Row],[NPS]]=-100,1,0)</f>
        <v>0</v>
      </c>
      <c r="M2265" t="str">
        <f>TEXT(Table1[[#This Row],[Call Date]],"mmmm")</f>
        <v>December</v>
      </c>
      <c r="N2265" s="1">
        <f>Table1[[#This Row],[Call Date]]</f>
        <v>45282</v>
      </c>
    </row>
    <row r="2266" spans="2:14" x14ac:dyDescent="0.25">
      <c r="B2266" s="1">
        <v>45282</v>
      </c>
      <c r="C2266" t="s">
        <v>8</v>
      </c>
      <c r="D2266" t="s">
        <v>96</v>
      </c>
      <c r="E2266">
        <v>6</v>
      </c>
      <c r="F2266">
        <v>6</v>
      </c>
      <c r="G2266">
        <v>10</v>
      </c>
      <c r="H2266" s="3">
        <f>(Table1[[#This Row],[Q1]]*0.2+Table1[[#This Row],[Q2]]*0.4+Table1[[#This Row],[Q3]]*0.4)/10</f>
        <v>0.76</v>
      </c>
      <c r="I2266" cm="1">
        <f t="array" ref="I2266">_xlfn.IFS(Table1[[#This Row],[Q1]]&gt;8,100,Table1[[#This Row],[Q1]]&gt;6,0,Table1[[#This Row],[Q1]]&lt;7,-100)</f>
        <v>-100</v>
      </c>
      <c r="J2266">
        <f>IF(Table1[[#This Row],[NPS]]=100,1,0)</f>
        <v>0</v>
      </c>
      <c r="K2266">
        <f>IF(Table1[[#This Row],[NPS]]=0,1,0)</f>
        <v>0</v>
      </c>
      <c r="L2266">
        <f>IF(Table1[[#This Row],[NPS]]=-100,1,0)</f>
        <v>1</v>
      </c>
      <c r="M2266" t="str">
        <f>TEXT(Table1[[#This Row],[Call Date]],"mmmm")</f>
        <v>December</v>
      </c>
      <c r="N2266" s="1">
        <f>Table1[[#This Row],[Call Date]]</f>
        <v>45282</v>
      </c>
    </row>
    <row r="2267" spans="2:14" x14ac:dyDescent="0.25">
      <c r="B2267" s="1">
        <v>45282</v>
      </c>
      <c r="C2267" t="s">
        <v>7</v>
      </c>
      <c r="D2267" t="s">
        <v>49</v>
      </c>
      <c r="E2267">
        <v>10</v>
      </c>
      <c r="F2267">
        <v>10</v>
      </c>
      <c r="G2267">
        <v>10</v>
      </c>
      <c r="H2267" s="3">
        <f>(Table1[[#This Row],[Q1]]*0.2+Table1[[#This Row],[Q2]]*0.4+Table1[[#This Row],[Q3]]*0.4)/10</f>
        <v>1</v>
      </c>
      <c r="I2267" cm="1">
        <f t="array" ref="I2267">_xlfn.IFS(Table1[[#This Row],[Q1]]&gt;8,100,Table1[[#This Row],[Q1]]&gt;6,0,Table1[[#This Row],[Q1]]&lt;7,-100)</f>
        <v>100</v>
      </c>
      <c r="J2267">
        <f>IF(Table1[[#This Row],[NPS]]=100,1,0)</f>
        <v>1</v>
      </c>
      <c r="K2267">
        <f>IF(Table1[[#This Row],[NPS]]=0,1,0)</f>
        <v>0</v>
      </c>
      <c r="L2267">
        <f>IF(Table1[[#This Row],[NPS]]=-100,1,0)</f>
        <v>0</v>
      </c>
      <c r="M2267" t="str">
        <f>TEXT(Table1[[#This Row],[Call Date]],"mmmm")</f>
        <v>December</v>
      </c>
      <c r="N2267" s="1">
        <f>Table1[[#This Row],[Call Date]]</f>
        <v>45282</v>
      </c>
    </row>
    <row r="2268" spans="2:14" x14ac:dyDescent="0.25">
      <c r="B2268" s="1">
        <v>45282</v>
      </c>
      <c r="C2268" t="s">
        <v>8</v>
      </c>
      <c r="D2268" t="s">
        <v>64</v>
      </c>
      <c r="E2268">
        <v>10</v>
      </c>
      <c r="F2268">
        <v>10</v>
      </c>
      <c r="G2268">
        <v>10</v>
      </c>
      <c r="H2268" s="3">
        <f>(Table1[[#This Row],[Q1]]*0.2+Table1[[#This Row],[Q2]]*0.4+Table1[[#This Row],[Q3]]*0.4)/10</f>
        <v>1</v>
      </c>
      <c r="I2268" cm="1">
        <f t="array" ref="I2268">_xlfn.IFS(Table1[[#This Row],[Q1]]&gt;8,100,Table1[[#This Row],[Q1]]&gt;6,0,Table1[[#This Row],[Q1]]&lt;7,-100)</f>
        <v>100</v>
      </c>
      <c r="J2268">
        <f>IF(Table1[[#This Row],[NPS]]=100,1,0)</f>
        <v>1</v>
      </c>
      <c r="K2268">
        <f>IF(Table1[[#This Row],[NPS]]=0,1,0)</f>
        <v>0</v>
      </c>
      <c r="L2268">
        <f>IF(Table1[[#This Row],[NPS]]=-100,1,0)</f>
        <v>0</v>
      </c>
      <c r="M2268" t="str">
        <f>TEXT(Table1[[#This Row],[Call Date]],"mmmm")</f>
        <v>December</v>
      </c>
      <c r="N2268" s="1">
        <f>Table1[[#This Row],[Call Date]]</f>
        <v>45282</v>
      </c>
    </row>
    <row r="2269" spans="2:14" x14ac:dyDescent="0.25">
      <c r="B2269" s="1">
        <v>45282</v>
      </c>
      <c r="C2269" t="s">
        <v>8</v>
      </c>
      <c r="D2269" t="s">
        <v>93</v>
      </c>
      <c r="E2269">
        <v>7</v>
      </c>
      <c r="F2269">
        <v>10</v>
      </c>
      <c r="G2269">
        <v>10</v>
      </c>
      <c r="H2269" s="3">
        <f>(Table1[[#This Row],[Q1]]*0.2+Table1[[#This Row],[Q2]]*0.4+Table1[[#This Row],[Q3]]*0.4)/10</f>
        <v>0.94000000000000006</v>
      </c>
      <c r="I2269" cm="1">
        <f t="array" ref="I2269">_xlfn.IFS(Table1[[#This Row],[Q1]]&gt;8,100,Table1[[#This Row],[Q1]]&gt;6,0,Table1[[#This Row],[Q1]]&lt;7,-100)</f>
        <v>0</v>
      </c>
      <c r="J2269">
        <f>IF(Table1[[#This Row],[NPS]]=100,1,0)</f>
        <v>0</v>
      </c>
      <c r="K2269">
        <f>IF(Table1[[#This Row],[NPS]]=0,1,0)</f>
        <v>1</v>
      </c>
      <c r="L2269">
        <f>IF(Table1[[#This Row],[NPS]]=-100,1,0)</f>
        <v>0</v>
      </c>
      <c r="M2269" t="str">
        <f>TEXT(Table1[[#This Row],[Call Date]],"mmmm")</f>
        <v>December</v>
      </c>
      <c r="N2269" s="1">
        <f>Table1[[#This Row],[Call Date]]</f>
        <v>45282</v>
      </c>
    </row>
    <row r="2270" spans="2:14" x14ac:dyDescent="0.25">
      <c r="B2270" s="1">
        <v>45282</v>
      </c>
      <c r="C2270" t="s">
        <v>11</v>
      </c>
      <c r="D2270" t="s">
        <v>115</v>
      </c>
      <c r="E2270">
        <v>10</v>
      </c>
      <c r="F2270">
        <v>10</v>
      </c>
      <c r="G2270">
        <v>10</v>
      </c>
      <c r="H2270" s="3">
        <f>(Table1[[#This Row],[Q1]]*0.2+Table1[[#This Row],[Q2]]*0.4+Table1[[#This Row],[Q3]]*0.4)/10</f>
        <v>1</v>
      </c>
      <c r="I2270" cm="1">
        <f t="array" ref="I2270">_xlfn.IFS(Table1[[#This Row],[Q1]]&gt;8,100,Table1[[#This Row],[Q1]]&gt;6,0,Table1[[#This Row],[Q1]]&lt;7,-100)</f>
        <v>100</v>
      </c>
      <c r="J2270">
        <f>IF(Table1[[#This Row],[NPS]]=100,1,0)</f>
        <v>1</v>
      </c>
      <c r="K2270">
        <f>IF(Table1[[#This Row],[NPS]]=0,1,0)</f>
        <v>0</v>
      </c>
      <c r="L2270">
        <f>IF(Table1[[#This Row],[NPS]]=-100,1,0)</f>
        <v>0</v>
      </c>
      <c r="M2270" t="str">
        <f>TEXT(Table1[[#This Row],[Call Date]],"mmmm")</f>
        <v>December</v>
      </c>
      <c r="N2270" s="1">
        <f>Table1[[#This Row],[Call Date]]</f>
        <v>45282</v>
      </c>
    </row>
    <row r="2271" spans="2:14" x14ac:dyDescent="0.25">
      <c r="B2271" s="1">
        <v>45282</v>
      </c>
      <c r="C2271" t="s">
        <v>7</v>
      </c>
      <c r="D2271" t="s">
        <v>130</v>
      </c>
      <c r="E2271">
        <v>10</v>
      </c>
      <c r="F2271">
        <v>10</v>
      </c>
      <c r="G2271">
        <v>10</v>
      </c>
      <c r="H2271" s="3">
        <f>(Table1[[#This Row],[Q1]]*0.2+Table1[[#This Row],[Q2]]*0.4+Table1[[#This Row],[Q3]]*0.4)/10</f>
        <v>1</v>
      </c>
      <c r="I2271" cm="1">
        <f t="array" ref="I2271">_xlfn.IFS(Table1[[#This Row],[Q1]]&gt;8,100,Table1[[#This Row],[Q1]]&gt;6,0,Table1[[#This Row],[Q1]]&lt;7,-100)</f>
        <v>100</v>
      </c>
      <c r="J2271">
        <f>IF(Table1[[#This Row],[NPS]]=100,1,0)</f>
        <v>1</v>
      </c>
      <c r="K2271">
        <f>IF(Table1[[#This Row],[NPS]]=0,1,0)</f>
        <v>0</v>
      </c>
      <c r="L2271">
        <f>IF(Table1[[#This Row],[NPS]]=-100,1,0)</f>
        <v>0</v>
      </c>
      <c r="M2271" t="str">
        <f>TEXT(Table1[[#This Row],[Call Date]],"mmmm")</f>
        <v>December</v>
      </c>
      <c r="N2271" s="1">
        <f>Table1[[#This Row],[Call Date]]</f>
        <v>45282</v>
      </c>
    </row>
    <row r="2272" spans="2:14" x14ac:dyDescent="0.25">
      <c r="B2272" s="1">
        <v>45282</v>
      </c>
      <c r="C2272" t="s">
        <v>9</v>
      </c>
      <c r="D2272" t="s">
        <v>84</v>
      </c>
      <c r="E2272">
        <v>10</v>
      </c>
      <c r="F2272">
        <v>10</v>
      </c>
      <c r="G2272">
        <v>10</v>
      </c>
      <c r="H2272" s="3">
        <f>(Table1[[#This Row],[Q1]]*0.2+Table1[[#This Row],[Q2]]*0.4+Table1[[#This Row],[Q3]]*0.4)/10</f>
        <v>1</v>
      </c>
      <c r="I2272" cm="1">
        <f t="array" ref="I2272">_xlfn.IFS(Table1[[#This Row],[Q1]]&gt;8,100,Table1[[#This Row],[Q1]]&gt;6,0,Table1[[#This Row],[Q1]]&lt;7,-100)</f>
        <v>100</v>
      </c>
      <c r="J2272">
        <f>IF(Table1[[#This Row],[NPS]]=100,1,0)</f>
        <v>1</v>
      </c>
      <c r="K2272">
        <f>IF(Table1[[#This Row],[NPS]]=0,1,0)</f>
        <v>0</v>
      </c>
      <c r="L2272">
        <f>IF(Table1[[#This Row],[NPS]]=-100,1,0)</f>
        <v>0</v>
      </c>
      <c r="M2272" t="str">
        <f>TEXT(Table1[[#This Row],[Call Date]],"mmmm")</f>
        <v>December</v>
      </c>
      <c r="N2272" s="1">
        <f>Table1[[#This Row],[Call Date]]</f>
        <v>45282</v>
      </c>
    </row>
    <row r="2273" spans="2:14" x14ac:dyDescent="0.25">
      <c r="B2273" s="1">
        <v>45282</v>
      </c>
      <c r="C2273" t="s">
        <v>9</v>
      </c>
      <c r="D2273" t="s">
        <v>113</v>
      </c>
      <c r="E2273">
        <v>10</v>
      </c>
      <c r="F2273">
        <v>10</v>
      </c>
      <c r="G2273">
        <v>10</v>
      </c>
      <c r="H2273" s="3">
        <f>(Table1[[#This Row],[Q1]]*0.2+Table1[[#This Row],[Q2]]*0.4+Table1[[#This Row],[Q3]]*0.4)/10</f>
        <v>1</v>
      </c>
      <c r="I2273" cm="1">
        <f t="array" ref="I2273">_xlfn.IFS(Table1[[#This Row],[Q1]]&gt;8,100,Table1[[#This Row],[Q1]]&gt;6,0,Table1[[#This Row],[Q1]]&lt;7,-100)</f>
        <v>100</v>
      </c>
      <c r="J2273">
        <f>IF(Table1[[#This Row],[NPS]]=100,1,0)</f>
        <v>1</v>
      </c>
      <c r="K2273">
        <f>IF(Table1[[#This Row],[NPS]]=0,1,0)</f>
        <v>0</v>
      </c>
      <c r="L2273">
        <f>IF(Table1[[#This Row],[NPS]]=-100,1,0)</f>
        <v>0</v>
      </c>
      <c r="M2273" t="str">
        <f>TEXT(Table1[[#This Row],[Call Date]],"mmmm")</f>
        <v>December</v>
      </c>
      <c r="N2273" s="1">
        <f>Table1[[#This Row],[Call Date]]</f>
        <v>45282</v>
      </c>
    </row>
    <row r="2274" spans="2:14" x14ac:dyDescent="0.25">
      <c r="B2274" s="1">
        <v>45282</v>
      </c>
      <c r="C2274" t="s">
        <v>9</v>
      </c>
      <c r="D2274" t="s">
        <v>84</v>
      </c>
      <c r="E2274">
        <v>10</v>
      </c>
      <c r="F2274">
        <v>10</v>
      </c>
      <c r="G2274">
        <v>10</v>
      </c>
      <c r="H2274" s="3">
        <f>(Table1[[#This Row],[Q1]]*0.2+Table1[[#This Row],[Q2]]*0.4+Table1[[#This Row],[Q3]]*0.4)/10</f>
        <v>1</v>
      </c>
      <c r="I2274" cm="1">
        <f t="array" ref="I2274">_xlfn.IFS(Table1[[#This Row],[Q1]]&gt;8,100,Table1[[#This Row],[Q1]]&gt;6,0,Table1[[#This Row],[Q1]]&lt;7,-100)</f>
        <v>100</v>
      </c>
      <c r="J2274">
        <f>IF(Table1[[#This Row],[NPS]]=100,1,0)</f>
        <v>1</v>
      </c>
      <c r="K2274">
        <f>IF(Table1[[#This Row],[NPS]]=0,1,0)</f>
        <v>0</v>
      </c>
      <c r="L2274">
        <f>IF(Table1[[#This Row],[NPS]]=-100,1,0)</f>
        <v>0</v>
      </c>
      <c r="M2274" t="str">
        <f>TEXT(Table1[[#This Row],[Call Date]],"mmmm")</f>
        <v>December</v>
      </c>
      <c r="N2274" s="1">
        <f>Table1[[#This Row],[Call Date]]</f>
        <v>45282</v>
      </c>
    </row>
    <row r="2275" spans="2:14" x14ac:dyDescent="0.25">
      <c r="B2275" s="1">
        <v>45282</v>
      </c>
      <c r="C2275" t="s">
        <v>11</v>
      </c>
      <c r="D2275" t="s">
        <v>115</v>
      </c>
      <c r="E2275">
        <v>10</v>
      </c>
      <c r="F2275">
        <v>10</v>
      </c>
      <c r="G2275">
        <v>10</v>
      </c>
      <c r="H2275" s="3">
        <f>(Table1[[#This Row],[Q1]]*0.2+Table1[[#This Row],[Q2]]*0.4+Table1[[#This Row],[Q3]]*0.4)/10</f>
        <v>1</v>
      </c>
      <c r="I2275" cm="1">
        <f t="array" ref="I2275">_xlfn.IFS(Table1[[#This Row],[Q1]]&gt;8,100,Table1[[#This Row],[Q1]]&gt;6,0,Table1[[#This Row],[Q1]]&lt;7,-100)</f>
        <v>100</v>
      </c>
      <c r="J2275">
        <f>IF(Table1[[#This Row],[NPS]]=100,1,0)</f>
        <v>1</v>
      </c>
      <c r="K2275">
        <f>IF(Table1[[#This Row],[NPS]]=0,1,0)</f>
        <v>0</v>
      </c>
      <c r="L2275">
        <f>IF(Table1[[#This Row],[NPS]]=-100,1,0)</f>
        <v>0</v>
      </c>
      <c r="M2275" t="str">
        <f>TEXT(Table1[[#This Row],[Call Date]],"mmmm")</f>
        <v>December</v>
      </c>
      <c r="N2275" s="1">
        <f>Table1[[#This Row],[Call Date]]</f>
        <v>45282</v>
      </c>
    </row>
    <row r="2276" spans="2:14" x14ac:dyDescent="0.25">
      <c r="B2276" s="1">
        <v>45282</v>
      </c>
      <c r="C2276" t="s">
        <v>9</v>
      </c>
      <c r="D2276" t="s">
        <v>113</v>
      </c>
      <c r="E2276">
        <v>10</v>
      </c>
      <c r="F2276">
        <v>10</v>
      </c>
      <c r="G2276">
        <v>10</v>
      </c>
      <c r="H2276" s="3">
        <f>(Table1[[#This Row],[Q1]]*0.2+Table1[[#This Row],[Q2]]*0.4+Table1[[#This Row],[Q3]]*0.4)/10</f>
        <v>1</v>
      </c>
      <c r="I2276" cm="1">
        <f t="array" ref="I2276">_xlfn.IFS(Table1[[#This Row],[Q1]]&gt;8,100,Table1[[#This Row],[Q1]]&gt;6,0,Table1[[#This Row],[Q1]]&lt;7,-100)</f>
        <v>100</v>
      </c>
      <c r="J2276">
        <f>IF(Table1[[#This Row],[NPS]]=100,1,0)</f>
        <v>1</v>
      </c>
      <c r="K2276">
        <f>IF(Table1[[#This Row],[NPS]]=0,1,0)</f>
        <v>0</v>
      </c>
      <c r="L2276">
        <f>IF(Table1[[#This Row],[NPS]]=-100,1,0)</f>
        <v>0</v>
      </c>
      <c r="M2276" t="str">
        <f>TEXT(Table1[[#This Row],[Call Date]],"mmmm")</f>
        <v>December</v>
      </c>
      <c r="N2276" s="1">
        <f>Table1[[#This Row],[Call Date]]</f>
        <v>45282</v>
      </c>
    </row>
    <row r="2277" spans="2:14" x14ac:dyDescent="0.25">
      <c r="B2277" s="1">
        <v>45282</v>
      </c>
      <c r="C2277" t="s">
        <v>9</v>
      </c>
      <c r="D2277" t="s">
        <v>84</v>
      </c>
      <c r="E2277">
        <v>10</v>
      </c>
      <c r="F2277">
        <v>9</v>
      </c>
      <c r="G2277">
        <v>5</v>
      </c>
      <c r="H2277" s="3">
        <f>(Table1[[#This Row],[Q1]]*0.2+Table1[[#This Row],[Q2]]*0.4+Table1[[#This Row],[Q3]]*0.4)/10</f>
        <v>0.76</v>
      </c>
      <c r="I2277" cm="1">
        <f t="array" ref="I2277">_xlfn.IFS(Table1[[#This Row],[Q1]]&gt;8,100,Table1[[#This Row],[Q1]]&gt;6,0,Table1[[#This Row],[Q1]]&lt;7,-100)</f>
        <v>100</v>
      </c>
      <c r="J2277">
        <f>IF(Table1[[#This Row],[NPS]]=100,1,0)</f>
        <v>1</v>
      </c>
      <c r="K2277">
        <f>IF(Table1[[#This Row],[NPS]]=0,1,0)</f>
        <v>0</v>
      </c>
      <c r="L2277">
        <f>IF(Table1[[#This Row],[NPS]]=-100,1,0)</f>
        <v>0</v>
      </c>
      <c r="M2277" t="str">
        <f>TEXT(Table1[[#This Row],[Call Date]],"mmmm")</f>
        <v>December</v>
      </c>
      <c r="N2277" s="1">
        <f>Table1[[#This Row],[Call Date]]</f>
        <v>45282</v>
      </c>
    </row>
    <row r="2278" spans="2:14" x14ac:dyDescent="0.25">
      <c r="B2278" s="1">
        <v>45282</v>
      </c>
      <c r="C2278" t="s">
        <v>9</v>
      </c>
      <c r="D2278" t="s">
        <v>44</v>
      </c>
      <c r="E2278">
        <v>10</v>
      </c>
      <c r="F2278">
        <v>10</v>
      </c>
      <c r="G2278">
        <v>10</v>
      </c>
      <c r="H2278" s="3">
        <f>(Table1[[#This Row],[Q1]]*0.2+Table1[[#This Row],[Q2]]*0.4+Table1[[#This Row],[Q3]]*0.4)/10</f>
        <v>1</v>
      </c>
      <c r="I2278" cm="1">
        <f t="array" ref="I2278">_xlfn.IFS(Table1[[#This Row],[Q1]]&gt;8,100,Table1[[#This Row],[Q1]]&gt;6,0,Table1[[#This Row],[Q1]]&lt;7,-100)</f>
        <v>100</v>
      </c>
      <c r="J2278">
        <f>IF(Table1[[#This Row],[NPS]]=100,1,0)</f>
        <v>1</v>
      </c>
      <c r="K2278">
        <f>IF(Table1[[#This Row],[NPS]]=0,1,0)</f>
        <v>0</v>
      </c>
      <c r="L2278">
        <f>IF(Table1[[#This Row],[NPS]]=-100,1,0)</f>
        <v>0</v>
      </c>
      <c r="M2278" t="str">
        <f>TEXT(Table1[[#This Row],[Call Date]],"mmmm")</f>
        <v>December</v>
      </c>
      <c r="N2278" s="1">
        <f>Table1[[#This Row],[Call Date]]</f>
        <v>45282</v>
      </c>
    </row>
    <row r="2279" spans="2:14" x14ac:dyDescent="0.25">
      <c r="B2279" s="1">
        <v>45282</v>
      </c>
      <c r="C2279" t="s">
        <v>9</v>
      </c>
      <c r="D2279" t="s">
        <v>73</v>
      </c>
      <c r="E2279">
        <v>10</v>
      </c>
      <c r="F2279">
        <v>7</v>
      </c>
      <c r="G2279">
        <v>10</v>
      </c>
      <c r="H2279" s="3">
        <f>(Table1[[#This Row],[Q1]]*0.2+Table1[[#This Row],[Q2]]*0.4+Table1[[#This Row],[Q3]]*0.4)/10</f>
        <v>0.88000000000000012</v>
      </c>
      <c r="I2279" cm="1">
        <f t="array" ref="I2279">_xlfn.IFS(Table1[[#This Row],[Q1]]&gt;8,100,Table1[[#This Row],[Q1]]&gt;6,0,Table1[[#This Row],[Q1]]&lt;7,-100)</f>
        <v>100</v>
      </c>
      <c r="J2279">
        <f>IF(Table1[[#This Row],[NPS]]=100,1,0)</f>
        <v>1</v>
      </c>
      <c r="K2279">
        <f>IF(Table1[[#This Row],[NPS]]=0,1,0)</f>
        <v>0</v>
      </c>
      <c r="L2279">
        <f>IF(Table1[[#This Row],[NPS]]=-100,1,0)</f>
        <v>0</v>
      </c>
      <c r="M2279" t="str">
        <f>TEXT(Table1[[#This Row],[Call Date]],"mmmm")</f>
        <v>December</v>
      </c>
      <c r="N2279" s="1">
        <f>Table1[[#This Row],[Call Date]]</f>
        <v>45282</v>
      </c>
    </row>
    <row r="2280" spans="2:14" x14ac:dyDescent="0.25">
      <c r="B2280" s="1">
        <v>45282</v>
      </c>
      <c r="C2280" t="s">
        <v>11</v>
      </c>
      <c r="D2280" t="s">
        <v>58</v>
      </c>
      <c r="E2280">
        <v>9</v>
      </c>
      <c r="F2280">
        <v>10</v>
      </c>
      <c r="G2280">
        <v>10</v>
      </c>
      <c r="H2280" s="3">
        <f>(Table1[[#This Row],[Q1]]*0.2+Table1[[#This Row],[Q2]]*0.4+Table1[[#This Row],[Q3]]*0.4)/10</f>
        <v>0.98000000000000009</v>
      </c>
      <c r="I2280" cm="1">
        <f t="array" ref="I2280">_xlfn.IFS(Table1[[#This Row],[Q1]]&gt;8,100,Table1[[#This Row],[Q1]]&gt;6,0,Table1[[#This Row],[Q1]]&lt;7,-100)</f>
        <v>100</v>
      </c>
      <c r="J2280">
        <f>IF(Table1[[#This Row],[NPS]]=100,1,0)</f>
        <v>1</v>
      </c>
      <c r="K2280">
        <f>IF(Table1[[#This Row],[NPS]]=0,1,0)</f>
        <v>0</v>
      </c>
      <c r="L2280">
        <f>IF(Table1[[#This Row],[NPS]]=-100,1,0)</f>
        <v>0</v>
      </c>
      <c r="M2280" t="str">
        <f>TEXT(Table1[[#This Row],[Call Date]],"mmmm")</f>
        <v>December</v>
      </c>
      <c r="N2280" s="1">
        <f>Table1[[#This Row],[Call Date]]</f>
        <v>45282</v>
      </c>
    </row>
    <row r="2281" spans="2:14" x14ac:dyDescent="0.25">
      <c r="B2281" s="1">
        <v>45283</v>
      </c>
      <c r="C2281" t="s">
        <v>10</v>
      </c>
      <c r="D2281" t="s">
        <v>116</v>
      </c>
      <c r="E2281">
        <v>10</v>
      </c>
      <c r="F2281">
        <v>10</v>
      </c>
      <c r="G2281">
        <v>10</v>
      </c>
      <c r="H2281" s="3">
        <f>(Table1[[#This Row],[Q1]]*0.2+Table1[[#This Row],[Q2]]*0.4+Table1[[#This Row],[Q3]]*0.4)/10</f>
        <v>1</v>
      </c>
      <c r="I2281" cm="1">
        <f t="array" ref="I2281">_xlfn.IFS(Table1[[#This Row],[Q1]]&gt;8,100,Table1[[#This Row],[Q1]]&gt;6,0,Table1[[#This Row],[Q1]]&lt;7,-100)</f>
        <v>100</v>
      </c>
      <c r="J2281">
        <f>IF(Table1[[#This Row],[NPS]]=100,1,0)</f>
        <v>1</v>
      </c>
      <c r="K2281">
        <f>IF(Table1[[#This Row],[NPS]]=0,1,0)</f>
        <v>0</v>
      </c>
      <c r="L2281">
        <f>IF(Table1[[#This Row],[NPS]]=-100,1,0)</f>
        <v>0</v>
      </c>
      <c r="M2281" t="str">
        <f>TEXT(Table1[[#This Row],[Call Date]],"mmmm")</f>
        <v>December</v>
      </c>
      <c r="N2281" s="1">
        <f>Table1[[#This Row],[Call Date]]</f>
        <v>45283</v>
      </c>
    </row>
    <row r="2282" spans="2:14" x14ac:dyDescent="0.25">
      <c r="B2282" s="1">
        <v>45283</v>
      </c>
      <c r="C2282" t="s">
        <v>10</v>
      </c>
      <c r="D2282" t="s">
        <v>97</v>
      </c>
      <c r="E2282">
        <v>10</v>
      </c>
      <c r="F2282">
        <v>10</v>
      </c>
      <c r="G2282">
        <v>10</v>
      </c>
      <c r="H2282" s="3">
        <f>(Table1[[#This Row],[Q1]]*0.2+Table1[[#This Row],[Q2]]*0.4+Table1[[#This Row],[Q3]]*0.4)/10</f>
        <v>1</v>
      </c>
      <c r="I2282" cm="1">
        <f t="array" ref="I2282">_xlfn.IFS(Table1[[#This Row],[Q1]]&gt;8,100,Table1[[#This Row],[Q1]]&gt;6,0,Table1[[#This Row],[Q1]]&lt;7,-100)</f>
        <v>100</v>
      </c>
      <c r="J2282">
        <f>IF(Table1[[#This Row],[NPS]]=100,1,0)</f>
        <v>1</v>
      </c>
      <c r="K2282">
        <f>IF(Table1[[#This Row],[NPS]]=0,1,0)</f>
        <v>0</v>
      </c>
      <c r="L2282">
        <f>IF(Table1[[#This Row],[NPS]]=-100,1,0)</f>
        <v>0</v>
      </c>
      <c r="M2282" t="str">
        <f>TEXT(Table1[[#This Row],[Call Date]],"mmmm")</f>
        <v>December</v>
      </c>
      <c r="N2282" s="1">
        <f>Table1[[#This Row],[Call Date]]</f>
        <v>45283</v>
      </c>
    </row>
    <row r="2283" spans="2:14" x14ac:dyDescent="0.25">
      <c r="B2283" s="1">
        <v>45283</v>
      </c>
      <c r="C2283" t="s">
        <v>10</v>
      </c>
      <c r="D2283" t="s">
        <v>97</v>
      </c>
      <c r="E2283">
        <v>10</v>
      </c>
      <c r="F2283">
        <v>10</v>
      </c>
      <c r="G2283">
        <v>10</v>
      </c>
      <c r="H2283" s="3">
        <f>(Table1[[#This Row],[Q1]]*0.2+Table1[[#This Row],[Q2]]*0.4+Table1[[#This Row],[Q3]]*0.4)/10</f>
        <v>1</v>
      </c>
      <c r="I2283" cm="1">
        <f t="array" ref="I2283">_xlfn.IFS(Table1[[#This Row],[Q1]]&gt;8,100,Table1[[#This Row],[Q1]]&gt;6,0,Table1[[#This Row],[Q1]]&lt;7,-100)</f>
        <v>100</v>
      </c>
      <c r="J2283">
        <f>IF(Table1[[#This Row],[NPS]]=100,1,0)</f>
        <v>1</v>
      </c>
      <c r="K2283">
        <f>IF(Table1[[#This Row],[NPS]]=0,1,0)</f>
        <v>0</v>
      </c>
      <c r="L2283">
        <f>IF(Table1[[#This Row],[NPS]]=-100,1,0)</f>
        <v>0</v>
      </c>
      <c r="M2283" t="str">
        <f>TEXT(Table1[[#This Row],[Call Date]],"mmmm")</f>
        <v>December</v>
      </c>
      <c r="N2283" s="1">
        <f>Table1[[#This Row],[Call Date]]</f>
        <v>45283</v>
      </c>
    </row>
    <row r="2284" spans="2:14" x14ac:dyDescent="0.25">
      <c r="B2284" s="1">
        <v>45283</v>
      </c>
      <c r="C2284" t="s">
        <v>10</v>
      </c>
      <c r="D2284" t="s">
        <v>100</v>
      </c>
      <c r="E2284">
        <v>10</v>
      </c>
      <c r="F2284">
        <v>8</v>
      </c>
      <c r="G2284">
        <v>8</v>
      </c>
      <c r="H2284" s="3">
        <f>(Table1[[#This Row],[Q1]]*0.2+Table1[[#This Row],[Q2]]*0.4+Table1[[#This Row],[Q3]]*0.4)/10</f>
        <v>0.84000000000000008</v>
      </c>
      <c r="I2284" cm="1">
        <f t="array" ref="I2284">_xlfn.IFS(Table1[[#This Row],[Q1]]&gt;8,100,Table1[[#This Row],[Q1]]&gt;6,0,Table1[[#This Row],[Q1]]&lt;7,-100)</f>
        <v>100</v>
      </c>
      <c r="J2284">
        <f>IF(Table1[[#This Row],[NPS]]=100,1,0)</f>
        <v>1</v>
      </c>
      <c r="K2284">
        <f>IF(Table1[[#This Row],[NPS]]=0,1,0)</f>
        <v>0</v>
      </c>
      <c r="L2284">
        <f>IF(Table1[[#This Row],[NPS]]=-100,1,0)</f>
        <v>0</v>
      </c>
      <c r="M2284" t="str">
        <f>TEXT(Table1[[#This Row],[Call Date]],"mmmm")</f>
        <v>December</v>
      </c>
      <c r="N2284" s="1">
        <f>Table1[[#This Row],[Call Date]]</f>
        <v>45283</v>
      </c>
    </row>
    <row r="2285" spans="2:14" x14ac:dyDescent="0.25">
      <c r="B2285" s="1">
        <v>45283</v>
      </c>
      <c r="C2285" t="s">
        <v>10</v>
      </c>
      <c r="D2285" t="s">
        <v>100</v>
      </c>
      <c r="E2285">
        <v>10</v>
      </c>
      <c r="F2285">
        <v>10</v>
      </c>
      <c r="G2285">
        <v>10</v>
      </c>
      <c r="H2285" s="3">
        <f>(Table1[[#This Row],[Q1]]*0.2+Table1[[#This Row],[Q2]]*0.4+Table1[[#This Row],[Q3]]*0.4)/10</f>
        <v>1</v>
      </c>
      <c r="I2285" cm="1">
        <f t="array" ref="I2285">_xlfn.IFS(Table1[[#This Row],[Q1]]&gt;8,100,Table1[[#This Row],[Q1]]&gt;6,0,Table1[[#This Row],[Q1]]&lt;7,-100)</f>
        <v>100</v>
      </c>
      <c r="J2285">
        <f>IF(Table1[[#This Row],[NPS]]=100,1,0)</f>
        <v>1</v>
      </c>
      <c r="K2285">
        <f>IF(Table1[[#This Row],[NPS]]=0,1,0)</f>
        <v>0</v>
      </c>
      <c r="L2285">
        <f>IF(Table1[[#This Row],[NPS]]=-100,1,0)</f>
        <v>0</v>
      </c>
      <c r="M2285" t="str">
        <f>TEXT(Table1[[#This Row],[Call Date]],"mmmm")</f>
        <v>December</v>
      </c>
      <c r="N2285" s="1">
        <f>Table1[[#This Row],[Call Date]]</f>
        <v>45283</v>
      </c>
    </row>
    <row r="2286" spans="2:14" x14ac:dyDescent="0.25">
      <c r="B2286" s="1">
        <v>45283</v>
      </c>
      <c r="C2286" t="s">
        <v>10</v>
      </c>
      <c r="D2286" t="s">
        <v>83</v>
      </c>
      <c r="E2286">
        <v>10</v>
      </c>
      <c r="F2286">
        <v>10</v>
      </c>
      <c r="G2286">
        <v>10</v>
      </c>
      <c r="H2286" s="3">
        <f>(Table1[[#This Row],[Q1]]*0.2+Table1[[#This Row],[Q2]]*0.4+Table1[[#This Row],[Q3]]*0.4)/10</f>
        <v>1</v>
      </c>
      <c r="I2286" cm="1">
        <f t="array" ref="I2286">_xlfn.IFS(Table1[[#This Row],[Q1]]&gt;8,100,Table1[[#This Row],[Q1]]&gt;6,0,Table1[[#This Row],[Q1]]&lt;7,-100)</f>
        <v>100</v>
      </c>
      <c r="J2286">
        <f>IF(Table1[[#This Row],[NPS]]=100,1,0)</f>
        <v>1</v>
      </c>
      <c r="K2286">
        <f>IF(Table1[[#This Row],[NPS]]=0,1,0)</f>
        <v>0</v>
      </c>
      <c r="L2286">
        <f>IF(Table1[[#This Row],[NPS]]=-100,1,0)</f>
        <v>0</v>
      </c>
      <c r="M2286" t="str">
        <f>TEXT(Table1[[#This Row],[Call Date]],"mmmm")</f>
        <v>December</v>
      </c>
      <c r="N2286" s="1">
        <f>Table1[[#This Row],[Call Date]]</f>
        <v>45283</v>
      </c>
    </row>
    <row r="2287" spans="2:14" x14ac:dyDescent="0.25">
      <c r="B2287" s="1">
        <v>45283</v>
      </c>
      <c r="C2287" t="s">
        <v>10</v>
      </c>
      <c r="D2287" t="s">
        <v>97</v>
      </c>
      <c r="E2287">
        <v>10</v>
      </c>
      <c r="F2287">
        <v>10</v>
      </c>
      <c r="G2287">
        <v>10</v>
      </c>
      <c r="H2287" s="3">
        <f>(Table1[[#This Row],[Q1]]*0.2+Table1[[#This Row],[Q2]]*0.4+Table1[[#This Row],[Q3]]*0.4)/10</f>
        <v>1</v>
      </c>
      <c r="I2287" cm="1">
        <f t="array" ref="I2287">_xlfn.IFS(Table1[[#This Row],[Q1]]&gt;8,100,Table1[[#This Row],[Q1]]&gt;6,0,Table1[[#This Row],[Q1]]&lt;7,-100)</f>
        <v>100</v>
      </c>
      <c r="J2287">
        <f>IF(Table1[[#This Row],[NPS]]=100,1,0)</f>
        <v>1</v>
      </c>
      <c r="K2287">
        <f>IF(Table1[[#This Row],[NPS]]=0,1,0)</f>
        <v>0</v>
      </c>
      <c r="L2287">
        <f>IF(Table1[[#This Row],[NPS]]=-100,1,0)</f>
        <v>0</v>
      </c>
      <c r="M2287" t="str">
        <f>TEXT(Table1[[#This Row],[Call Date]],"mmmm")</f>
        <v>December</v>
      </c>
      <c r="N2287" s="1">
        <f>Table1[[#This Row],[Call Date]]</f>
        <v>45283</v>
      </c>
    </row>
    <row r="2288" spans="2:14" x14ac:dyDescent="0.25">
      <c r="B2288" s="1">
        <v>45283</v>
      </c>
      <c r="C2288" t="s">
        <v>10</v>
      </c>
      <c r="D2288" t="s">
        <v>126</v>
      </c>
      <c r="E2288">
        <v>10</v>
      </c>
      <c r="F2288">
        <v>10</v>
      </c>
      <c r="G2288">
        <v>10</v>
      </c>
      <c r="H2288" s="3">
        <f>(Table1[[#This Row],[Q1]]*0.2+Table1[[#This Row],[Q2]]*0.4+Table1[[#This Row],[Q3]]*0.4)/10</f>
        <v>1</v>
      </c>
      <c r="I2288" cm="1">
        <f t="array" ref="I2288">_xlfn.IFS(Table1[[#This Row],[Q1]]&gt;8,100,Table1[[#This Row],[Q1]]&gt;6,0,Table1[[#This Row],[Q1]]&lt;7,-100)</f>
        <v>100</v>
      </c>
      <c r="J2288">
        <f>IF(Table1[[#This Row],[NPS]]=100,1,0)</f>
        <v>1</v>
      </c>
      <c r="K2288">
        <f>IF(Table1[[#This Row],[NPS]]=0,1,0)</f>
        <v>0</v>
      </c>
      <c r="L2288">
        <f>IF(Table1[[#This Row],[NPS]]=-100,1,0)</f>
        <v>0</v>
      </c>
      <c r="M2288" t="str">
        <f>TEXT(Table1[[#This Row],[Call Date]],"mmmm")</f>
        <v>December</v>
      </c>
      <c r="N2288" s="1">
        <f>Table1[[#This Row],[Call Date]]</f>
        <v>45283</v>
      </c>
    </row>
    <row r="2289" spans="2:14" x14ac:dyDescent="0.25">
      <c r="B2289" s="1">
        <v>45283</v>
      </c>
      <c r="C2289" t="s">
        <v>10</v>
      </c>
      <c r="D2289" t="s">
        <v>81</v>
      </c>
      <c r="E2289">
        <v>10</v>
      </c>
      <c r="F2289">
        <v>10</v>
      </c>
      <c r="G2289">
        <v>0</v>
      </c>
      <c r="H2289" s="3">
        <f>(Table1[[#This Row],[Q1]]*0.2+Table1[[#This Row],[Q2]]*0.4+Table1[[#This Row],[Q3]]*0.4)/10</f>
        <v>0.6</v>
      </c>
      <c r="I2289" cm="1">
        <f t="array" ref="I2289">_xlfn.IFS(Table1[[#This Row],[Q1]]&gt;8,100,Table1[[#This Row],[Q1]]&gt;6,0,Table1[[#This Row],[Q1]]&lt;7,-100)</f>
        <v>100</v>
      </c>
      <c r="J2289">
        <f>IF(Table1[[#This Row],[NPS]]=100,1,0)</f>
        <v>1</v>
      </c>
      <c r="K2289">
        <f>IF(Table1[[#This Row],[NPS]]=0,1,0)</f>
        <v>0</v>
      </c>
      <c r="L2289">
        <f>IF(Table1[[#This Row],[NPS]]=-100,1,0)</f>
        <v>0</v>
      </c>
      <c r="M2289" t="str">
        <f>TEXT(Table1[[#This Row],[Call Date]],"mmmm")</f>
        <v>December</v>
      </c>
      <c r="N2289" s="1">
        <f>Table1[[#This Row],[Call Date]]</f>
        <v>45283</v>
      </c>
    </row>
    <row r="2290" spans="2:14" x14ac:dyDescent="0.25">
      <c r="B2290" s="1">
        <v>45283</v>
      </c>
      <c r="C2290" t="s">
        <v>10</v>
      </c>
      <c r="D2290" t="s">
        <v>116</v>
      </c>
      <c r="E2290">
        <v>1</v>
      </c>
      <c r="F2290">
        <v>8</v>
      </c>
      <c r="G2290">
        <v>8</v>
      </c>
      <c r="H2290" s="3">
        <f>(Table1[[#This Row],[Q1]]*0.2+Table1[[#This Row],[Q2]]*0.4+Table1[[#This Row],[Q3]]*0.4)/10</f>
        <v>0.66</v>
      </c>
      <c r="I2290" cm="1">
        <f t="array" ref="I2290">_xlfn.IFS(Table1[[#This Row],[Q1]]&gt;8,100,Table1[[#This Row],[Q1]]&gt;6,0,Table1[[#This Row],[Q1]]&lt;7,-100)</f>
        <v>-100</v>
      </c>
      <c r="J2290">
        <f>IF(Table1[[#This Row],[NPS]]=100,1,0)</f>
        <v>0</v>
      </c>
      <c r="K2290">
        <f>IF(Table1[[#This Row],[NPS]]=0,1,0)</f>
        <v>0</v>
      </c>
      <c r="L2290">
        <f>IF(Table1[[#This Row],[NPS]]=-100,1,0)</f>
        <v>1</v>
      </c>
      <c r="M2290" t="str">
        <f>TEXT(Table1[[#This Row],[Call Date]],"mmmm")</f>
        <v>December</v>
      </c>
      <c r="N2290" s="1">
        <f>Table1[[#This Row],[Call Date]]</f>
        <v>45283</v>
      </c>
    </row>
    <row r="2291" spans="2:14" x14ac:dyDescent="0.25">
      <c r="B2291" s="1">
        <v>45283</v>
      </c>
      <c r="C2291" t="s">
        <v>10</v>
      </c>
      <c r="D2291" t="s">
        <v>126</v>
      </c>
      <c r="E2291">
        <v>10</v>
      </c>
      <c r="F2291">
        <v>10</v>
      </c>
      <c r="G2291">
        <v>10</v>
      </c>
      <c r="H2291" s="3">
        <f>(Table1[[#This Row],[Q1]]*0.2+Table1[[#This Row],[Q2]]*0.4+Table1[[#This Row],[Q3]]*0.4)/10</f>
        <v>1</v>
      </c>
      <c r="I2291" cm="1">
        <f t="array" ref="I2291">_xlfn.IFS(Table1[[#This Row],[Q1]]&gt;8,100,Table1[[#This Row],[Q1]]&gt;6,0,Table1[[#This Row],[Q1]]&lt;7,-100)</f>
        <v>100</v>
      </c>
      <c r="J2291">
        <f>IF(Table1[[#This Row],[NPS]]=100,1,0)</f>
        <v>1</v>
      </c>
      <c r="K2291">
        <f>IF(Table1[[#This Row],[NPS]]=0,1,0)</f>
        <v>0</v>
      </c>
      <c r="L2291">
        <f>IF(Table1[[#This Row],[NPS]]=-100,1,0)</f>
        <v>0</v>
      </c>
      <c r="M2291" t="str">
        <f>TEXT(Table1[[#This Row],[Call Date]],"mmmm")</f>
        <v>December</v>
      </c>
      <c r="N2291" s="1">
        <f>Table1[[#This Row],[Call Date]]</f>
        <v>45283</v>
      </c>
    </row>
    <row r="2292" spans="2:14" x14ac:dyDescent="0.25">
      <c r="B2292" s="1">
        <v>45283</v>
      </c>
      <c r="C2292" t="s">
        <v>10</v>
      </c>
      <c r="D2292" t="s">
        <v>83</v>
      </c>
      <c r="E2292">
        <v>10</v>
      </c>
      <c r="F2292">
        <v>10</v>
      </c>
      <c r="G2292">
        <v>10</v>
      </c>
      <c r="H2292" s="3">
        <f>(Table1[[#This Row],[Q1]]*0.2+Table1[[#This Row],[Q2]]*0.4+Table1[[#This Row],[Q3]]*0.4)/10</f>
        <v>1</v>
      </c>
      <c r="I2292" cm="1">
        <f t="array" ref="I2292">_xlfn.IFS(Table1[[#This Row],[Q1]]&gt;8,100,Table1[[#This Row],[Q1]]&gt;6,0,Table1[[#This Row],[Q1]]&lt;7,-100)</f>
        <v>100</v>
      </c>
      <c r="J2292">
        <f>IF(Table1[[#This Row],[NPS]]=100,1,0)</f>
        <v>1</v>
      </c>
      <c r="K2292">
        <f>IF(Table1[[#This Row],[NPS]]=0,1,0)</f>
        <v>0</v>
      </c>
      <c r="L2292">
        <f>IF(Table1[[#This Row],[NPS]]=-100,1,0)</f>
        <v>0</v>
      </c>
      <c r="M2292" t="str">
        <f>TEXT(Table1[[#This Row],[Call Date]],"mmmm")</f>
        <v>December</v>
      </c>
      <c r="N2292" s="1">
        <f>Table1[[#This Row],[Call Date]]</f>
        <v>45283</v>
      </c>
    </row>
    <row r="2293" spans="2:14" x14ac:dyDescent="0.25">
      <c r="B2293" s="1">
        <v>45286</v>
      </c>
      <c r="C2293" t="s">
        <v>7</v>
      </c>
      <c r="D2293" t="s">
        <v>75</v>
      </c>
      <c r="E2293">
        <v>10</v>
      </c>
      <c r="F2293">
        <v>10</v>
      </c>
      <c r="G2293">
        <v>10</v>
      </c>
      <c r="H2293" s="3">
        <f>(Table1[[#This Row],[Q1]]*0.2+Table1[[#This Row],[Q2]]*0.4+Table1[[#This Row],[Q3]]*0.4)/10</f>
        <v>1</v>
      </c>
      <c r="I2293" cm="1">
        <f t="array" ref="I2293">_xlfn.IFS(Table1[[#This Row],[Q1]]&gt;8,100,Table1[[#This Row],[Q1]]&gt;6,0,Table1[[#This Row],[Q1]]&lt;7,-100)</f>
        <v>100</v>
      </c>
      <c r="J2293">
        <f>IF(Table1[[#This Row],[NPS]]=100,1,0)</f>
        <v>1</v>
      </c>
      <c r="K2293">
        <f>IF(Table1[[#This Row],[NPS]]=0,1,0)</f>
        <v>0</v>
      </c>
      <c r="L2293">
        <f>IF(Table1[[#This Row],[NPS]]=-100,1,0)</f>
        <v>0</v>
      </c>
      <c r="M2293" t="str">
        <f>TEXT(Table1[[#This Row],[Call Date]],"mmmm")</f>
        <v>December</v>
      </c>
      <c r="N2293" s="1">
        <f>Table1[[#This Row],[Call Date]]</f>
        <v>45286</v>
      </c>
    </row>
    <row r="2294" spans="2:14" x14ac:dyDescent="0.25">
      <c r="B2294" s="1">
        <v>45286</v>
      </c>
      <c r="C2294" t="s">
        <v>7</v>
      </c>
      <c r="D2294" t="s">
        <v>130</v>
      </c>
      <c r="E2294">
        <v>10</v>
      </c>
      <c r="F2294">
        <v>10</v>
      </c>
      <c r="G2294">
        <v>10</v>
      </c>
      <c r="H2294" s="3">
        <f>(Table1[[#This Row],[Q1]]*0.2+Table1[[#This Row],[Q2]]*0.4+Table1[[#This Row],[Q3]]*0.4)/10</f>
        <v>1</v>
      </c>
      <c r="I2294" cm="1">
        <f t="array" ref="I2294">_xlfn.IFS(Table1[[#This Row],[Q1]]&gt;8,100,Table1[[#This Row],[Q1]]&gt;6,0,Table1[[#This Row],[Q1]]&lt;7,-100)</f>
        <v>100</v>
      </c>
      <c r="J2294">
        <f>IF(Table1[[#This Row],[NPS]]=100,1,0)</f>
        <v>1</v>
      </c>
      <c r="K2294">
        <f>IF(Table1[[#This Row],[NPS]]=0,1,0)</f>
        <v>0</v>
      </c>
      <c r="L2294">
        <f>IF(Table1[[#This Row],[NPS]]=-100,1,0)</f>
        <v>0</v>
      </c>
      <c r="M2294" t="str">
        <f>TEXT(Table1[[#This Row],[Call Date]],"mmmm")</f>
        <v>December</v>
      </c>
      <c r="N2294" s="1">
        <f>Table1[[#This Row],[Call Date]]</f>
        <v>45286</v>
      </c>
    </row>
    <row r="2295" spans="2:14" x14ac:dyDescent="0.25">
      <c r="B2295" s="1">
        <v>45286</v>
      </c>
      <c r="C2295" t="s">
        <v>8</v>
      </c>
      <c r="D2295" t="s">
        <v>132</v>
      </c>
      <c r="E2295">
        <v>2</v>
      </c>
      <c r="F2295">
        <v>10</v>
      </c>
      <c r="G2295">
        <v>10</v>
      </c>
      <c r="H2295" s="3">
        <f>(Table1[[#This Row],[Q1]]*0.2+Table1[[#This Row],[Q2]]*0.4+Table1[[#This Row],[Q3]]*0.4)/10</f>
        <v>0.84000000000000008</v>
      </c>
      <c r="I2295" cm="1">
        <f t="array" ref="I2295">_xlfn.IFS(Table1[[#This Row],[Q1]]&gt;8,100,Table1[[#This Row],[Q1]]&gt;6,0,Table1[[#This Row],[Q1]]&lt;7,-100)</f>
        <v>-100</v>
      </c>
      <c r="J2295">
        <f>IF(Table1[[#This Row],[NPS]]=100,1,0)</f>
        <v>0</v>
      </c>
      <c r="K2295">
        <f>IF(Table1[[#This Row],[NPS]]=0,1,0)</f>
        <v>0</v>
      </c>
      <c r="L2295">
        <f>IF(Table1[[#This Row],[NPS]]=-100,1,0)</f>
        <v>1</v>
      </c>
      <c r="M2295" t="str">
        <f>TEXT(Table1[[#This Row],[Call Date]],"mmmm")</f>
        <v>December</v>
      </c>
      <c r="N2295" s="1">
        <f>Table1[[#This Row],[Call Date]]</f>
        <v>45286</v>
      </c>
    </row>
    <row r="2296" spans="2:14" x14ac:dyDescent="0.25">
      <c r="B2296" s="1">
        <v>45286</v>
      </c>
      <c r="C2296" t="s">
        <v>8</v>
      </c>
      <c r="D2296" t="s">
        <v>64</v>
      </c>
      <c r="E2296">
        <v>8</v>
      </c>
      <c r="F2296">
        <v>10</v>
      </c>
      <c r="G2296">
        <v>9</v>
      </c>
      <c r="H2296" s="3">
        <f>(Table1[[#This Row],[Q1]]*0.2+Table1[[#This Row],[Q2]]*0.4+Table1[[#This Row],[Q3]]*0.4)/10</f>
        <v>0.91999999999999993</v>
      </c>
      <c r="I2296" cm="1">
        <f t="array" ref="I2296">_xlfn.IFS(Table1[[#This Row],[Q1]]&gt;8,100,Table1[[#This Row],[Q1]]&gt;6,0,Table1[[#This Row],[Q1]]&lt;7,-100)</f>
        <v>0</v>
      </c>
      <c r="J2296">
        <f>IF(Table1[[#This Row],[NPS]]=100,1,0)</f>
        <v>0</v>
      </c>
      <c r="K2296">
        <f>IF(Table1[[#This Row],[NPS]]=0,1,0)</f>
        <v>1</v>
      </c>
      <c r="L2296">
        <f>IF(Table1[[#This Row],[NPS]]=-100,1,0)</f>
        <v>0</v>
      </c>
      <c r="M2296" t="str">
        <f>TEXT(Table1[[#This Row],[Call Date]],"mmmm")</f>
        <v>December</v>
      </c>
      <c r="N2296" s="1">
        <f>Table1[[#This Row],[Call Date]]</f>
        <v>45286</v>
      </c>
    </row>
    <row r="2297" spans="2:14" x14ac:dyDescent="0.25">
      <c r="B2297" s="1">
        <v>45286</v>
      </c>
      <c r="C2297" t="s">
        <v>8</v>
      </c>
      <c r="D2297" t="s">
        <v>129</v>
      </c>
      <c r="E2297">
        <v>8</v>
      </c>
      <c r="F2297">
        <v>10</v>
      </c>
      <c r="G2297">
        <v>10</v>
      </c>
      <c r="H2297" s="3">
        <f>(Table1[[#This Row],[Q1]]*0.2+Table1[[#This Row],[Q2]]*0.4+Table1[[#This Row],[Q3]]*0.4)/10</f>
        <v>0.96</v>
      </c>
      <c r="I2297" cm="1">
        <f t="array" ref="I2297">_xlfn.IFS(Table1[[#This Row],[Q1]]&gt;8,100,Table1[[#This Row],[Q1]]&gt;6,0,Table1[[#This Row],[Q1]]&lt;7,-100)</f>
        <v>0</v>
      </c>
      <c r="J2297">
        <f>IF(Table1[[#This Row],[NPS]]=100,1,0)</f>
        <v>0</v>
      </c>
      <c r="K2297">
        <f>IF(Table1[[#This Row],[NPS]]=0,1,0)</f>
        <v>1</v>
      </c>
      <c r="L2297">
        <f>IF(Table1[[#This Row],[NPS]]=-100,1,0)</f>
        <v>0</v>
      </c>
      <c r="M2297" t="str">
        <f>TEXT(Table1[[#This Row],[Call Date]],"mmmm")</f>
        <v>December</v>
      </c>
      <c r="N2297" s="1">
        <f>Table1[[#This Row],[Call Date]]</f>
        <v>45286</v>
      </c>
    </row>
    <row r="2298" spans="2:14" x14ac:dyDescent="0.25">
      <c r="B2298" s="1">
        <v>45286</v>
      </c>
      <c r="C2298" t="s">
        <v>8</v>
      </c>
      <c r="D2298" t="s">
        <v>98</v>
      </c>
      <c r="E2298">
        <v>9</v>
      </c>
      <c r="F2298">
        <v>9</v>
      </c>
      <c r="G2298">
        <v>9</v>
      </c>
      <c r="H2298" s="3">
        <f>(Table1[[#This Row],[Q1]]*0.2+Table1[[#This Row],[Q2]]*0.4+Table1[[#This Row],[Q3]]*0.4)/10</f>
        <v>0.9</v>
      </c>
      <c r="I2298" cm="1">
        <f t="array" ref="I2298">_xlfn.IFS(Table1[[#This Row],[Q1]]&gt;8,100,Table1[[#This Row],[Q1]]&gt;6,0,Table1[[#This Row],[Q1]]&lt;7,-100)</f>
        <v>100</v>
      </c>
      <c r="J2298">
        <f>IF(Table1[[#This Row],[NPS]]=100,1,0)</f>
        <v>1</v>
      </c>
      <c r="K2298">
        <f>IF(Table1[[#This Row],[NPS]]=0,1,0)</f>
        <v>0</v>
      </c>
      <c r="L2298">
        <f>IF(Table1[[#This Row],[NPS]]=-100,1,0)</f>
        <v>0</v>
      </c>
      <c r="M2298" t="str">
        <f>TEXT(Table1[[#This Row],[Call Date]],"mmmm")</f>
        <v>December</v>
      </c>
      <c r="N2298" s="1">
        <f>Table1[[#This Row],[Call Date]]</f>
        <v>45286</v>
      </c>
    </row>
    <row r="2299" spans="2:14" x14ac:dyDescent="0.25">
      <c r="B2299" s="1">
        <v>45286</v>
      </c>
      <c r="C2299" t="s">
        <v>10</v>
      </c>
      <c r="D2299" t="s">
        <v>116</v>
      </c>
      <c r="E2299">
        <v>10</v>
      </c>
      <c r="F2299">
        <v>10</v>
      </c>
      <c r="G2299">
        <v>10</v>
      </c>
      <c r="H2299" s="3">
        <f>(Table1[[#This Row],[Q1]]*0.2+Table1[[#This Row],[Q2]]*0.4+Table1[[#This Row],[Q3]]*0.4)/10</f>
        <v>1</v>
      </c>
      <c r="I2299" cm="1">
        <f t="array" ref="I2299">_xlfn.IFS(Table1[[#This Row],[Q1]]&gt;8,100,Table1[[#This Row],[Q1]]&gt;6,0,Table1[[#This Row],[Q1]]&lt;7,-100)</f>
        <v>100</v>
      </c>
      <c r="J2299">
        <f>IF(Table1[[#This Row],[NPS]]=100,1,0)</f>
        <v>1</v>
      </c>
      <c r="K2299">
        <f>IF(Table1[[#This Row],[NPS]]=0,1,0)</f>
        <v>0</v>
      </c>
      <c r="L2299">
        <f>IF(Table1[[#This Row],[NPS]]=-100,1,0)</f>
        <v>0</v>
      </c>
      <c r="M2299" t="str">
        <f>TEXT(Table1[[#This Row],[Call Date]],"mmmm")</f>
        <v>December</v>
      </c>
      <c r="N2299" s="1">
        <f>Table1[[#This Row],[Call Date]]</f>
        <v>45286</v>
      </c>
    </row>
    <row r="2300" spans="2:14" x14ac:dyDescent="0.25">
      <c r="B2300" s="1">
        <v>45286</v>
      </c>
      <c r="C2300" t="s">
        <v>10</v>
      </c>
      <c r="D2300" t="s">
        <v>41</v>
      </c>
      <c r="E2300">
        <v>10</v>
      </c>
      <c r="F2300">
        <v>10</v>
      </c>
      <c r="G2300">
        <v>10</v>
      </c>
      <c r="H2300" s="3">
        <f>(Table1[[#This Row],[Q1]]*0.2+Table1[[#This Row],[Q2]]*0.4+Table1[[#This Row],[Q3]]*0.4)/10</f>
        <v>1</v>
      </c>
      <c r="I2300" cm="1">
        <f t="array" ref="I2300">_xlfn.IFS(Table1[[#This Row],[Q1]]&gt;8,100,Table1[[#This Row],[Q1]]&gt;6,0,Table1[[#This Row],[Q1]]&lt;7,-100)</f>
        <v>100</v>
      </c>
      <c r="J2300">
        <f>IF(Table1[[#This Row],[NPS]]=100,1,0)</f>
        <v>1</v>
      </c>
      <c r="K2300">
        <f>IF(Table1[[#This Row],[NPS]]=0,1,0)</f>
        <v>0</v>
      </c>
      <c r="L2300">
        <f>IF(Table1[[#This Row],[NPS]]=-100,1,0)</f>
        <v>0</v>
      </c>
      <c r="M2300" t="str">
        <f>TEXT(Table1[[#This Row],[Call Date]],"mmmm")</f>
        <v>December</v>
      </c>
      <c r="N2300" s="1">
        <f>Table1[[#This Row],[Call Date]]</f>
        <v>45286</v>
      </c>
    </row>
    <row r="2301" spans="2:14" x14ac:dyDescent="0.25">
      <c r="B2301" s="1">
        <v>45286</v>
      </c>
      <c r="C2301" t="s">
        <v>11</v>
      </c>
      <c r="D2301" t="s">
        <v>123</v>
      </c>
      <c r="E2301">
        <v>10</v>
      </c>
      <c r="F2301">
        <v>10</v>
      </c>
      <c r="G2301">
        <v>10</v>
      </c>
      <c r="H2301" s="3">
        <f>(Table1[[#This Row],[Q1]]*0.2+Table1[[#This Row],[Q2]]*0.4+Table1[[#This Row],[Q3]]*0.4)/10</f>
        <v>1</v>
      </c>
      <c r="I2301" cm="1">
        <f t="array" ref="I2301">_xlfn.IFS(Table1[[#This Row],[Q1]]&gt;8,100,Table1[[#This Row],[Q1]]&gt;6,0,Table1[[#This Row],[Q1]]&lt;7,-100)</f>
        <v>100</v>
      </c>
      <c r="J2301">
        <f>IF(Table1[[#This Row],[NPS]]=100,1,0)</f>
        <v>1</v>
      </c>
      <c r="K2301">
        <f>IF(Table1[[#This Row],[NPS]]=0,1,0)</f>
        <v>0</v>
      </c>
      <c r="L2301">
        <f>IF(Table1[[#This Row],[NPS]]=-100,1,0)</f>
        <v>0</v>
      </c>
      <c r="M2301" t="str">
        <f>TEXT(Table1[[#This Row],[Call Date]],"mmmm")</f>
        <v>December</v>
      </c>
      <c r="N2301" s="1">
        <f>Table1[[#This Row],[Call Date]]</f>
        <v>45286</v>
      </c>
    </row>
    <row r="2302" spans="2:14" x14ac:dyDescent="0.25">
      <c r="B2302" s="1">
        <v>45286</v>
      </c>
      <c r="C2302" t="s">
        <v>9</v>
      </c>
      <c r="D2302" t="s">
        <v>44</v>
      </c>
      <c r="E2302">
        <v>10</v>
      </c>
      <c r="F2302">
        <v>10</v>
      </c>
      <c r="G2302">
        <v>10</v>
      </c>
      <c r="H2302" s="3">
        <f>(Table1[[#This Row],[Q1]]*0.2+Table1[[#This Row],[Q2]]*0.4+Table1[[#This Row],[Q3]]*0.4)/10</f>
        <v>1</v>
      </c>
      <c r="I2302" cm="1">
        <f t="array" ref="I2302">_xlfn.IFS(Table1[[#This Row],[Q1]]&gt;8,100,Table1[[#This Row],[Q1]]&gt;6,0,Table1[[#This Row],[Q1]]&lt;7,-100)</f>
        <v>100</v>
      </c>
      <c r="J2302">
        <f>IF(Table1[[#This Row],[NPS]]=100,1,0)</f>
        <v>1</v>
      </c>
      <c r="K2302">
        <f>IF(Table1[[#This Row],[NPS]]=0,1,0)</f>
        <v>0</v>
      </c>
      <c r="L2302">
        <f>IF(Table1[[#This Row],[NPS]]=-100,1,0)</f>
        <v>0</v>
      </c>
      <c r="M2302" t="str">
        <f>TEXT(Table1[[#This Row],[Call Date]],"mmmm")</f>
        <v>December</v>
      </c>
      <c r="N2302" s="1">
        <f>Table1[[#This Row],[Call Date]]</f>
        <v>45286</v>
      </c>
    </row>
    <row r="2303" spans="2:14" x14ac:dyDescent="0.25">
      <c r="B2303" s="1">
        <v>45286</v>
      </c>
      <c r="C2303" t="s">
        <v>9</v>
      </c>
      <c r="D2303" t="s">
        <v>107</v>
      </c>
      <c r="E2303">
        <v>10</v>
      </c>
      <c r="F2303">
        <v>10</v>
      </c>
      <c r="G2303">
        <v>10</v>
      </c>
      <c r="H2303" s="3">
        <f>(Table1[[#This Row],[Q1]]*0.2+Table1[[#This Row],[Q2]]*0.4+Table1[[#This Row],[Q3]]*0.4)/10</f>
        <v>1</v>
      </c>
      <c r="I2303" cm="1">
        <f t="array" ref="I2303">_xlfn.IFS(Table1[[#This Row],[Q1]]&gt;8,100,Table1[[#This Row],[Q1]]&gt;6,0,Table1[[#This Row],[Q1]]&lt;7,-100)</f>
        <v>100</v>
      </c>
      <c r="J2303">
        <f>IF(Table1[[#This Row],[NPS]]=100,1,0)</f>
        <v>1</v>
      </c>
      <c r="K2303">
        <f>IF(Table1[[#This Row],[NPS]]=0,1,0)</f>
        <v>0</v>
      </c>
      <c r="L2303">
        <f>IF(Table1[[#This Row],[NPS]]=-100,1,0)</f>
        <v>0</v>
      </c>
      <c r="M2303" t="str">
        <f>TEXT(Table1[[#This Row],[Call Date]],"mmmm")</f>
        <v>December</v>
      </c>
      <c r="N2303" s="1">
        <f>Table1[[#This Row],[Call Date]]</f>
        <v>45286</v>
      </c>
    </row>
    <row r="2304" spans="2:14" x14ac:dyDescent="0.25">
      <c r="B2304" s="1">
        <v>45286</v>
      </c>
      <c r="C2304" t="s">
        <v>11</v>
      </c>
      <c r="D2304" t="s">
        <v>58</v>
      </c>
      <c r="E2304">
        <v>10</v>
      </c>
      <c r="F2304">
        <v>10</v>
      </c>
      <c r="G2304">
        <v>10</v>
      </c>
      <c r="H2304" s="3">
        <f>(Table1[[#This Row],[Q1]]*0.2+Table1[[#This Row],[Q2]]*0.4+Table1[[#This Row],[Q3]]*0.4)/10</f>
        <v>1</v>
      </c>
      <c r="I2304" cm="1">
        <f t="array" ref="I2304">_xlfn.IFS(Table1[[#This Row],[Q1]]&gt;8,100,Table1[[#This Row],[Q1]]&gt;6,0,Table1[[#This Row],[Q1]]&lt;7,-100)</f>
        <v>100</v>
      </c>
      <c r="J2304">
        <f>IF(Table1[[#This Row],[NPS]]=100,1,0)</f>
        <v>1</v>
      </c>
      <c r="K2304">
        <f>IF(Table1[[#This Row],[NPS]]=0,1,0)</f>
        <v>0</v>
      </c>
      <c r="L2304">
        <f>IF(Table1[[#This Row],[NPS]]=-100,1,0)</f>
        <v>0</v>
      </c>
      <c r="M2304" t="str">
        <f>TEXT(Table1[[#This Row],[Call Date]],"mmmm")</f>
        <v>December</v>
      </c>
      <c r="N2304" s="1">
        <f>Table1[[#This Row],[Call Date]]</f>
        <v>45286</v>
      </c>
    </row>
    <row r="2305" spans="2:14" x14ac:dyDescent="0.25">
      <c r="B2305" s="1">
        <v>45286</v>
      </c>
      <c r="C2305" t="s">
        <v>11</v>
      </c>
      <c r="D2305" t="s">
        <v>115</v>
      </c>
      <c r="E2305">
        <v>10</v>
      </c>
      <c r="F2305">
        <v>10</v>
      </c>
      <c r="G2305">
        <v>10</v>
      </c>
      <c r="H2305" s="3">
        <f>(Table1[[#This Row],[Q1]]*0.2+Table1[[#This Row],[Q2]]*0.4+Table1[[#This Row],[Q3]]*0.4)/10</f>
        <v>1</v>
      </c>
      <c r="I2305" cm="1">
        <f t="array" ref="I2305">_xlfn.IFS(Table1[[#This Row],[Q1]]&gt;8,100,Table1[[#This Row],[Q1]]&gt;6,0,Table1[[#This Row],[Q1]]&lt;7,-100)</f>
        <v>100</v>
      </c>
      <c r="J2305">
        <f>IF(Table1[[#This Row],[NPS]]=100,1,0)</f>
        <v>1</v>
      </c>
      <c r="K2305">
        <f>IF(Table1[[#This Row],[NPS]]=0,1,0)</f>
        <v>0</v>
      </c>
      <c r="L2305">
        <f>IF(Table1[[#This Row],[NPS]]=-100,1,0)</f>
        <v>0</v>
      </c>
      <c r="M2305" t="str">
        <f>TEXT(Table1[[#This Row],[Call Date]],"mmmm")</f>
        <v>December</v>
      </c>
      <c r="N2305" s="1">
        <f>Table1[[#This Row],[Call Date]]</f>
        <v>45286</v>
      </c>
    </row>
    <row r="2306" spans="2:14" x14ac:dyDescent="0.25">
      <c r="B2306" s="1">
        <v>45286</v>
      </c>
      <c r="C2306" t="s">
        <v>11</v>
      </c>
      <c r="D2306" t="s">
        <v>58</v>
      </c>
      <c r="E2306">
        <v>10</v>
      </c>
      <c r="F2306">
        <v>10</v>
      </c>
      <c r="G2306">
        <v>10</v>
      </c>
      <c r="H2306" s="3">
        <f>(Table1[[#This Row],[Q1]]*0.2+Table1[[#This Row],[Q2]]*0.4+Table1[[#This Row],[Q3]]*0.4)/10</f>
        <v>1</v>
      </c>
      <c r="I2306" cm="1">
        <f t="array" ref="I2306">_xlfn.IFS(Table1[[#This Row],[Q1]]&gt;8,100,Table1[[#This Row],[Q1]]&gt;6,0,Table1[[#This Row],[Q1]]&lt;7,-100)</f>
        <v>100</v>
      </c>
      <c r="J2306">
        <f>IF(Table1[[#This Row],[NPS]]=100,1,0)</f>
        <v>1</v>
      </c>
      <c r="K2306">
        <f>IF(Table1[[#This Row],[NPS]]=0,1,0)</f>
        <v>0</v>
      </c>
      <c r="L2306">
        <f>IF(Table1[[#This Row],[NPS]]=-100,1,0)</f>
        <v>0</v>
      </c>
      <c r="M2306" t="str">
        <f>TEXT(Table1[[#This Row],[Call Date]],"mmmm")</f>
        <v>December</v>
      </c>
      <c r="N2306" s="1">
        <f>Table1[[#This Row],[Call Date]]</f>
        <v>45286</v>
      </c>
    </row>
    <row r="2307" spans="2:14" x14ac:dyDescent="0.25">
      <c r="B2307" s="1">
        <v>45286</v>
      </c>
      <c r="C2307" t="s">
        <v>11</v>
      </c>
      <c r="D2307" t="s">
        <v>82</v>
      </c>
      <c r="E2307">
        <v>10</v>
      </c>
      <c r="F2307">
        <v>10</v>
      </c>
      <c r="G2307">
        <v>10</v>
      </c>
      <c r="H2307" s="3">
        <f>(Table1[[#This Row],[Q1]]*0.2+Table1[[#This Row],[Q2]]*0.4+Table1[[#This Row],[Q3]]*0.4)/10</f>
        <v>1</v>
      </c>
      <c r="I2307" cm="1">
        <f t="array" ref="I2307">_xlfn.IFS(Table1[[#This Row],[Q1]]&gt;8,100,Table1[[#This Row],[Q1]]&gt;6,0,Table1[[#This Row],[Q1]]&lt;7,-100)</f>
        <v>100</v>
      </c>
      <c r="J2307">
        <f>IF(Table1[[#This Row],[NPS]]=100,1,0)</f>
        <v>1</v>
      </c>
      <c r="K2307">
        <f>IF(Table1[[#This Row],[NPS]]=0,1,0)</f>
        <v>0</v>
      </c>
      <c r="L2307">
        <f>IF(Table1[[#This Row],[NPS]]=-100,1,0)</f>
        <v>0</v>
      </c>
      <c r="M2307" t="str">
        <f>TEXT(Table1[[#This Row],[Call Date]],"mmmm")</f>
        <v>December</v>
      </c>
      <c r="N2307" s="1">
        <f>Table1[[#This Row],[Call Date]]</f>
        <v>45286</v>
      </c>
    </row>
    <row r="2308" spans="2:14" x14ac:dyDescent="0.25">
      <c r="B2308" s="1">
        <v>45287</v>
      </c>
      <c r="C2308" t="s">
        <v>7</v>
      </c>
      <c r="D2308" t="s">
        <v>130</v>
      </c>
      <c r="E2308">
        <v>5</v>
      </c>
      <c r="F2308">
        <v>10</v>
      </c>
      <c r="G2308">
        <v>10</v>
      </c>
      <c r="H2308" s="3">
        <f>(Table1[[#This Row],[Q1]]*0.2+Table1[[#This Row],[Q2]]*0.4+Table1[[#This Row],[Q3]]*0.4)/10</f>
        <v>0.9</v>
      </c>
      <c r="I2308" cm="1">
        <f t="array" ref="I2308">_xlfn.IFS(Table1[[#This Row],[Q1]]&gt;8,100,Table1[[#This Row],[Q1]]&gt;6,0,Table1[[#This Row],[Q1]]&lt;7,-100)</f>
        <v>-100</v>
      </c>
      <c r="J2308">
        <f>IF(Table1[[#This Row],[NPS]]=100,1,0)</f>
        <v>0</v>
      </c>
      <c r="K2308">
        <f>IF(Table1[[#This Row],[NPS]]=0,1,0)</f>
        <v>0</v>
      </c>
      <c r="L2308">
        <f>IF(Table1[[#This Row],[NPS]]=-100,1,0)</f>
        <v>1</v>
      </c>
      <c r="M2308" t="str">
        <f>TEXT(Table1[[#This Row],[Call Date]],"mmmm")</f>
        <v>December</v>
      </c>
      <c r="N2308" s="1">
        <f>Table1[[#This Row],[Call Date]]</f>
        <v>45287</v>
      </c>
    </row>
    <row r="2309" spans="2:14" x14ac:dyDescent="0.25">
      <c r="B2309" s="1">
        <v>45287</v>
      </c>
      <c r="C2309" t="s">
        <v>8</v>
      </c>
      <c r="D2309" t="s">
        <v>93</v>
      </c>
      <c r="E2309">
        <v>10</v>
      </c>
      <c r="F2309">
        <v>10</v>
      </c>
      <c r="G2309">
        <v>10</v>
      </c>
      <c r="H2309" s="3">
        <f>(Table1[[#This Row],[Q1]]*0.2+Table1[[#This Row],[Q2]]*0.4+Table1[[#This Row],[Q3]]*0.4)/10</f>
        <v>1</v>
      </c>
      <c r="I2309" cm="1">
        <f t="array" ref="I2309">_xlfn.IFS(Table1[[#This Row],[Q1]]&gt;8,100,Table1[[#This Row],[Q1]]&gt;6,0,Table1[[#This Row],[Q1]]&lt;7,-100)</f>
        <v>100</v>
      </c>
      <c r="J2309">
        <f>IF(Table1[[#This Row],[NPS]]=100,1,0)</f>
        <v>1</v>
      </c>
      <c r="K2309">
        <f>IF(Table1[[#This Row],[NPS]]=0,1,0)</f>
        <v>0</v>
      </c>
      <c r="L2309">
        <f>IF(Table1[[#This Row],[NPS]]=-100,1,0)</f>
        <v>0</v>
      </c>
      <c r="M2309" t="str">
        <f>TEXT(Table1[[#This Row],[Call Date]],"mmmm")</f>
        <v>December</v>
      </c>
      <c r="N2309" s="1">
        <f>Table1[[#This Row],[Call Date]]</f>
        <v>45287</v>
      </c>
    </row>
    <row r="2310" spans="2:14" x14ac:dyDescent="0.25">
      <c r="B2310" s="1">
        <v>45287</v>
      </c>
      <c r="C2310" t="s">
        <v>7</v>
      </c>
      <c r="D2310" t="s">
        <v>75</v>
      </c>
      <c r="E2310">
        <v>10</v>
      </c>
      <c r="F2310">
        <v>10</v>
      </c>
      <c r="G2310">
        <v>10</v>
      </c>
      <c r="H2310" s="3">
        <f>(Table1[[#This Row],[Q1]]*0.2+Table1[[#This Row],[Q2]]*0.4+Table1[[#This Row],[Q3]]*0.4)/10</f>
        <v>1</v>
      </c>
      <c r="I2310" cm="1">
        <f t="array" ref="I2310">_xlfn.IFS(Table1[[#This Row],[Q1]]&gt;8,100,Table1[[#This Row],[Q1]]&gt;6,0,Table1[[#This Row],[Q1]]&lt;7,-100)</f>
        <v>100</v>
      </c>
      <c r="J2310">
        <f>IF(Table1[[#This Row],[NPS]]=100,1,0)</f>
        <v>1</v>
      </c>
      <c r="K2310">
        <f>IF(Table1[[#This Row],[NPS]]=0,1,0)</f>
        <v>0</v>
      </c>
      <c r="L2310">
        <f>IF(Table1[[#This Row],[NPS]]=-100,1,0)</f>
        <v>0</v>
      </c>
      <c r="M2310" t="str">
        <f>TEXT(Table1[[#This Row],[Call Date]],"mmmm")</f>
        <v>December</v>
      </c>
      <c r="N2310" s="1">
        <f>Table1[[#This Row],[Call Date]]</f>
        <v>45287</v>
      </c>
    </row>
    <row r="2311" spans="2:14" x14ac:dyDescent="0.25">
      <c r="B2311" s="1">
        <v>45287</v>
      </c>
      <c r="C2311" t="s">
        <v>8</v>
      </c>
      <c r="D2311" t="s">
        <v>98</v>
      </c>
      <c r="E2311">
        <v>10</v>
      </c>
      <c r="F2311">
        <v>10</v>
      </c>
      <c r="G2311">
        <v>10</v>
      </c>
      <c r="H2311" s="3">
        <f>(Table1[[#This Row],[Q1]]*0.2+Table1[[#This Row],[Q2]]*0.4+Table1[[#This Row],[Q3]]*0.4)/10</f>
        <v>1</v>
      </c>
      <c r="I2311" cm="1">
        <f t="array" ref="I2311">_xlfn.IFS(Table1[[#This Row],[Q1]]&gt;8,100,Table1[[#This Row],[Q1]]&gt;6,0,Table1[[#This Row],[Q1]]&lt;7,-100)</f>
        <v>100</v>
      </c>
      <c r="J2311">
        <f>IF(Table1[[#This Row],[NPS]]=100,1,0)</f>
        <v>1</v>
      </c>
      <c r="K2311">
        <f>IF(Table1[[#This Row],[NPS]]=0,1,0)</f>
        <v>0</v>
      </c>
      <c r="L2311">
        <f>IF(Table1[[#This Row],[NPS]]=-100,1,0)</f>
        <v>0</v>
      </c>
      <c r="M2311" t="str">
        <f>TEXT(Table1[[#This Row],[Call Date]],"mmmm")</f>
        <v>December</v>
      </c>
      <c r="N2311" s="1">
        <f>Table1[[#This Row],[Call Date]]</f>
        <v>45287</v>
      </c>
    </row>
    <row r="2312" spans="2:14" x14ac:dyDescent="0.25">
      <c r="B2312" s="1">
        <v>45287</v>
      </c>
      <c r="C2312" t="s">
        <v>8</v>
      </c>
      <c r="D2312" t="s">
        <v>88</v>
      </c>
      <c r="E2312">
        <v>10</v>
      </c>
      <c r="F2312">
        <v>10</v>
      </c>
      <c r="G2312">
        <v>10</v>
      </c>
      <c r="H2312" s="3">
        <f>(Table1[[#This Row],[Q1]]*0.2+Table1[[#This Row],[Q2]]*0.4+Table1[[#This Row],[Q3]]*0.4)/10</f>
        <v>1</v>
      </c>
      <c r="I2312" cm="1">
        <f t="array" ref="I2312">_xlfn.IFS(Table1[[#This Row],[Q1]]&gt;8,100,Table1[[#This Row],[Q1]]&gt;6,0,Table1[[#This Row],[Q1]]&lt;7,-100)</f>
        <v>100</v>
      </c>
      <c r="J2312">
        <f>IF(Table1[[#This Row],[NPS]]=100,1,0)</f>
        <v>1</v>
      </c>
      <c r="K2312">
        <f>IF(Table1[[#This Row],[NPS]]=0,1,0)</f>
        <v>0</v>
      </c>
      <c r="L2312">
        <f>IF(Table1[[#This Row],[NPS]]=-100,1,0)</f>
        <v>0</v>
      </c>
      <c r="M2312" t="str">
        <f>TEXT(Table1[[#This Row],[Call Date]],"mmmm")</f>
        <v>December</v>
      </c>
      <c r="N2312" s="1">
        <f>Table1[[#This Row],[Call Date]]</f>
        <v>45287</v>
      </c>
    </row>
    <row r="2313" spans="2:14" x14ac:dyDescent="0.25">
      <c r="B2313" s="1">
        <v>45287</v>
      </c>
      <c r="C2313" t="s">
        <v>7</v>
      </c>
      <c r="D2313" t="s">
        <v>95</v>
      </c>
      <c r="E2313">
        <v>10</v>
      </c>
      <c r="F2313">
        <v>10</v>
      </c>
      <c r="G2313">
        <v>10</v>
      </c>
      <c r="H2313" s="3">
        <f>(Table1[[#This Row],[Q1]]*0.2+Table1[[#This Row],[Q2]]*0.4+Table1[[#This Row],[Q3]]*0.4)/10</f>
        <v>1</v>
      </c>
      <c r="I2313" cm="1">
        <f t="array" ref="I2313">_xlfn.IFS(Table1[[#This Row],[Q1]]&gt;8,100,Table1[[#This Row],[Q1]]&gt;6,0,Table1[[#This Row],[Q1]]&lt;7,-100)</f>
        <v>100</v>
      </c>
      <c r="J2313">
        <f>IF(Table1[[#This Row],[NPS]]=100,1,0)</f>
        <v>1</v>
      </c>
      <c r="K2313">
        <f>IF(Table1[[#This Row],[NPS]]=0,1,0)</f>
        <v>0</v>
      </c>
      <c r="L2313">
        <f>IF(Table1[[#This Row],[NPS]]=-100,1,0)</f>
        <v>0</v>
      </c>
      <c r="M2313" t="str">
        <f>TEXT(Table1[[#This Row],[Call Date]],"mmmm")</f>
        <v>December</v>
      </c>
      <c r="N2313" s="1">
        <f>Table1[[#This Row],[Call Date]]</f>
        <v>45287</v>
      </c>
    </row>
    <row r="2314" spans="2:14" x14ac:dyDescent="0.25">
      <c r="B2314" s="1">
        <v>45287</v>
      </c>
      <c r="C2314" t="s">
        <v>7</v>
      </c>
      <c r="D2314" t="s">
        <v>43</v>
      </c>
      <c r="E2314">
        <v>0</v>
      </c>
      <c r="F2314">
        <v>0</v>
      </c>
      <c r="G2314">
        <v>0</v>
      </c>
      <c r="H2314" s="3">
        <f>(Table1[[#This Row],[Q1]]*0.2+Table1[[#This Row],[Q2]]*0.4+Table1[[#This Row],[Q3]]*0.4)/10</f>
        <v>0</v>
      </c>
      <c r="I2314" cm="1">
        <f t="array" ref="I2314">_xlfn.IFS(Table1[[#This Row],[Q1]]&gt;8,100,Table1[[#This Row],[Q1]]&gt;6,0,Table1[[#This Row],[Q1]]&lt;7,-100)</f>
        <v>-100</v>
      </c>
      <c r="J2314">
        <f>IF(Table1[[#This Row],[NPS]]=100,1,0)</f>
        <v>0</v>
      </c>
      <c r="K2314">
        <f>IF(Table1[[#This Row],[NPS]]=0,1,0)</f>
        <v>0</v>
      </c>
      <c r="L2314">
        <f>IF(Table1[[#This Row],[NPS]]=-100,1,0)</f>
        <v>1</v>
      </c>
      <c r="M2314" t="str">
        <f>TEXT(Table1[[#This Row],[Call Date]],"mmmm")</f>
        <v>December</v>
      </c>
      <c r="N2314" s="1">
        <f>Table1[[#This Row],[Call Date]]</f>
        <v>45287</v>
      </c>
    </row>
    <row r="2315" spans="2:14" x14ac:dyDescent="0.25">
      <c r="B2315" s="1">
        <v>45287</v>
      </c>
      <c r="C2315" t="s">
        <v>7</v>
      </c>
      <c r="D2315" t="s">
        <v>78</v>
      </c>
      <c r="E2315">
        <v>10</v>
      </c>
      <c r="F2315">
        <v>10</v>
      </c>
      <c r="G2315">
        <v>10</v>
      </c>
      <c r="H2315" s="3">
        <f>(Table1[[#This Row],[Q1]]*0.2+Table1[[#This Row],[Q2]]*0.4+Table1[[#This Row],[Q3]]*0.4)/10</f>
        <v>1</v>
      </c>
      <c r="I2315" cm="1">
        <f t="array" ref="I2315">_xlfn.IFS(Table1[[#This Row],[Q1]]&gt;8,100,Table1[[#This Row],[Q1]]&gt;6,0,Table1[[#This Row],[Q1]]&lt;7,-100)</f>
        <v>100</v>
      </c>
      <c r="J2315">
        <f>IF(Table1[[#This Row],[NPS]]=100,1,0)</f>
        <v>1</v>
      </c>
      <c r="K2315">
        <f>IF(Table1[[#This Row],[NPS]]=0,1,0)</f>
        <v>0</v>
      </c>
      <c r="L2315">
        <f>IF(Table1[[#This Row],[NPS]]=-100,1,0)</f>
        <v>0</v>
      </c>
      <c r="M2315" t="str">
        <f>TEXT(Table1[[#This Row],[Call Date]],"mmmm")</f>
        <v>December</v>
      </c>
      <c r="N2315" s="1">
        <f>Table1[[#This Row],[Call Date]]</f>
        <v>45287</v>
      </c>
    </row>
    <row r="2316" spans="2:14" x14ac:dyDescent="0.25">
      <c r="B2316" s="1">
        <v>45287</v>
      </c>
      <c r="C2316" t="s">
        <v>10</v>
      </c>
      <c r="D2316" t="s">
        <v>87</v>
      </c>
      <c r="E2316">
        <v>10</v>
      </c>
      <c r="F2316">
        <v>10</v>
      </c>
      <c r="G2316">
        <v>10</v>
      </c>
      <c r="H2316" s="3">
        <f>(Table1[[#This Row],[Q1]]*0.2+Table1[[#This Row],[Q2]]*0.4+Table1[[#This Row],[Q3]]*0.4)/10</f>
        <v>1</v>
      </c>
      <c r="I2316" cm="1">
        <f t="array" ref="I2316">_xlfn.IFS(Table1[[#This Row],[Q1]]&gt;8,100,Table1[[#This Row],[Q1]]&gt;6,0,Table1[[#This Row],[Q1]]&lt;7,-100)</f>
        <v>100</v>
      </c>
      <c r="J2316">
        <f>IF(Table1[[#This Row],[NPS]]=100,1,0)</f>
        <v>1</v>
      </c>
      <c r="K2316">
        <f>IF(Table1[[#This Row],[NPS]]=0,1,0)</f>
        <v>0</v>
      </c>
      <c r="L2316">
        <f>IF(Table1[[#This Row],[NPS]]=-100,1,0)</f>
        <v>0</v>
      </c>
      <c r="M2316" t="str">
        <f>TEXT(Table1[[#This Row],[Call Date]],"mmmm")</f>
        <v>December</v>
      </c>
      <c r="N2316" s="1">
        <f>Table1[[#This Row],[Call Date]]</f>
        <v>45287</v>
      </c>
    </row>
    <row r="2317" spans="2:14" x14ac:dyDescent="0.25">
      <c r="B2317" s="1">
        <v>45287</v>
      </c>
      <c r="C2317" t="s">
        <v>10</v>
      </c>
      <c r="D2317" t="s">
        <v>81</v>
      </c>
      <c r="E2317">
        <v>10</v>
      </c>
      <c r="F2317">
        <v>10</v>
      </c>
      <c r="G2317">
        <v>10</v>
      </c>
      <c r="H2317" s="3">
        <f>(Table1[[#This Row],[Q1]]*0.2+Table1[[#This Row],[Q2]]*0.4+Table1[[#This Row],[Q3]]*0.4)/10</f>
        <v>1</v>
      </c>
      <c r="I2317" cm="1">
        <f t="array" ref="I2317">_xlfn.IFS(Table1[[#This Row],[Q1]]&gt;8,100,Table1[[#This Row],[Q1]]&gt;6,0,Table1[[#This Row],[Q1]]&lt;7,-100)</f>
        <v>100</v>
      </c>
      <c r="J2317">
        <f>IF(Table1[[#This Row],[NPS]]=100,1,0)</f>
        <v>1</v>
      </c>
      <c r="K2317">
        <f>IF(Table1[[#This Row],[NPS]]=0,1,0)</f>
        <v>0</v>
      </c>
      <c r="L2317">
        <f>IF(Table1[[#This Row],[NPS]]=-100,1,0)</f>
        <v>0</v>
      </c>
      <c r="M2317" t="str">
        <f>TEXT(Table1[[#This Row],[Call Date]],"mmmm")</f>
        <v>December</v>
      </c>
      <c r="N2317" s="1">
        <f>Table1[[#This Row],[Call Date]]</f>
        <v>45287</v>
      </c>
    </row>
    <row r="2318" spans="2:14" x14ac:dyDescent="0.25">
      <c r="B2318" s="1">
        <v>45287</v>
      </c>
      <c r="C2318" t="s">
        <v>8</v>
      </c>
      <c r="D2318" t="s">
        <v>93</v>
      </c>
      <c r="E2318">
        <v>10</v>
      </c>
      <c r="F2318">
        <v>0</v>
      </c>
      <c r="G2318">
        <v>0</v>
      </c>
      <c r="H2318" s="3">
        <f>(Table1[[#This Row],[Q1]]*0.2+Table1[[#This Row],[Q2]]*0.4+Table1[[#This Row],[Q3]]*0.4)/10</f>
        <v>0.2</v>
      </c>
      <c r="I2318" cm="1">
        <f t="array" ref="I2318">_xlfn.IFS(Table1[[#This Row],[Q1]]&gt;8,100,Table1[[#This Row],[Q1]]&gt;6,0,Table1[[#This Row],[Q1]]&lt;7,-100)</f>
        <v>100</v>
      </c>
      <c r="J2318">
        <f>IF(Table1[[#This Row],[NPS]]=100,1,0)</f>
        <v>1</v>
      </c>
      <c r="K2318">
        <f>IF(Table1[[#This Row],[NPS]]=0,1,0)</f>
        <v>0</v>
      </c>
      <c r="L2318">
        <f>IF(Table1[[#This Row],[NPS]]=-100,1,0)</f>
        <v>0</v>
      </c>
      <c r="M2318" t="str">
        <f>TEXT(Table1[[#This Row],[Call Date]],"mmmm")</f>
        <v>December</v>
      </c>
      <c r="N2318" s="1">
        <f>Table1[[#This Row],[Call Date]]</f>
        <v>45287</v>
      </c>
    </row>
    <row r="2319" spans="2:14" x14ac:dyDescent="0.25">
      <c r="B2319" s="1">
        <v>45287</v>
      </c>
      <c r="C2319" t="s">
        <v>8</v>
      </c>
      <c r="D2319" t="s">
        <v>98</v>
      </c>
      <c r="E2319">
        <v>5</v>
      </c>
      <c r="F2319">
        <v>10</v>
      </c>
      <c r="G2319">
        <v>10</v>
      </c>
      <c r="H2319" s="3">
        <f>(Table1[[#This Row],[Q1]]*0.2+Table1[[#This Row],[Q2]]*0.4+Table1[[#This Row],[Q3]]*0.4)/10</f>
        <v>0.9</v>
      </c>
      <c r="I2319" cm="1">
        <f t="array" ref="I2319">_xlfn.IFS(Table1[[#This Row],[Q1]]&gt;8,100,Table1[[#This Row],[Q1]]&gt;6,0,Table1[[#This Row],[Q1]]&lt;7,-100)</f>
        <v>-100</v>
      </c>
      <c r="J2319">
        <f>IF(Table1[[#This Row],[NPS]]=100,1,0)</f>
        <v>0</v>
      </c>
      <c r="K2319">
        <f>IF(Table1[[#This Row],[NPS]]=0,1,0)</f>
        <v>0</v>
      </c>
      <c r="L2319">
        <f>IF(Table1[[#This Row],[NPS]]=-100,1,0)</f>
        <v>1</v>
      </c>
      <c r="M2319" t="str">
        <f>TEXT(Table1[[#This Row],[Call Date]],"mmmm")</f>
        <v>December</v>
      </c>
      <c r="N2319" s="1">
        <f>Table1[[#This Row],[Call Date]]</f>
        <v>45287</v>
      </c>
    </row>
    <row r="2320" spans="2:14" x14ac:dyDescent="0.25">
      <c r="B2320" s="1">
        <v>45287</v>
      </c>
      <c r="C2320" t="s">
        <v>9</v>
      </c>
      <c r="D2320" t="s">
        <v>108</v>
      </c>
      <c r="E2320">
        <v>7</v>
      </c>
      <c r="F2320">
        <v>8</v>
      </c>
      <c r="G2320">
        <v>4</v>
      </c>
      <c r="H2320" s="3">
        <f>(Table1[[#This Row],[Q1]]*0.2+Table1[[#This Row],[Q2]]*0.4+Table1[[#This Row],[Q3]]*0.4)/10</f>
        <v>0.62000000000000011</v>
      </c>
      <c r="I2320" cm="1">
        <f t="array" ref="I2320">_xlfn.IFS(Table1[[#This Row],[Q1]]&gt;8,100,Table1[[#This Row],[Q1]]&gt;6,0,Table1[[#This Row],[Q1]]&lt;7,-100)</f>
        <v>0</v>
      </c>
      <c r="J2320">
        <f>IF(Table1[[#This Row],[NPS]]=100,1,0)</f>
        <v>0</v>
      </c>
      <c r="K2320">
        <f>IF(Table1[[#This Row],[NPS]]=0,1,0)</f>
        <v>1</v>
      </c>
      <c r="L2320">
        <f>IF(Table1[[#This Row],[NPS]]=-100,1,0)</f>
        <v>0</v>
      </c>
      <c r="M2320" t="str">
        <f>TEXT(Table1[[#This Row],[Call Date]],"mmmm")</f>
        <v>December</v>
      </c>
      <c r="N2320" s="1">
        <f>Table1[[#This Row],[Call Date]]</f>
        <v>45287</v>
      </c>
    </row>
    <row r="2321" spans="2:14" x14ac:dyDescent="0.25">
      <c r="B2321" s="1">
        <v>45287</v>
      </c>
      <c r="C2321" t="s">
        <v>7</v>
      </c>
      <c r="D2321" t="s">
        <v>95</v>
      </c>
      <c r="E2321">
        <v>10</v>
      </c>
      <c r="F2321">
        <v>10</v>
      </c>
      <c r="G2321">
        <v>10</v>
      </c>
      <c r="H2321" s="3">
        <f>(Table1[[#This Row],[Q1]]*0.2+Table1[[#This Row],[Q2]]*0.4+Table1[[#This Row],[Q3]]*0.4)/10</f>
        <v>1</v>
      </c>
      <c r="I2321" cm="1">
        <f t="array" ref="I2321">_xlfn.IFS(Table1[[#This Row],[Q1]]&gt;8,100,Table1[[#This Row],[Q1]]&gt;6,0,Table1[[#This Row],[Q1]]&lt;7,-100)</f>
        <v>100</v>
      </c>
      <c r="J2321">
        <f>IF(Table1[[#This Row],[NPS]]=100,1,0)</f>
        <v>1</v>
      </c>
      <c r="K2321">
        <f>IF(Table1[[#This Row],[NPS]]=0,1,0)</f>
        <v>0</v>
      </c>
      <c r="L2321">
        <f>IF(Table1[[#This Row],[NPS]]=-100,1,0)</f>
        <v>0</v>
      </c>
      <c r="M2321" t="str">
        <f>TEXT(Table1[[#This Row],[Call Date]],"mmmm")</f>
        <v>December</v>
      </c>
      <c r="N2321" s="1">
        <f>Table1[[#This Row],[Call Date]]</f>
        <v>45287</v>
      </c>
    </row>
    <row r="2322" spans="2:14" x14ac:dyDescent="0.25">
      <c r="B2322" s="1">
        <v>45287</v>
      </c>
      <c r="C2322" t="s">
        <v>7</v>
      </c>
      <c r="D2322" t="s">
        <v>117</v>
      </c>
      <c r="E2322">
        <v>10</v>
      </c>
      <c r="F2322">
        <v>10</v>
      </c>
      <c r="G2322">
        <v>10</v>
      </c>
      <c r="H2322" s="3">
        <f>(Table1[[#This Row],[Q1]]*0.2+Table1[[#This Row],[Q2]]*0.4+Table1[[#This Row],[Q3]]*0.4)/10</f>
        <v>1</v>
      </c>
      <c r="I2322" cm="1">
        <f t="array" ref="I2322">_xlfn.IFS(Table1[[#This Row],[Q1]]&gt;8,100,Table1[[#This Row],[Q1]]&gt;6,0,Table1[[#This Row],[Q1]]&lt;7,-100)</f>
        <v>100</v>
      </c>
      <c r="J2322">
        <f>IF(Table1[[#This Row],[NPS]]=100,1,0)</f>
        <v>1</v>
      </c>
      <c r="K2322">
        <f>IF(Table1[[#This Row],[NPS]]=0,1,0)</f>
        <v>0</v>
      </c>
      <c r="L2322">
        <f>IF(Table1[[#This Row],[NPS]]=-100,1,0)</f>
        <v>0</v>
      </c>
      <c r="M2322" t="str">
        <f>TEXT(Table1[[#This Row],[Call Date]],"mmmm")</f>
        <v>December</v>
      </c>
      <c r="N2322" s="1">
        <f>Table1[[#This Row],[Call Date]]</f>
        <v>45287</v>
      </c>
    </row>
    <row r="2323" spans="2:14" x14ac:dyDescent="0.25">
      <c r="B2323" s="1">
        <v>45287</v>
      </c>
      <c r="C2323" t="s">
        <v>8</v>
      </c>
      <c r="D2323" t="s">
        <v>93</v>
      </c>
      <c r="E2323">
        <v>9</v>
      </c>
      <c r="F2323">
        <v>10</v>
      </c>
      <c r="G2323">
        <v>10</v>
      </c>
      <c r="H2323" s="3">
        <f>(Table1[[#This Row],[Q1]]*0.2+Table1[[#This Row],[Q2]]*0.4+Table1[[#This Row],[Q3]]*0.4)/10</f>
        <v>0.98000000000000009</v>
      </c>
      <c r="I2323" cm="1">
        <f t="array" ref="I2323">_xlfn.IFS(Table1[[#This Row],[Q1]]&gt;8,100,Table1[[#This Row],[Q1]]&gt;6,0,Table1[[#This Row],[Q1]]&lt;7,-100)</f>
        <v>100</v>
      </c>
      <c r="J2323">
        <f>IF(Table1[[#This Row],[NPS]]=100,1,0)</f>
        <v>1</v>
      </c>
      <c r="K2323">
        <f>IF(Table1[[#This Row],[NPS]]=0,1,0)</f>
        <v>0</v>
      </c>
      <c r="L2323">
        <f>IF(Table1[[#This Row],[NPS]]=-100,1,0)</f>
        <v>0</v>
      </c>
      <c r="M2323" t="str">
        <f>TEXT(Table1[[#This Row],[Call Date]],"mmmm")</f>
        <v>December</v>
      </c>
      <c r="N2323" s="1">
        <f>Table1[[#This Row],[Call Date]]</f>
        <v>45287</v>
      </c>
    </row>
    <row r="2324" spans="2:14" x14ac:dyDescent="0.25">
      <c r="B2324" s="1">
        <v>45287</v>
      </c>
      <c r="C2324" t="s">
        <v>9</v>
      </c>
      <c r="D2324" t="s">
        <v>113</v>
      </c>
      <c r="E2324">
        <v>10</v>
      </c>
      <c r="F2324">
        <v>10</v>
      </c>
      <c r="G2324">
        <v>10</v>
      </c>
      <c r="H2324" s="3">
        <f>(Table1[[#This Row],[Q1]]*0.2+Table1[[#This Row],[Q2]]*0.4+Table1[[#This Row],[Q3]]*0.4)/10</f>
        <v>1</v>
      </c>
      <c r="I2324" cm="1">
        <f t="array" ref="I2324">_xlfn.IFS(Table1[[#This Row],[Q1]]&gt;8,100,Table1[[#This Row],[Q1]]&gt;6,0,Table1[[#This Row],[Q1]]&lt;7,-100)</f>
        <v>100</v>
      </c>
      <c r="J2324">
        <f>IF(Table1[[#This Row],[NPS]]=100,1,0)</f>
        <v>1</v>
      </c>
      <c r="K2324">
        <f>IF(Table1[[#This Row],[NPS]]=0,1,0)</f>
        <v>0</v>
      </c>
      <c r="L2324">
        <f>IF(Table1[[#This Row],[NPS]]=-100,1,0)</f>
        <v>0</v>
      </c>
      <c r="M2324" t="str">
        <f>TEXT(Table1[[#This Row],[Call Date]],"mmmm")</f>
        <v>December</v>
      </c>
      <c r="N2324" s="1">
        <f>Table1[[#This Row],[Call Date]]</f>
        <v>45287</v>
      </c>
    </row>
    <row r="2325" spans="2:14" x14ac:dyDescent="0.25">
      <c r="B2325" s="1">
        <v>45287</v>
      </c>
      <c r="C2325" t="s">
        <v>8</v>
      </c>
      <c r="D2325" t="s">
        <v>93</v>
      </c>
      <c r="E2325">
        <v>10</v>
      </c>
      <c r="F2325">
        <v>10</v>
      </c>
      <c r="G2325">
        <v>10</v>
      </c>
      <c r="H2325" s="3">
        <f>(Table1[[#This Row],[Q1]]*0.2+Table1[[#This Row],[Q2]]*0.4+Table1[[#This Row],[Q3]]*0.4)/10</f>
        <v>1</v>
      </c>
      <c r="I2325" cm="1">
        <f t="array" ref="I2325">_xlfn.IFS(Table1[[#This Row],[Q1]]&gt;8,100,Table1[[#This Row],[Q1]]&gt;6,0,Table1[[#This Row],[Q1]]&lt;7,-100)</f>
        <v>100</v>
      </c>
      <c r="J2325">
        <f>IF(Table1[[#This Row],[NPS]]=100,1,0)</f>
        <v>1</v>
      </c>
      <c r="K2325">
        <f>IF(Table1[[#This Row],[NPS]]=0,1,0)</f>
        <v>0</v>
      </c>
      <c r="L2325">
        <f>IF(Table1[[#This Row],[NPS]]=-100,1,0)</f>
        <v>0</v>
      </c>
      <c r="M2325" t="str">
        <f>TEXT(Table1[[#This Row],[Call Date]],"mmmm")</f>
        <v>December</v>
      </c>
      <c r="N2325" s="1">
        <f>Table1[[#This Row],[Call Date]]</f>
        <v>45287</v>
      </c>
    </row>
    <row r="2326" spans="2:14" x14ac:dyDescent="0.25">
      <c r="B2326" s="1">
        <v>45287</v>
      </c>
      <c r="C2326" t="s">
        <v>7</v>
      </c>
      <c r="D2326" t="s">
        <v>91</v>
      </c>
      <c r="E2326">
        <v>9</v>
      </c>
      <c r="F2326">
        <v>9</v>
      </c>
      <c r="G2326">
        <v>10</v>
      </c>
      <c r="H2326" s="3">
        <f>(Table1[[#This Row],[Q1]]*0.2+Table1[[#This Row],[Q2]]*0.4+Table1[[#This Row],[Q3]]*0.4)/10</f>
        <v>0.94000000000000006</v>
      </c>
      <c r="I2326" cm="1">
        <f t="array" ref="I2326">_xlfn.IFS(Table1[[#This Row],[Q1]]&gt;8,100,Table1[[#This Row],[Q1]]&gt;6,0,Table1[[#This Row],[Q1]]&lt;7,-100)</f>
        <v>100</v>
      </c>
      <c r="J2326">
        <f>IF(Table1[[#This Row],[NPS]]=100,1,0)</f>
        <v>1</v>
      </c>
      <c r="K2326">
        <f>IF(Table1[[#This Row],[NPS]]=0,1,0)</f>
        <v>0</v>
      </c>
      <c r="L2326">
        <f>IF(Table1[[#This Row],[NPS]]=-100,1,0)</f>
        <v>0</v>
      </c>
      <c r="M2326" t="str">
        <f>TEXT(Table1[[#This Row],[Call Date]],"mmmm")</f>
        <v>December</v>
      </c>
      <c r="N2326" s="1">
        <f>Table1[[#This Row],[Call Date]]</f>
        <v>45287</v>
      </c>
    </row>
    <row r="2327" spans="2:14" x14ac:dyDescent="0.25">
      <c r="B2327" s="1">
        <v>45287</v>
      </c>
      <c r="C2327" t="s">
        <v>8</v>
      </c>
      <c r="D2327" t="s">
        <v>93</v>
      </c>
      <c r="E2327">
        <v>10</v>
      </c>
      <c r="F2327">
        <v>10</v>
      </c>
      <c r="G2327">
        <v>10</v>
      </c>
      <c r="H2327" s="3">
        <f>(Table1[[#This Row],[Q1]]*0.2+Table1[[#This Row],[Q2]]*0.4+Table1[[#This Row],[Q3]]*0.4)/10</f>
        <v>1</v>
      </c>
      <c r="I2327" cm="1">
        <f t="array" ref="I2327">_xlfn.IFS(Table1[[#This Row],[Q1]]&gt;8,100,Table1[[#This Row],[Q1]]&gt;6,0,Table1[[#This Row],[Q1]]&lt;7,-100)</f>
        <v>100</v>
      </c>
      <c r="J2327">
        <f>IF(Table1[[#This Row],[NPS]]=100,1,0)</f>
        <v>1</v>
      </c>
      <c r="K2327">
        <f>IF(Table1[[#This Row],[NPS]]=0,1,0)</f>
        <v>0</v>
      </c>
      <c r="L2327">
        <f>IF(Table1[[#This Row],[NPS]]=-100,1,0)</f>
        <v>0</v>
      </c>
      <c r="M2327" t="str">
        <f>TEXT(Table1[[#This Row],[Call Date]],"mmmm")</f>
        <v>December</v>
      </c>
      <c r="N2327" s="1">
        <f>Table1[[#This Row],[Call Date]]</f>
        <v>45287</v>
      </c>
    </row>
    <row r="2328" spans="2:14" x14ac:dyDescent="0.25">
      <c r="B2328" s="1">
        <v>45287</v>
      </c>
      <c r="C2328" t="s">
        <v>7</v>
      </c>
      <c r="D2328" t="s">
        <v>117</v>
      </c>
      <c r="E2328">
        <v>10</v>
      </c>
      <c r="F2328">
        <v>10</v>
      </c>
      <c r="G2328">
        <v>10</v>
      </c>
      <c r="H2328" s="3">
        <f>(Table1[[#This Row],[Q1]]*0.2+Table1[[#This Row],[Q2]]*0.4+Table1[[#This Row],[Q3]]*0.4)/10</f>
        <v>1</v>
      </c>
      <c r="I2328" cm="1">
        <f t="array" ref="I2328">_xlfn.IFS(Table1[[#This Row],[Q1]]&gt;8,100,Table1[[#This Row],[Q1]]&gt;6,0,Table1[[#This Row],[Q1]]&lt;7,-100)</f>
        <v>100</v>
      </c>
      <c r="J2328">
        <f>IF(Table1[[#This Row],[NPS]]=100,1,0)</f>
        <v>1</v>
      </c>
      <c r="K2328">
        <f>IF(Table1[[#This Row],[NPS]]=0,1,0)</f>
        <v>0</v>
      </c>
      <c r="L2328">
        <f>IF(Table1[[#This Row],[NPS]]=-100,1,0)</f>
        <v>0</v>
      </c>
      <c r="M2328" t="str">
        <f>TEXT(Table1[[#This Row],[Call Date]],"mmmm")</f>
        <v>December</v>
      </c>
      <c r="N2328" s="1">
        <f>Table1[[#This Row],[Call Date]]</f>
        <v>45287</v>
      </c>
    </row>
    <row r="2329" spans="2:14" x14ac:dyDescent="0.25">
      <c r="B2329" s="1">
        <v>45287</v>
      </c>
      <c r="C2329" t="s">
        <v>9</v>
      </c>
      <c r="D2329" t="s">
        <v>108</v>
      </c>
      <c r="E2329">
        <v>10</v>
      </c>
      <c r="F2329">
        <v>10</v>
      </c>
      <c r="G2329">
        <v>10</v>
      </c>
      <c r="H2329" s="3">
        <f>(Table1[[#This Row],[Q1]]*0.2+Table1[[#This Row],[Q2]]*0.4+Table1[[#This Row],[Q3]]*0.4)/10</f>
        <v>1</v>
      </c>
      <c r="I2329" cm="1">
        <f t="array" ref="I2329">_xlfn.IFS(Table1[[#This Row],[Q1]]&gt;8,100,Table1[[#This Row],[Q1]]&gt;6,0,Table1[[#This Row],[Q1]]&lt;7,-100)</f>
        <v>100</v>
      </c>
      <c r="J2329">
        <f>IF(Table1[[#This Row],[NPS]]=100,1,0)</f>
        <v>1</v>
      </c>
      <c r="K2329">
        <f>IF(Table1[[#This Row],[NPS]]=0,1,0)</f>
        <v>0</v>
      </c>
      <c r="L2329">
        <f>IF(Table1[[#This Row],[NPS]]=-100,1,0)</f>
        <v>0</v>
      </c>
      <c r="M2329" t="str">
        <f>TEXT(Table1[[#This Row],[Call Date]],"mmmm")</f>
        <v>December</v>
      </c>
      <c r="N2329" s="1">
        <f>Table1[[#This Row],[Call Date]]</f>
        <v>45287</v>
      </c>
    </row>
    <row r="2330" spans="2:14" x14ac:dyDescent="0.25">
      <c r="B2330" s="1">
        <v>45287</v>
      </c>
      <c r="C2330" t="s">
        <v>10</v>
      </c>
      <c r="D2330" t="s">
        <v>87</v>
      </c>
      <c r="E2330">
        <v>10</v>
      </c>
      <c r="F2330">
        <v>10</v>
      </c>
      <c r="G2330">
        <v>10</v>
      </c>
      <c r="H2330" s="3">
        <f>(Table1[[#This Row],[Q1]]*0.2+Table1[[#This Row],[Q2]]*0.4+Table1[[#This Row],[Q3]]*0.4)/10</f>
        <v>1</v>
      </c>
      <c r="I2330" cm="1">
        <f t="array" ref="I2330">_xlfn.IFS(Table1[[#This Row],[Q1]]&gt;8,100,Table1[[#This Row],[Q1]]&gt;6,0,Table1[[#This Row],[Q1]]&lt;7,-100)</f>
        <v>100</v>
      </c>
      <c r="J2330">
        <f>IF(Table1[[#This Row],[NPS]]=100,1,0)</f>
        <v>1</v>
      </c>
      <c r="K2330">
        <f>IF(Table1[[#This Row],[NPS]]=0,1,0)</f>
        <v>0</v>
      </c>
      <c r="L2330">
        <f>IF(Table1[[#This Row],[NPS]]=-100,1,0)</f>
        <v>0</v>
      </c>
      <c r="M2330" t="str">
        <f>TEXT(Table1[[#This Row],[Call Date]],"mmmm")</f>
        <v>December</v>
      </c>
      <c r="N2330" s="1">
        <f>Table1[[#This Row],[Call Date]]</f>
        <v>45287</v>
      </c>
    </row>
    <row r="2331" spans="2:14" x14ac:dyDescent="0.25">
      <c r="B2331" s="1">
        <v>45287</v>
      </c>
      <c r="C2331" t="s">
        <v>10</v>
      </c>
      <c r="D2331" t="s">
        <v>83</v>
      </c>
      <c r="E2331">
        <v>10</v>
      </c>
      <c r="F2331">
        <v>10</v>
      </c>
      <c r="G2331">
        <v>10</v>
      </c>
      <c r="H2331" s="3">
        <f>(Table1[[#This Row],[Q1]]*0.2+Table1[[#This Row],[Q2]]*0.4+Table1[[#This Row],[Q3]]*0.4)/10</f>
        <v>1</v>
      </c>
      <c r="I2331" cm="1">
        <f t="array" ref="I2331">_xlfn.IFS(Table1[[#This Row],[Q1]]&gt;8,100,Table1[[#This Row],[Q1]]&gt;6,0,Table1[[#This Row],[Q1]]&lt;7,-100)</f>
        <v>100</v>
      </c>
      <c r="J2331">
        <f>IF(Table1[[#This Row],[NPS]]=100,1,0)</f>
        <v>1</v>
      </c>
      <c r="K2331">
        <f>IF(Table1[[#This Row],[NPS]]=0,1,0)</f>
        <v>0</v>
      </c>
      <c r="L2331">
        <f>IF(Table1[[#This Row],[NPS]]=-100,1,0)</f>
        <v>0</v>
      </c>
      <c r="M2331" t="str">
        <f>TEXT(Table1[[#This Row],[Call Date]],"mmmm")</f>
        <v>December</v>
      </c>
      <c r="N2331" s="1">
        <f>Table1[[#This Row],[Call Date]]</f>
        <v>45287</v>
      </c>
    </row>
    <row r="2332" spans="2:14" x14ac:dyDescent="0.25">
      <c r="B2332" s="1">
        <v>45287</v>
      </c>
      <c r="C2332" t="s">
        <v>9</v>
      </c>
      <c r="D2332" t="s">
        <v>79</v>
      </c>
      <c r="E2332">
        <v>10</v>
      </c>
      <c r="F2332">
        <v>10</v>
      </c>
      <c r="G2332">
        <v>10</v>
      </c>
      <c r="H2332" s="3">
        <f>(Table1[[#This Row],[Q1]]*0.2+Table1[[#This Row],[Q2]]*0.4+Table1[[#This Row],[Q3]]*0.4)/10</f>
        <v>1</v>
      </c>
      <c r="I2332" cm="1">
        <f t="array" ref="I2332">_xlfn.IFS(Table1[[#This Row],[Q1]]&gt;8,100,Table1[[#This Row],[Q1]]&gt;6,0,Table1[[#This Row],[Q1]]&lt;7,-100)</f>
        <v>100</v>
      </c>
      <c r="J2332">
        <f>IF(Table1[[#This Row],[NPS]]=100,1,0)</f>
        <v>1</v>
      </c>
      <c r="K2332">
        <f>IF(Table1[[#This Row],[NPS]]=0,1,0)</f>
        <v>0</v>
      </c>
      <c r="L2332">
        <f>IF(Table1[[#This Row],[NPS]]=-100,1,0)</f>
        <v>0</v>
      </c>
      <c r="M2332" t="str">
        <f>TEXT(Table1[[#This Row],[Call Date]],"mmmm")</f>
        <v>December</v>
      </c>
      <c r="N2332" s="1">
        <f>Table1[[#This Row],[Call Date]]</f>
        <v>45287</v>
      </c>
    </row>
    <row r="2333" spans="2:14" x14ac:dyDescent="0.25">
      <c r="B2333" s="1">
        <v>45287</v>
      </c>
      <c r="C2333" t="s">
        <v>9</v>
      </c>
      <c r="D2333" t="s">
        <v>94</v>
      </c>
      <c r="E2333">
        <v>10</v>
      </c>
      <c r="F2333">
        <v>10</v>
      </c>
      <c r="G2333">
        <v>10</v>
      </c>
      <c r="H2333" s="3">
        <f>(Table1[[#This Row],[Q1]]*0.2+Table1[[#This Row],[Q2]]*0.4+Table1[[#This Row],[Q3]]*0.4)/10</f>
        <v>1</v>
      </c>
      <c r="I2333" cm="1">
        <f t="array" ref="I2333">_xlfn.IFS(Table1[[#This Row],[Q1]]&gt;8,100,Table1[[#This Row],[Q1]]&gt;6,0,Table1[[#This Row],[Q1]]&lt;7,-100)</f>
        <v>100</v>
      </c>
      <c r="J2333">
        <f>IF(Table1[[#This Row],[NPS]]=100,1,0)</f>
        <v>1</v>
      </c>
      <c r="K2333">
        <f>IF(Table1[[#This Row],[NPS]]=0,1,0)</f>
        <v>0</v>
      </c>
      <c r="L2333">
        <f>IF(Table1[[#This Row],[NPS]]=-100,1,0)</f>
        <v>0</v>
      </c>
      <c r="M2333" t="str">
        <f>TEXT(Table1[[#This Row],[Call Date]],"mmmm")</f>
        <v>December</v>
      </c>
      <c r="N2333" s="1">
        <f>Table1[[#This Row],[Call Date]]</f>
        <v>45287</v>
      </c>
    </row>
    <row r="2334" spans="2:14" x14ac:dyDescent="0.25">
      <c r="B2334" s="1">
        <v>45287</v>
      </c>
      <c r="C2334" t="s">
        <v>9</v>
      </c>
      <c r="D2334" t="s">
        <v>94</v>
      </c>
      <c r="E2334">
        <v>10</v>
      </c>
      <c r="F2334">
        <v>10</v>
      </c>
      <c r="G2334">
        <v>10</v>
      </c>
      <c r="H2334" s="3">
        <f>(Table1[[#This Row],[Q1]]*0.2+Table1[[#This Row],[Q2]]*0.4+Table1[[#This Row],[Q3]]*0.4)/10</f>
        <v>1</v>
      </c>
      <c r="I2334" cm="1">
        <f t="array" ref="I2334">_xlfn.IFS(Table1[[#This Row],[Q1]]&gt;8,100,Table1[[#This Row],[Q1]]&gt;6,0,Table1[[#This Row],[Q1]]&lt;7,-100)</f>
        <v>100</v>
      </c>
      <c r="J2334">
        <f>IF(Table1[[#This Row],[NPS]]=100,1,0)</f>
        <v>1</v>
      </c>
      <c r="K2334">
        <f>IF(Table1[[#This Row],[NPS]]=0,1,0)</f>
        <v>0</v>
      </c>
      <c r="L2334">
        <f>IF(Table1[[#This Row],[NPS]]=-100,1,0)</f>
        <v>0</v>
      </c>
      <c r="M2334" t="str">
        <f>TEXT(Table1[[#This Row],[Call Date]],"mmmm")</f>
        <v>December</v>
      </c>
      <c r="N2334" s="1">
        <f>Table1[[#This Row],[Call Date]]</f>
        <v>45287</v>
      </c>
    </row>
    <row r="2335" spans="2:14" x14ac:dyDescent="0.25">
      <c r="B2335" s="1">
        <v>45287</v>
      </c>
      <c r="C2335" t="s">
        <v>9</v>
      </c>
      <c r="D2335" t="s">
        <v>94</v>
      </c>
      <c r="E2335">
        <v>10</v>
      </c>
      <c r="F2335">
        <v>10</v>
      </c>
      <c r="G2335">
        <v>10</v>
      </c>
      <c r="H2335" s="3">
        <f>(Table1[[#This Row],[Q1]]*0.2+Table1[[#This Row],[Q2]]*0.4+Table1[[#This Row],[Q3]]*0.4)/10</f>
        <v>1</v>
      </c>
      <c r="I2335" cm="1">
        <f t="array" ref="I2335">_xlfn.IFS(Table1[[#This Row],[Q1]]&gt;8,100,Table1[[#This Row],[Q1]]&gt;6,0,Table1[[#This Row],[Q1]]&lt;7,-100)</f>
        <v>100</v>
      </c>
      <c r="J2335">
        <f>IF(Table1[[#This Row],[NPS]]=100,1,0)</f>
        <v>1</v>
      </c>
      <c r="K2335">
        <f>IF(Table1[[#This Row],[NPS]]=0,1,0)</f>
        <v>0</v>
      </c>
      <c r="L2335">
        <f>IF(Table1[[#This Row],[NPS]]=-100,1,0)</f>
        <v>0</v>
      </c>
      <c r="M2335" t="str">
        <f>TEXT(Table1[[#This Row],[Call Date]],"mmmm")</f>
        <v>December</v>
      </c>
      <c r="N2335" s="1">
        <f>Table1[[#This Row],[Call Date]]</f>
        <v>45287</v>
      </c>
    </row>
    <row r="2336" spans="2:14" x14ac:dyDescent="0.25">
      <c r="B2336" s="1">
        <v>45287</v>
      </c>
      <c r="C2336" t="s">
        <v>10</v>
      </c>
      <c r="D2336" t="s">
        <v>83</v>
      </c>
      <c r="E2336">
        <v>10</v>
      </c>
      <c r="F2336">
        <v>10</v>
      </c>
      <c r="G2336">
        <v>10</v>
      </c>
      <c r="H2336" s="3">
        <f>(Table1[[#This Row],[Q1]]*0.2+Table1[[#This Row],[Q2]]*0.4+Table1[[#This Row],[Q3]]*0.4)/10</f>
        <v>1</v>
      </c>
      <c r="I2336" cm="1">
        <f t="array" ref="I2336">_xlfn.IFS(Table1[[#This Row],[Q1]]&gt;8,100,Table1[[#This Row],[Q1]]&gt;6,0,Table1[[#This Row],[Q1]]&lt;7,-100)</f>
        <v>100</v>
      </c>
      <c r="J2336">
        <f>IF(Table1[[#This Row],[NPS]]=100,1,0)</f>
        <v>1</v>
      </c>
      <c r="K2336">
        <f>IF(Table1[[#This Row],[NPS]]=0,1,0)</f>
        <v>0</v>
      </c>
      <c r="L2336">
        <f>IF(Table1[[#This Row],[NPS]]=-100,1,0)</f>
        <v>0</v>
      </c>
      <c r="M2336" t="str">
        <f>TEXT(Table1[[#This Row],[Call Date]],"mmmm")</f>
        <v>December</v>
      </c>
      <c r="N2336" s="1">
        <f>Table1[[#This Row],[Call Date]]</f>
        <v>45287</v>
      </c>
    </row>
    <row r="2337" spans="2:14" x14ac:dyDescent="0.25">
      <c r="B2337" s="1">
        <v>45287</v>
      </c>
      <c r="C2337" t="s">
        <v>9</v>
      </c>
      <c r="D2337" t="s">
        <v>84</v>
      </c>
      <c r="E2337">
        <v>9</v>
      </c>
      <c r="F2337">
        <v>9</v>
      </c>
      <c r="G2337">
        <v>9</v>
      </c>
      <c r="H2337" s="3">
        <f>(Table1[[#This Row],[Q1]]*0.2+Table1[[#This Row],[Q2]]*0.4+Table1[[#This Row],[Q3]]*0.4)/10</f>
        <v>0.9</v>
      </c>
      <c r="I2337" cm="1">
        <f t="array" ref="I2337">_xlfn.IFS(Table1[[#This Row],[Q1]]&gt;8,100,Table1[[#This Row],[Q1]]&gt;6,0,Table1[[#This Row],[Q1]]&lt;7,-100)</f>
        <v>100</v>
      </c>
      <c r="J2337">
        <f>IF(Table1[[#This Row],[NPS]]=100,1,0)</f>
        <v>1</v>
      </c>
      <c r="K2337">
        <f>IF(Table1[[#This Row],[NPS]]=0,1,0)</f>
        <v>0</v>
      </c>
      <c r="L2337">
        <f>IF(Table1[[#This Row],[NPS]]=-100,1,0)</f>
        <v>0</v>
      </c>
      <c r="M2337" t="str">
        <f>TEXT(Table1[[#This Row],[Call Date]],"mmmm")</f>
        <v>December</v>
      </c>
      <c r="N2337" s="1">
        <f>Table1[[#This Row],[Call Date]]</f>
        <v>45287</v>
      </c>
    </row>
    <row r="2338" spans="2:14" x14ac:dyDescent="0.25">
      <c r="B2338" s="1">
        <v>45287</v>
      </c>
      <c r="C2338" t="s">
        <v>9</v>
      </c>
      <c r="D2338" t="s">
        <v>44</v>
      </c>
      <c r="E2338">
        <v>10</v>
      </c>
      <c r="F2338">
        <v>10</v>
      </c>
      <c r="G2338">
        <v>10</v>
      </c>
      <c r="H2338" s="3">
        <f>(Table1[[#This Row],[Q1]]*0.2+Table1[[#This Row],[Q2]]*0.4+Table1[[#This Row],[Q3]]*0.4)/10</f>
        <v>1</v>
      </c>
      <c r="I2338" cm="1">
        <f t="array" ref="I2338">_xlfn.IFS(Table1[[#This Row],[Q1]]&gt;8,100,Table1[[#This Row],[Q1]]&gt;6,0,Table1[[#This Row],[Q1]]&lt;7,-100)</f>
        <v>100</v>
      </c>
      <c r="J2338">
        <f>IF(Table1[[#This Row],[NPS]]=100,1,0)</f>
        <v>1</v>
      </c>
      <c r="K2338">
        <f>IF(Table1[[#This Row],[NPS]]=0,1,0)</f>
        <v>0</v>
      </c>
      <c r="L2338">
        <f>IF(Table1[[#This Row],[NPS]]=-100,1,0)</f>
        <v>0</v>
      </c>
      <c r="M2338" t="str">
        <f>TEXT(Table1[[#This Row],[Call Date]],"mmmm")</f>
        <v>December</v>
      </c>
      <c r="N2338" s="1">
        <f>Table1[[#This Row],[Call Date]]</f>
        <v>45287</v>
      </c>
    </row>
    <row r="2339" spans="2:14" x14ac:dyDescent="0.25">
      <c r="B2339" s="1">
        <v>45287</v>
      </c>
      <c r="C2339" t="s">
        <v>10</v>
      </c>
      <c r="D2339" t="s">
        <v>41</v>
      </c>
      <c r="E2339">
        <v>10</v>
      </c>
      <c r="F2339">
        <v>10</v>
      </c>
      <c r="G2339">
        <v>10</v>
      </c>
      <c r="H2339" s="3">
        <f>(Table1[[#This Row],[Q1]]*0.2+Table1[[#This Row],[Q2]]*0.4+Table1[[#This Row],[Q3]]*0.4)/10</f>
        <v>1</v>
      </c>
      <c r="I2339" cm="1">
        <f t="array" ref="I2339">_xlfn.IFS(Table1[[#This Row],[Q1]]&gt;8,100,Table1[[#This Row],[Q1]]&gt;6,0,Table1[[#This Row],[Q1]]&lt;7,-100)</f>
        <v>100</v>
      </c>
      <c r="J2339">
        <f>IF(Table1[[#This Row],[NPS]]=100,1,0)</f>
        <v>1</v>
      </c>
      <c r="K2339">
        <f>IF(Table1[[#This Row],[NPS]]=0,1,0)</f>
        <v>0</v>
      </c>
      <c r="L2339">
        <f>IF(Table1[[#This Row],[NPS]]=-100,1,0)</f>
        <v>0</v>
      </c>
      <c r="M2339" t="str">
        <f>TEXT(Table1[[#This Row],[Call Date]],"mmmm")</f>
        <v>December</v>
      </c>
      <c r="N2339" s="1">
        <f>Table1[[#This Row],[Call Date]]</f>
        <v>45287</v>
      </c>
    </row>
    <row r="2340" spans="2:14" x14ac:dyDescent="0.25">
      <c r="B2340" s="1">
        <v>45288</v>
      </c>
      <c r="C2340" t="s">
        <v>8</v>
      </c>
      <c r="D2340" t="s">
        <v>93</v>
      </c>
      <c r="E2340">
        <v>10</v>
      </c>
      <c r="F2340">
        <v>10</v>
      </c>
      <c r="G2340">
        <v>10</v>
      </c>
      <c r="H2340" s="3">
        <f>(Table1[[#This Row],[Q1]]*0.2+Table1[[#This Row],[Q2]]*0.4+Table1[[#This Row],[Q3]]*0.4)/10</f>
        <v>1</v>
      </c>
      <c r="I2340" cm="1">
        <f t="array" ref="I2340">_xlfn.IFS(Table1[[#This Row],[Q1]]&gt;8,100,Table1[[#This Row],[Q1]]&gt;6,0,Table1[[#This Row],[Q1]]&lt;7,-100)</f>
        <v>100</v>
      </c>
      <c r="J2340">
        <f>IF(Table1[[#This Row],[NPS]]=100,1,0)</f>
        <v>1</v>
      </c>
      <c r="K2340">
        <f>IF(Table1[[#This Row],[NPS]]=0,1,0)</f>
        <v>0</v>
      </c>
      <c r="L2340">
        <f>IF(Table1[[#This Row],[NPS]]=-100,1,0)</f>
        <v>0</v>
      </c>
      <c r="M2340" t="str">
        <f>TEXT(Table1[[#This Row],[Call Date]],"mmmm")</f>
        <v>December</v>
      </c>
      <c r="N2340" s="1">
        <f>Table1[[#This Row],[Call Date]]</f>
        <v>45288</v>
      </c>
    </row>
    <row r="2341" spans="2:14" x14ac:dyDescent="0.25">
      <c r="B2341" s="1">
        <v>45288</v>
      </c>
      <c r="C2341" t="s">
        <v>7</v>
      </c>
      <c r="D2341" t="s">
        <v>130</v>
      </c>
      <c r="E2341">
        <v>10</v>
      </c>
      <c r="F2341">
        <v>10</v>
      </c>
      <c r="G2341">
        <v>10</v>
      </c>
      <c r="H2341" s="3">
        <f>(Table1[[#This Row],[Q1]]*0.2+Table1[[#This Row],[Q2]]*0.4+Table1[[#This Row],[Q3]]*0.4)/10</f>
        <v>1</v>
      </c>
      <c r="I2341" cm="1">
        <f t="array" ref="I2341">_xlfn.IFS(Table1[[#This Row],[Q1]]&gt;8,100,Table1[[#This Row],[Q1]]&gt;6,0,Table1[[#This Row],[Q1]]&lt;7,-100)</f>
        <v>100</v>
      </c>
      <c r="J2341">
        <f>IF(Table1[[#This Row],[NPS]]=100,1,0)</f>
        <v>1</v>
      </c>
      <c r="K2341">
        <f>IF(Table1[[#This Row],[NPS]]=0,1,0)</f>
        <v>0</v>
      </c>
      <c r="L2341">
        <f>IF(Table1[[#This Row],[NPS]]=-100,1,0)</f>
        <v>0</v>
      </c>
      <c r="M2341" t="str">
        <f>TEXT(Table1[[#This Row],[Call Date]],"mmmm")</f>
        <v>December</v>
      </c>
      <c r="N2341" s="1">
        <f>Table1[[#This Row],[Call Date]]</f>
        <v>45288</v>
      </c>
    </row>
    <row r="2342" spans="2:14" x14ac:dyDescent="0.25">
      <c r="B2342" s="1">
        <v>45288</v>
      </c>
      <c r="C2342" t="s">
        <v>8</v>
      </c>
      <c r="D2342" t="s">
        <v>129</v>
      </c>
      <c r="E2342">
        <v>10</v>
      </c>
      <c r="F2342">
        <v>10</v>
      </c>
      <c r="G2342">
        <v>10</v>
      </c>
      <c r="H2342" s="3">
        <f>(Table1[[#This Row],[Q1]]*0.2+Table1[[#This Row],[Q2]]*0.4+Table1[[#This Row],[Q3]]*0.4)/10</f>
        <v>1</v>
      </c>
      <c r="I2342" cm="1">
        <f t="array" ref="I2342">_xlfn.IFS(Table1[[#This Row],[Q1]]&gt;8,100,Table1[[#This Row],[Q1]]&gt;6,0,Table1[[#This Row],[Q1]]&lt;7,-100)</f>
        <v>100</v>
      </c>
      <c r="J2342">
        <f>IF(Table1[[#This Row],[NPS]]=100,1,0)</f>
        <v>1</v>
      </c>
      <c r="K2342">
        <f>IF(Table1[[#This Row],[NPS]]=0,1,0)</f>
        <v>0</v>
      </c>
      <c r="L2342">
        <f>IF(Table1[[#This Row],[NPS]]=-100,1,0)</f>
        <v>0</v>
      </c>
      <c r="M2342" t="str">
        <f>TEXT(Table1[[#This Row],[Call Date]],"mmmm")</f>
        <v>December</v>
      </c>
      <c r="N2342" s="1">
        <f>Table1[[#This Row],[Call Date]]</f>
        <v>45288</v>
      </c>
    </row>
    <row r="2343" spans="2:14" x14ac:dyDescent="0.25">
      <c r="B2343" s="1">
        <v>45288</v>
      </c>
      <c r="C2343" t="s">
        <v>10</v>
      </c>
      <c r="D2343" t="s">
        <v>100</v>
      </c>
      <c r="E2343">
        <v>10</v>
      </c>
      <c r="F2343">
        <v>10</v>
      </c>
      <c r="G2343">
        <v>10</v>
      </c>
      <c r="H2343" s="3">
        <f>(Table1[[#This Row],[Q1]]*0.2+Table1[[#This Row],[Q2]]*0.4+Table1[[#This Row],[Q3]]*0.4)/10</f>
        <v>1</v>
      </c>
      <c r="I2343" cm="1">
        <f t="array" ref="I2343">_xlfn.IFS(Table1[[#This Row],[Q1]]&gt;8,100,Table1[[#This Row],[Q1]]&gt;6,0,Table1[[#This Row],[Q1]]&lt;7,-100)</f>
        <v>100</v>
      </c>
      <c r="J2343">
        <f>IF(Table1[[#This Row],[NPS]]=100,1,0)</f>
        <v>1</v>
      </c>
      <c r="K2343">
        <f>IF(Table1[[#This Row],[NPS]]=0,1,0)</f>
        <v>0</v>
      </c>
      <c r="L2343">
        <f>IF(Table1[[#This Row],[NPS]]=-100,1,0)</f>
        <v>0</v>
      </c>
      <c r="M2343" t="str">
        <f>TEXT(Table1[[#This Row],[Call Date]],"mmmm")</f>
        <v>December</v>
      </c>
      <c r="N2343" s="1">
        <f>Table1[[#This Row],[Call Date]]</f>
        <v>45288</v>
      </c>
    </row>
    <row r="2344" spans="2:14" x14ac:dyDescent="0.25">
      <c r="B2344" s="1">
        <v>45288</v>
      </c>
      <c r="C2344" t="s">
        <v>7</v>
      </c>
      <c r="D2344" t="s">
        <v>91</v>
      </c>
      <c r="E2344">
        <v>10</v>
      </c>
      <c r="F2344">
        <v>10</v>
      </c>
      <c r="G2344">
        <v>8</v>
      </c>
      <c r="H2344" s="3">
        <f>(Table1[[#This Row],[Q1]]*0.2+Table1[[#This Row],[Q2]]*0.4+Table1[[#This Row],[Q3]]*0.4)/10</f>
        <v>0.91999999999999993</v>
      </c>
      <c r="I2344" cm="1">
        <f t="array" ref="I2344">_xlfn.IFS(Table1[[#This Row],[Q1]]&gt;8,100,Table1[[#This Row],[Q1]]&gt;6,0,Table1[[#This Row],[Q1]]&lt;7,-100)</f>
        <v>100</v>
      </c>
      <c r="J2344">
        <f>IF(Table1[[#This Row],[NPS]]=100,1,0)</f>
        <v>1</v>
      </c>
      <c r="K2344">
        <f>IF(Table1[[#This Row],[NPS]]=0,1,0)</f>
        <v>0</v>
      </c>
      <c r="L2344">
        <f>IF(Table1[[#This Row],[NPS]]=-100,1,0)</f>
        <v>0</v>
      </c>
      <c r="M2344" t="str">
        <f>TEXT(Table1[[#This Row],[Call Date]],"mmmm")</f>
        <v>December</v>
      </c>
      <c r="N2344" s="1">
        <f>Table1[[#This Row],[Call Date]]</f>
        <v>45288</v>
      </c>
    </row>
    <row r="2345" spans="2:14" x14ac:dyDescent="0.25">
      <c r="B2345" s="1">
        <v>45288</v>
      </c>
      <c r="C2345" t="s">
        <v>10</v>
      </c>
      <c r="D2345" t="s">
        <v>124</v>
      </c>
      <c r="E2345">
        <v>9</v>
      </c>
      <c r="F2345">
        <v>10</v>
      </c>
      <c r="G2345">
        <v>9</v>
      </c>
      <c r="H2345" s="3">
        <f>(Table1[[#This Row],[Q1]]*0.2+Table1[[#This Row],[Q2]]*0.4+Table1[[#This Row],[Q3]]*0.4)/10</f>
        <v>0.94000000000000006</v>
      </c>
      <c r="I2345" cm="1">
        <f t="array" ref="I2345">_xlfn.IFS(Table1[[#This Row],[Q1]]&gt;8,100,Table1[[#This Row],[Q1]]&gt;6,0,Table1[[#This Row],[Q1]]&lt;7,-100)</f>
        <v>100</v>
      </c>
      <c r="J2345">
        <f>IF(Table1[[#This Row],[NPS]]=100,1,0)</f>
        <v>1</v>
      </c>
      <c r="K2345">
        <f>IF(Table1[[#This Row],[NPS]]=0,1,0)</f>
        <v>0</v>
      </c>
      <c r="L2345">
        <f>IF(Table1[[#This Row],[NPS]]=-100,1,0)</f>
        <v>0</v>
      </c>
      <c r="M2345" t="str">
        <f>TEXT(Table1[[#This Row],[Call Date]],"mmmm")</f>
        <v>December</v>
      </c>
      <c r="N2345" s="1">
        <f>Table1[[#This Row],[Call Date]]</f>
        <v>45288</v>
      </c>
    </row>
    <row r="2346" spans="2:14" x14ac:dyDescent="0.25">
      <c r="B2346" s="1">
        <v>45288</v>
      </c>
      <c r="C2346" t="s">
        <v>10</v>
      </c>
      <c r="D2346" t="s">
        <v>126</v>
      </c>
      <c r="E2346">
        <v>10</v>
      </c>
      <c r="F2346">
        <v>10</v>
      </c>
      <c r="G2346">
        <v>9</v>
      </c>
      <c r="H2346" s="3">
        <f>(Table1[[#This Row],[Q1]]*0.2+Table1[[#This Row],[Q2]]*0.4+Table1[[#This Row],[Q3]]*0.4)/10</f>
        <v>0.96</v>
      </c>
      <c r="I2346" cm="1">
        <f t="array" ref="I2346">_xlfn.IFS(Table1[[#This Row],[Q1]]&gt;8,100,Table1[[#This Row],[Q1]]&gt;6,0,Table1[[#This Row],[Q1]]&lt;7,-100)</f>
        <v>100</v>
      </c>
      <c r="J2346">
        <f>IF(Table1[[#This Row],[NPS]]=100,1,0)</f>
        <v>1</v>
      </c>
      <c r="K2346">
        <f>IF(Table1[[#This Row],[NPS]]=0,1,0)</f>
        <v>0</v>
      </c>
      <c r="L2346">
        <f>IF(Table1[[#This Row],[NPS]]=-100,1,0)</f>
        <v>0</v>
      </c>
      <c r="M2346" t="str">
        <f>TEXT(Table1[[#This Row],[Call Date]],"mmmm")</f>
        <v>December</v>
      </c>
      <c r="N2346" s="1">
        <f>Table1[[#This Row],[Call Date]]</f>
        <v>45288</v>
      </c>
    </row>
    <row r="2347" spans="2:14" x14ac:dyDescent="0.25">
      <c r="B2347" s="1">
        <v>45288</v>
      </c>
      <c r="C2347" t="s">
        <v>10</v>
      </c>
      <c r="D2347" t="s">
        <v>124</v>
      </c>
      <c r="E2347">
        <v>10</v>
      </c>
      <c r="F2347">
        <v>10</v>
      </c>
      <c r="G2347">
        <v>10</v>
      </c>
      <c r="H2347" s="3">
        <f>(Table1[[#This Row],[Q1]]*0.2+Table1[[#This Row],[Q2]]*0.4+Table1[[#This Row],[Q3]]*0.4)/10</f>
        <v>1</v>
      </c>
      <c r="I2347" cm="1">
        <f t="array" ref="I2347">_xlfn.IFS(Table1[[#This Row],[Q1]]&gt;8,100,Table1[[#This Row],[Q1]]&gt;6,0,Table1[[#This Row],[Q1]]&lt;7,-100)</f>
        <v>100</v>
      </c>
      <c r="J2347">
        <f>IF(Table1[[#This Row],[NPS]]=100,1,0)</f>
        <v>1</v>
      </c>
      <c r="K2347">
        <f>IF(Table1[[#This Row],[NPS]]=0,1,0)</f>
        <v>0</v>
      </c>
      <c r="L2347">
        <f>IF(Table1[[#This Row],[NPS]]=-100,1,0)</f>
        <v>0</v>
      </c>
      <c r="M2347" t="str">
        <f>TEXT(Table1[[#This Row],[Call Date]],"mmmm")</f>
        <v>December</v>
      </c>
      <c r="N2347" s="1">
        <f>Table1[[#This Row],[Call Date]]</f>
        <v>45288</v>
      </c>
    </row>
    <row r="2348" spans="2:14" x14ac:dyDescent="0.25">
      <c r="B2348" s="1">
        <v>45288</v>
      </c>
      <c r="C2348" t="s">
        <v>7</v>
      </c>
      <c r="D2348" t="s">
        <v>75</v>
      </c>
      <c r="E2348">
        <v>10</v>
      </c>
      <c r="F2348">
        <v>10</v>
      </c>
      <c r="G2348">
        <v>10</v>
      </c>
      <c r="H2348" s="3">
        <f>(Table1[[#This Row],[Q1]]*0.2+Table1[[#This Row],[Q2]]*0.4+Table1[[#This Row],[Q3]]*0.4)/10</f>
        <v>1</v>
      </c>
      <c r="I2348" cm="1">
        <f t="array" ref="I2348">_xlfn.IFS(Table1[[#This Row],[Q1]]&gt;8,100,Table1[[#This Row],[Q1]]&gt;6,0,Table1[[#This Row],[Q1]]&lt;7,-100)</f>
        <v>100</v>
      </c>
      <c r="J2348">
        <f>IF(Table1[[#This Row],[NPS]]=100,1,0)</f>
        <v>1</v>
      </c>
      <c r="K2348">
        <f>IF(Table1[[#This Row],[NPS]]=0,1,0)</f>
        <v>0</v>
      </c>
      <c r="L2348">
        <f>IF(Table1[[#This Row],[NPS]]=-100,1,0)</f>
        <v>0</v>
      </c>
      <c r="M2348" t="str">
        <f>TEXT(Table1[[#This Row],[Call Date]],"mmmm")</f>
        <v>December</v>
      </c>
      <c r="N2348" s="1">
        <f>Table1[[#This Row],[Call Date]]</f>
        <v>45288</v>
      </c>
    </row>
    <row r="2349" spans="2:14" x14ac:dyDescent="0.25">
      <c r="B2349" s="1">
        <v>45288</v>
      </c>
      <c r="C2349" t="s">
        <v>9</v>
      </c>
      <c r="D2349" t="s">
        <v>108</v>
      </c>
      <c r="E2349">
        <v>10</v>
      </c>
      <c r="F2349">
        <v>10</v>
      </c>
      <c r="G2349">
        <v>10</v>
      </c>
      <c r="H2349" s="3">
        <f>(Table1[[#This Row],[Q1]]*0.2+Table1[[#This Row],[Q2]]*0.4+Table1[[#This Row],[Q3]]*0.4)/10</f>
        <v>1</v>
      </c>
      <c r="I2349" cm="1">
        <f t="array" ref="I2349">_xlfn.IFS(Table1[[#This Row],[Q1]]&gt;8,100,Table1[[#This Row],[Q1]]&gt;6,0,Table1[[#This Row],[Q1]]&lt;7,-100)</f>
        <v>100</v>
      </c>
      <c r="J2349">
        <f>IF(Table1[[#This Row],[NPS]]=100,1,0)</f>
        <v>1</v>
      </c>
      <c r="K2349">
        <f>IF(Table1[[#This Row],[NPS]]=0,1,0)</f>
        <v>0</v>
      </c>
      <c r="L2349">
        <f>IF(Table1[[#This Row],[NPS]]=-100,1,0)</f>
        <v>0</v>
      </c>
      <c r="M2349" t="str">
        <f>TEXT(Table1[[#This Row],[Call Date]],"mmmm")</f>
        <v>December</v>
      </c>
      <c r="N2349" s="1">
        <f>Table1[[#This Row],[Call Date]]</f>
        <v>45288</v>
      </c>
    </row>
    <row r="2350" spans="2:14" x14ac:dyDescent="0.25">
      <c r="B2350" s="1">
        <v>45288</v>
      </c>
      <c r="C2350" t="s">
        <v>7</v>
      </c>
      <c r="D2350" t="s">
        <v>75</v>
      </c>
      <c r="E2350">
        <v>5</v>
      </c>
      <c r="F2350">
        <v>9</v>
      </c>
      <c r="G2350">
        <v>8</v>
      </c>
      <c r="H2350" s="3">
        <f>(Table1[[#This Row],[Q1]]*0.2+Table1[[#This Row],[Q2]]*0.4+Table1[[#This Row],[Q3]]*0.4)/10</f>
        <v>0.78</v>
      </c>
      <c r="I2350" cm="1">
        <f t="array" ref="I2350">_xlfn.IFS(Table1[[#This Row],[Q1]]&gt;8,100,Table1[[#This Row],[Q1]]&gt;6,0,Table1[[#This Row],[Q1]]&lt;7,-100)</f>
        <v>-100</v>
      </c>
      <c r="J2350">
        <f>IF(Table1[[#This Row],[NPS]]=100,1,0)</f>
        <v>0</v>
      </c>
      <c r="K2350">
        <f>IF(Table1[[#This Row],[NPS]]=0,1,0)</f>
        <v>0</v>
      </c>
      <c r="L2350">
        <f>IF(Table1[[#This Row],[NPS]]=-100,1,0)</f>
        <v>1</v>
      </c>
      <c r="M2350" t="str">
        <f>TEXT(Table1[[#This Row],[Call Date]],"mmmm")</f>
        <v>December</v>
      </c>
      <c r="N2350" s="1">
        <f>Table1[[#This Row],[Call Date]]</f>
        <v>45288</v>
      </c>
    </row>
    <row r="2351" spans="2:14" x14ac:dyDescent="0.25">
      <c r="B2351" s="1">
        <v>45288</v>
      </c>
      <c r="C2351" t="s">
        <v>11</v>
      </c>
      <c r="D2351" t="s">
        <v>123</v>
      </c>
      <c r="E2351">
        <v>10</v>
      </c>
      <c r="F2351">
        <v>10</v>
      </c>
      <c r="G2351">
        <v>10</v>
      </c>
      <c r="H2351" s="3">
        <f>(Table1[[#This Row],[Q1]]*0.2+Table1[[#This Row],[Q2]]*0.4+Table1[[#This Row],[Q3]]*0.4)/10</f>
        <v>1</v>
      </c>
      <c r="I2351" cm="1">
        <f t="array" ref="I2351">_xlfn.IFS(Table1[[#This Row],[Q1]]&gt;8,100,Table1[[#This Row],[Q1]]&gt;6,0,Table1[[#This Row],[Q1]]&lt;7,-100)</f>
        <v>100</v>
      </c>
      <c r="J2351">
        <f>IF(Table1[[#This Row],[NPS]]=100,1,0)</f>
        <v>1</v>
      </c>
      <c r="K2351">
        <f>IF(Table1[[#This Row],[NPS]]=0,1,0)</f>
        <v>0</v>
      </c>
      <c r="L2351">
        <f>IF(Table1[[#This Row],[NPS]]=-100,1,0)</f>
        <v>0</v>
      </c>
      <c r="M2351" t="str">
        <f>TEXT(Table1[[#This Row],[Call Date]],"mmmm")</f>
        <v>December</v>
      </c>
      <c r="N2351" s="1">
        <f>Table1[[#This Row],[Call Date]]</f>
        <v>45288</v>
      </c>
    </row>
    <row r="2352" spans="2:14" x14ac:dyDescent="0.25">
      <c r="B2352" s="1">
        <v>45288</v>
      </c>
      <c r="C2352" t="s">
        <v>8</v>
      </c>
      <c r="D2352" t="s">
        <v>98</v>
      </c>
      <c r="E2352">
        <v>10</v>
      </c>
      <c r="F2352">
        <v>10</v>
      </c>
      <c r="G2352">
        <v>10</v>
      </c>
      <c r="H2352" s="3">
        <f>(Table1[[#This Row],[Q1]]*0.2+Table1[[#This Row],[Q2]]*0.4+Table1[[#This Row],[Q3]]*0.4)/10</f>
        <v>1</v>
      </c>
      <c r="I2352" cm="1">
        <f t="array" ref="I2352">_xlfn.IFS(Table1[[#This Row],[Q1]]&gt;8,100,Table1[[#This Row],[Q1]]&gt;6,0,Table1[[#This Row],[Q1]]&lt;7,-100)</f>
        <v>100</v>
      </c>
      <c r="J2352">
        <f>IF(Table1[[#This Row],[NPS]]=100,1,0)</f>
        <v>1</v>
      </c>
      <c r="K2352">
        <f>IF(Table1[[#This Row],[NPS]]=0,1,0)</f>
        <v>0</v>
      </c>
      <c r="L2352">
        <f>IF(Table1[[#This Row],[NPS]]=-100,1,0)</f>
        <v>0</v>
      </c>
      <c r="M2352" t="str">
        <f>TEXT(Table1[[#This Row],[Call Date]],"mmmm")</f>
        <v>December</v>
      </c>
      <c r="N2352" s="1">
        <f>Table1[[#This Row],[Call Date]]</f>
        <v>45288</v>
      </c>
    </row>
    <row r="2353" spans="2:14" x14ac:dyDescent="0.25">
      <c r="B2353" s="1">
        <v>45288</v>
      </c>
      <c r="C2353" t="s">
        <v>7</v>
      </c>
      <c r="D2353" t="s">
        <v>75</v>
      </c>
      <c r="E2353">
        <v>10</v>
      </c>
      <c r="F2353">
        <v>10</v>
      </c>
      <c r="G2353">
        <v>10</v>
      </c>
      <c r="H2353" s="3">
        <f>(Table1[[#This Row],[Q1]]*0.2+Table1[[#This Row],[Q2]]*0.4+Table1[[#This Row],[Q3]]*0.4)/10</f>
        <v>1</v>
      </c>
      <c r="I2353" cm="1">
        <f t="array" ref="I2353">_xlfn.IFS(Table1[[#This Row],[Q1]]&gt;8,100,Table1[[#This Row],[Q1]]&gt;6,0,Table1[[#This Row],[Q1]]&lt;7,-100)</f>
        <v>100</v>
      </c>
      <c r="J2353">
        <f>IF(Table1[[#This Row],[NPS]]=100,1,0)</f>
        <v>1</v>
      </c>
      <c r="K2353">
        <f>IF(Table1[[#This Row],[NPS]]=0,1,0)</f>
        <v>0</v>
      </c>
      <c r="L2353">
        <f>IF(Table1[[#This Row],[NPS]]=-100,1,0)</f>
        <v>0</v>
      </c>
      <c r="M2353" t="str">
        <f>TEXT(Table1[[#This Row],[Call Date]],"mmmm")</f>
        <v>December</v>
      </c>
      <c r="N2353" s="1">
        <f>Table1[[#This Row],[Call Date]]</f>
        <v>45288</v>
      </c>
    </row>
    <row r="2354" spans="2:14" x14ac:dyDescent="0.25">
      <c r="B2354" s="1">
        <v>45288</v>
      </c>
      <c r="C2354" t="s">
        <v>9</v>
      </c>
      <c r="D2354" t="s">
        <v>94</v>
      </c>
      <c r="E2354">
        <v>9</v>
      </c>
      <c r="F2354">
        <v>8</v>
      </c>
      <c r="G2354">
        <v>5</v>
      </c>
      <c r="H2354" s="3">
        <f>(Table1[[#This Row],[Q1]]*0.2+Table1[[#This Row],[Q2]]*0.4+Table1[[#This Row],[Q3]]*0.4)/10</f>
        <v>0.7</v>
      </c>
      <c r="I2354" cm="1">
        <f t="array" ref="I2354">_xlfn.IFS(Table1[[#This Row],[Q1]]&gt;8,100,Table1[[#This Row],[Q1]]&gt;6,0,Table1[[#This Row],[Q1]]&lt;7,-100)</f>
        <v>100</v>
      </c>
      <c r="J2354">
        <f>IF(Table1[[#This Row],[NPS]]=100,1,0)</f>
        <v>1</v>
      </c>
      <c r="K2354">
        <f>IF(Table1[[#This Row],[NPS]]=0,1,0)</f>
        <v>0</v>
      </c>
      <c r="L2354">
        <f>IF(Table1[[#This Row],[NPS]]=-100,1,0)</f>
        <v>0</v>
      </c>
      <c r="M2354" t="str">
        <f>TEXT(Table1[[#This Row],[Call Date]],"mmmm")</f>
        <v>December</v>
      </c>
      <c r="N2354" s="1">
        <f>Table1[[#This Row],[Call Date]]</f>
        <v>45288</v>
      </c>
    </row>
    <row r="2355" spans="2:14" x14ac:dyDescent="0.25">
      <c r="B2355" s="1">
        <v>45288</v>
      </c>
      <c r="C2355" t="s">
        <v>11</v>
      </c>
      <c r="D2355" t="s">
        <v>60</v>
      </c>
      <c r="E2355">
        <v>10</v>
      </c>
      <c r="F2355">
        <v>10</v>
      </c>
      <c r="G2355">
        <v>10</v>
      </c>
      <c r="H2355" s="3">
        <f>(Table1[[#This Row],[Q1]]*0.2+Table1[[#This Row],[Q2]]*0.4+Table1[[#This Row],[Q3]]*0.4)/10</f>
        <v>1</v>
      </c>
      <c r="I2355" cm="1">
        <f t="array" ref="I2355">_xlfn.IFS(Table1[[#This Row],[Q1]]&gt;8,100,Table1[[#This Row],[Q1]]&gt;6,0,Table1[[#This Row],[Q1]]&lt;7,-100)</f>
        <v>100</v>
      </c>
      <c r="J2355">
        <f>IF(Table1[[#This Row],[NPS]]=100,1,0)</f>
        <v>1</v>
      </c>
      <c r="K2355">
        <f>IF(Table1[[#This Row],[NPS]]=0,1,0)</f>
        <v>0</v>
      </c>
      <c r="L2355">
        <f>IF(Table1[[#This Row],[NPS]]=-100,1,0)</f>
        <v>0</v>
      </c>
      <c r="M2355" t="str">
        <f>TEXT(Table1[[#This Row],[Call Date]],"mmmm")</f>
        <v>December</v>
      </c>
      <c r="N2355" s="1">
        <f>Table1[[#This Row],[Call Date]]</f>
        <v>45288</v>
      </c>
    </row>
    <row r="2356" spans="2:14" x14ac:dyDescent="0.25">
      <c r="B2356" s="1">
        <v>45288</v>
      </c>
      <c r="C2356" t="s">
        <v>10</v>
      </c>
      <c r="D2356" t="s">
        <v>100</v>
      </c>
      <c r="E2356">
        <v>10</v>
      </c>
      <c r="F2356">
        <v>10</v>
      </c>
      <c r="G2356">
        <v>10</v>
      </c>
      <c r="H2356" s="3">
        <f>(Table1[[#This Row],[Q1]]*0.2+Table1[[#This Row],[Q2]]*0.4+Table1[[#This Row],[Q3]]*0.4)/10</f>
        <v>1</v>
      </c>
      <c r="I2356" cm="1">
        <f t="array" ref="I2356">_xlfn.IFS(Table1[[#This Row],[Q1]]&gt;8,100,Table1[[#This Row],[Q1]]&gt;6,0,Table1[[#This Row],[Q1]]&lt;7,-100)</f>
        <v>100</v>
      </c>
      <c r="J2356">
        <f>IF(Table1[[#This Row],[NPS]]=100,1,0)</f>
        <v>1</v>
      </c>
      <c r="K2356">
        <f>IF(Table1[[#This Row],[NPS]]=0,1,0)</f>
        <v>0</v>
      </c>
      <c r="L2356">
        <f>IF(Table1[[#This Row],[NPS]]=-100,1,0)</f>
        <v>0</v>
      </c>
      <c r="M2356" t="str">
        <f>TEXT(Table1[[#This Row],[Call Date]],"mmmm")</f>
        <v>December</v>
      </c>
      <c r="N2356" s="1">
        <f>Table1[[#This Row],[Call Date]]</f>
        <v>45288</v>
      </c>
    </row>
    <row r="2357" spans="2:14" x14ac:dyDescent="0.25">
      <c r="B2357" s="1">
        <v>45288</v>
      </c>
      <c r="C2357" t="s">
        <v>10</v>
      </c>
      <c r="D2357" t="s">
        <v>83</v>
      </c>
      <c r="E2357">
        <v>10</v>
      </c>
      <c r="F2357">
        <v>10</v>
      </c>
      <c r="G2357">
        <v>10</v>
      </c>
      <c r="H2357" s="3">
        <f>(Table1[[#This Row],[Q1]]*0.2+Table1[[#This Row],[Q2]]*0.4+Table1[[#This Row],[Q3]]*0.4)/10</f>
        <v>1</v>
      </c>
      <c r="I2357" cm="1">
        <f t="array" ref="I2357">_xlfn.IFS(Table1[[#This Row],[Q1]]&gt;8,100,Table1[[#This Row],[Q1]]&gt;6,0,Table1[[#This Row],[Q1]]&lt;7,-100)</f>
        <v>100</v>
      </c>
      <c r="J2357">
        <f>IF(Table1[[#This Row],[NPS]]=100,1,0)</f>
        <v>1</v>
      </c>
      <c r="K2357">
        <f>IF(Table1[[#This Row],[NPS]]=0,1,0)</f>
        <v>0</v>
      </c>
      <c r="L2357">
        <f>IF(Table1[[#This Row],[NPS]]=-100,1,0)</f>
        <v>0</v>
      </c>
      <c r="M2357" t="str">
        <f>TEXT(Table1[[#This Row],[Call Date]],"mmmm")</f>
        <v>December</v>
      </c>
      <c r="N2357" s="1">
        <f>Table1[[#This Row],[Call Date]]</f>
        <v>45288</v>
      </c>
    </row>
    <row r="2358" spans="2:14" x14ac:dyDescent="0.25">
      <c r="B2358" s="1">
        <v>45288</v>
      </c>
      <c r="C2358" t="s">
        <v>9</v>
      </c>
      <c r="D2358" t="s">
        <v>94</v>
      </c>
      <c r="E2358">
        <v>9</v>
      </c>
      <c r="F2358">
        <v>10</v>
      </c>
      <c r="G2358">
        <v>10</v>
      </c>
      <c r="H2358" s="3">
        <f>(Table1[[#This Row],[Q1]]*0.2+Table1[[#This Row],[Q2]]*0.4+Table1[[#This Row],[Q3]]*0.4)/10</f>
        <v>0.98000000000000009</v>
      </c>
      <c r="I2358" cm="1">
        <f t="array" ref="I2358">_xlfn.IFS(Table1[[#This Row],[Q1]]&gt;8,100,Table1[[#This Row],[Q1]]&gt;6,0,Table1[[#This Row],[Q1]]&lt;7,-100)</f>
        <v>100</v>
      </c>
      <c r="J2358">
        <f>IF(Table1[[#This Row],[NPS]]=100,1,0)</f>
        <v>1</v>
      </c>
      <c r="K2358">
        <f>IF(Table1[[#This Row],[NPS]]=0,1,0)</f>
        <v>0</v>
      </c>
      <c r="L2358">
        <f>IF(Table1[[#This Row],[NPS]]=-100,1,0)</f>
        <v>0</v>
      </c>
      <c r="M2358" t="str">
        <f>TEXT(Table1[[#This Row],[Call Date]],"mmmm")</f>
        <v>December</v>
      </c>
      <c r="N2358" s="1">
        <f>Table1[[#This Row],[Call Date]]</f>
        <v>45288</v>
      </c>
    </row>
    <row r="2359" spans="2:14" x14ac:dyDescent="0.25">
      <c r="B2359" s="1">
        <v>45288</v>
      </c>
      <c r="C2359" t="s">
        <v>10</v>
      </c>
      <c r="D2359" t="s">
        <v>97</v>
      </c>
      <c r="E2359">
        <v>8</v>
      </c>
      <c r="F2359">
        <v>9</v>
      </c>
      <c r="G2359">
        <v>10</v>
      </c>
      <c r="H2359" s="3">
        <f>(Table1[[#This Row],[Q1]]*0.2+Table1[[#This Row],[Q2]]*0.4+Table1[[#This Row],[Q3]]*0.4)/10</f>
        <v>0.91999999999999993</v>
      </c>
      <c r="I2359" cm="1">
        <f t="array" ref="I2359">_xlfn.IFS(Table1[[#This Row],[Q1]]&gt;8,100,Table1[[#This Row],[Q1]]&gt;6,0,Table1[[#This Row],[Q1]]&lt;7,-100)</f>
        <v>0</v>
      </c>
      <c r="J2359">
        <f>IF(Table1[[#This Row],[NPS]]=100,1,0)</f>
        <v>0</v>
      </c>
      <c r="K2359">
        <f>IF(Table1[[#This Row],[NPS]]=0,1,0)</f>
        <v>1</v>
      </c>
      <c r="L2359">
        <f>IF(Table1[[#This Row],[NPS]]=-100,1,0)</f>
        <v>0</v>
      </c>
      <c r="M2359" t="str">
        <f>TEXT(Table1[[#This Row],[Call Date]],"mmmm")</f>
        <v>December</v>
      </c>
      <c r="N2359" s="1">
        <f>Table1[[#This Row],[Call Date]]</f>
        <v>45288</v>
      </c>
    </row>
    <row r="2360" spans="2:14" x14ac:dyDescent="0.25">
      <c r="B2360" s="1">
        <v>45288</v>
      </c>
      <c r="C2360" t="s">
        <v>10</v>
      </c>
      <c r="D2360" t="s">
        <v>83</v>
      </c>
      <c r="E2360">
        <v>10</v>
      </c>
      <c r="F2360">
        <v>10</v>
      </c>
      <c r="G2360">
        <v>10</v>
      </c>
      <c r="H2360" s="3">
        <f>(Table1[[#This Row],[Q1]]*0.2+Table1[[#This Row],[Q2]]*0.4+Table1[[#This Row],[Q3]]*0.4)/10</f>
        <v>1</v>
      </c>
      <c r="I2360" cm="1">
        <f t="array" ref="I2360">_xlfn.IFS(Table1[[#This Row],[Q1]]&gt;8,100,Table1[[#This Row],[Q1]]&gt;6,0,Table1[[#This Row],[Q1]]&lt;7,-100)</f>
        <v>100</v>
      </c>
      <c r="J2360">
        <f>IF(Table1[[#This Row],[NPS]]=100,1,0)</f>
        <v>1</v>
      </c>
      <c r="K2360">
        <f>IF(Table1[[#This Row],[NPS]]=0,1,0)</f>
        <v>0</v>
      </c>
      <c r="L2360">
        <f>IF(Table1[[#This Row],[NPS]]=-100,1,0)</f>
        <v>0</v>
      </c>
      <c r="M2360" t="str">
        <f>TEXT(Table1[[#This Row],[Call Date]],"mmmm")</f>
        <v>December</v>
      </c>
      <c r="N2360" s="1">
        <f>Table1[[#This Row],[Call Date]]</f>
        <v>45288</v>
      </c>
    </row>
    <row r="2361" spans="2:14" x14ac:dyDescent="0.25">
      <c r="B2361" s="1">
        <v>45289</v>
      </c>
      <c r="C2361" t="s">
        <v>7</v>
      </c>
      <c r="D2361" t="s">
        <v>75</v>
      </c>
      <c r="E2361">
        <v>10</v>
      </c>
      <c r="F2361">
        <v>10</v>
      </c>
      <c r="G2361">
        <v>10</v>
      </c>
      <c r="H2361" s="3">
        <f>(Table1[[#This Row],[Q1]]*0.2+Table1[[#This Row],[Q2]]*0.4+Table1[[#This Row],[Q3]]*0.4)/10</f>
        <v>1</v>
      </c>
      <c r="I2361" cm="1">
        <f t="array" ref="I2361">_xlfn.IFS(Table1[[#This Row],[Q1]]&gt;8,100,Table1[[#This Row],[Q1]]&gt;6,0,Table1[[#This Row],[Q1]]&lt;7,-100)</f>
        <v>100</v>
      </c>
      <c r="J2361">
        <f>IF(Table1[[#This Row],[NPS]]=100,1,0)</f>
        <v>1</v>
      </c>
      <c r="K2361">
        <f>IF(Table1[[#This Row],[NPS]]=0,1,0)</f>
        <v>0</v>
      </c>
      <c r="L2361">
        <f>IF(Table1[[#This Row],[NPS]]=-100,1,0)</f>
        <v>0</v>
      </c>
      <c r="M2361" t="str">
        <f>TEXT(Table1[[#This Row],[Call Date]],"mmmm")</f>
        <v>December</v>
      </c>
      <c r="N2361" s="1">
        <f>Table1[[#This Row],[Call Date]]</f>
        <v>45289</v>
      </c>
    </row>
    <row r="2362" spans="2:14" x14ac:dyDescent="0.25">
      <c r="B2362" s="1">
        <v>45289</v>
      </c>
      <c r="C2362" t="s">
        <v>7</v>
      </c>
      <c r="D2362" t="s">
        <v>75</v>
      </c>
      <c r="E2362">
        <v>10</v>
      </c>
      <c r="F2362">
        <v>10</v>
      </c>
      <c r="G2362">
        <v>10</v>
      </c>
      <c r="H2362" s="3">
        <f>(Table1[[#This Row],[Q1]]*0.2+Table1[[#This Row],[Q2]]*0.4+Table1[[#This Row],[Q3]]*0.4)/10</f>
        <v>1</v>
      </c>
      <c r="I2362" cm="1">
        <f t="array" ref="I2362">_xlfn.IFS(Table1[[#This Row],[Q1]]&gt;8,100,Table1[[#This Row],[Q1]]&gt;6,0,Table1[[#This Row],[Q1]]&lt;7,-100)</f>
        <v>100</v>
      </c>
      <c r="J2362">
        <f>IF(Table1[[#This Row],[NPS]]=100,1,0)</f>
        <v>1</v>
      </c>
      <c r="K2362">
        <f>IF(Table1[[#This Row],[NPS]]=0,1,0)</f>
        <v>0</v>
      </c>
      <c r="L2362">
        <f>IF(Table1[[#This Row],[NPS]]=-100,1,0)</f>
        <v>0</v>
      </c>
      <c r="M2362" t="str">
        <f>TEXT(Table1[[#This Row],[Call Date]],"mmmm")</f>
        <v>December</v>
      </c>
      <c r="N2362" s="1">
        <f>Table1[[#This Row],[Call Date]]</f>
        <v>45289</v>
      </c>
    </row>
    <row r="2363" spans="2:14" x14ac:dyDescent="0.25">
      <c r="B2363" s="1">
        <v>45289</v>
      </c>
      <c r="C2363" t="s">
        <v>8</v>
      </c>
      <c r="D2363" t="s">
        <v>98</v>
      </c>
      <c r="E2363">
        <v>5</v>
      </c>
      <c r="F2363">
        <v>10</v>
      </c>
      <c r="G2363">
        <v>5</v>
      </c>
      <c r="H2363" s="3">
        <f>(Table1[[#This Row],[Q1]]*0.2+Table1[[#This Row],[Q2]]*0.4+Table1[[#This Row],[Q3]]*0.4)/10</f>
        <v>0.7</v>
      </c>
      <c r="I2363" cm="1">
        <f t="array" ref="I2363">_xlfn.IFS(Table1[[#This Row],[Q1]]&gt;8,100,Table1[[#This Row],[Q1]]&gt;6,0,Table1[[#This Row],[Q1]]&lt;7,-100)</f>
        <v>-100</v>
      </c>
      <c r="J2363">
        <f>IF(Table1[[#This Row],[NPS]]=100,1,0)</f>
        <v>0</v>
      </c>
      <c r="K2363">
        <f>IF(Table1[[#This Row],[NPS]]=0,1,0)</f>
        <v>0</v>
      </c>
      <c r="L2363">
        <f>IF(Table1[[#This Row],[NPS]]=-100,1,0)</f>
        <v>1</v>
      </c>
      <c r="M2363" t="str">
        <f>TEXT(Table1[[#This Row],[Call Date]],"mmmm")</f>
        <v>December</v>
      </c>
      <c r="N2363" s="1">
        <f>Table1[[#This Row],[Call Date]]</f>
        <v>45289</v>
      </c>
    </row>
    <row r="2364" spans="2:14" x14ac:dyDescent="0.25">
      <c r="B2364" s="1">
        <v>45289</v>
      </c>
      <c r="C2364" t="s">
        <v>8</v>
      </c>
      <c r="D2364" t="s">
        <v>96</v>
      </c>
      <c r="E2364">
        <v>10</v>
      </c>
      <c r="F2364">
        <v>10</v>
      </c>
      <c r="G2364">
        <v>10</v>
      </c>
      <c r="H2364" s="3">
        <f>(Table1[[#This Row],[Q1]]*0.2+Table1[[#This Row],[Q2]]*0.4+Table1[[#This Row],[Q3]]*0.4)/10</f>
        <v>1</v>
      </c>
      <c r="I2364" cm="1">
        <f t="array" ref="I2364">_xlfn.IFS(Table1[[#This Row],[Q1]]&gt;8,100,Table1[[#This Row],[Q1]]&gt;6,0,Table1[[#This Row],[Q1]]&lt;7,-100)</f>
        <v>100</v>
      </c>
      <c r="J2364">
        <f>IF(Table1[[#This Row],[NPS]]=100,1,0)</f>
        <v>1</v>
      </c>
      <c r="K2364">
        <f>IF(Table1[[#This Row],[NPS]]=0,1,0)</f>
        <v>0</v>
      </c>
      <c r="L2364">
        <f>IF(Table1[[#This Row],[NPS]]=-100,1,0)</f>
        <v>0</v>
      </c>
      <c r="M2364" t="str">
        <f>TEXT(Table1[[#This Row],[Call Date]],"mmmm")</f>
        <v>December</v>
      </c>
      <c r="N2364" s="1">
        <f>Table1[[#This Row],[Call Date]]</f>
        <v>45289</v>
      </c>
    </row>
    <row r="2365" spans="2:14" x14ac:dyDescent="0.25">
      <c r="B2365" s="1">
        <v>45289</v>
      </c>
      <c r="C2365" t="s">
        <v>9</v>
      </c>
      <c r="D2365" t="s">
        <v>94</v>
      </c>
      <c r="E2365">
        <v>10</v>
      </c>
      <c r="F2365">
        <v>10</v>
      </c>
      <c r="G2365">
        <v>10</v>
      </c>
      <c r="H2365" s="3">
        <f>(Table1[[#This Row],[Q1]]*0.2+Table1[[#This Row],[Q2]]*0.4+Table1[[#This Row],[Q3]]*0.4)/10</f>
        <v>1</v>
      </c>
      <c r="I2365" cm="1">
        <f t="array" ref="I2365">_xlfn.IFS(Table1[[#This Row],[Q1]]&gt;8,100,Table1[[#This Row],[Q1]]&gt;6,0,Table1[[#This Row],[Q1]]&lt;7,-100)</f>
        <v>100</v>
      </c>
      <c r="J2365">
        <f>IF(Table1[[#This Row],[NPS]]=100,1,0)</f>
        <v>1</v>
      </c>
      <c r="K2365">
        <f>IF(Table1[[#This Row],[NPS]]=0,1,0)</f>
        <v>0</v>
      </c>
      <c r="L2365">
        <f>IF(Table1[[#This Row],[NPS]]=-100,1,0)</f>
        <v>0</v>
      </c>
      <c r="M2365" t="str">
        <f>TEXT(Table1[[#This Row],[Call Date]],"mmmm")</f>
        <v>December</v>
      </c>
      <c r="N2365" s="1">
        <f>Table1[[#This Row],[Call Date]]</f>
        <v>45289</v>
      </c>
    </row>
    <row r="2366" spans="2:14" x14ac:dyDescent="0.25">
      <c r="B2366" s="1">
        <v>45289</v>
      </c>
      <c r="C2366" t="s">
        <v>10</v>
      </c>
      <c r="D2366" t="s">
        <v>97</v>
      </c>
      <c r="E2366">
        <v>10</v>
      </c>
      <c r="F2366">
        <v>10</v>
      </c>
      <c r="G2366">
        <v>5</v>
      </c>
      <c r="H2366" s="3">
        <f>(Table1[[#This Row],[Q1]]*0.2+Table1[[#This Row],[Q2]]*0.4+Table1[[#This Row],[Q3]]*0.4)/10</f>
        <v>0.8</v>
      </c>
      <c r="I2366" cm="1">
        <f t="array" ref="I2366">_xlfn.IFS(Table1[[#This Row],[Q1]]&gt;8,100,Table1[[#This Row],[Q1]]&gt;6,0,Table1[[#This Row],[Q1]]&lt;7,-100)</f>
        <v>100</v>
      </c>
      <c r="J2366">
        <f>IF(Table1[[#This Row],[NPS]]=100,1,0)</f>
        <v>1</v>
      </c>
      <c r="K2366">
        <f>IF(Table1[[#This Row],[NPS]]=0,1,0)</f>
        <v>0</v>
      </c>
      <c r="L2366">
        <f>IF(Table1[[#This Row],[NPS]]=-100,1,0)</f>
        <v>0</v>
      </c>
      <c r="M2366" t="str">
        <f>TEXT(Table1[[#This Row],[Call Date]],"mmmm")</f>
        <v>December</v>
      </c>
      <c r="N2366" s="1">
        <f>Table1[[#This Row],[Call Date]]</f>
        <v>45289</v>
      </c>
    </row>
    <row r="2367" spans="2:14" x14ac:dyDescent="0.25">
      <c r="B2367" s="1">
        <v>45289</v>
      </c>
      <c r="C2367" t="s">
        <v>8</v>
      </c>
      <c r="D2367" t="s">
        <v>98</v>
      </c>
      <c r="E2367">
        <v>10</v>
      </c>
      <c r="F2367">
        <v>10</v>
      </c>
      <c r="G2367">
        <v>10</v>
      </c>
      <c r="H2367" s="3">
        <f>(Table1[[#This Row],[Q1]]*0.2+Table1[[#This Row],[Q2]]*0.4+Table1[[#This Row],[Q3]]*0.4)/10</f>
        <v>1</v>
      </c>
      <c r="I2367" cm="1">
        <f t="array" ref="I2367">_xlfn.IFS(Table1[[#This Row],[Q1]]&gt;8,100,Table1[[#This Row],[Q1]]&gt;6,0,Table1[[#This Row],[Q1]]&lt;7,-100)</f>
        <v>100</v>
      </c>
      <c r="J2367">
        <f>IF(Table1[[#This Row],[NPS]]=100,1,0)</f>
        <v>1</v>
      </c>
      <c r="K2367">
        <f>IF(Table1[[#This Row],[NPS]]=0,1,0)</f>
        <v>0</v>
      </c>
      <c r="L2367">
        <f>IF(Table1[[#This Row],[NPS]]=-100,1,0)</f>
        <v>0</v>
      </c>
      <c r="M2367" t="str">
        <f>TEXT(Table1[[#This Row],[Call Date]],"mmmm")</f>
        <v>December</v>
      </c>
      <c r="N2367" s="1">
        <f>Table1[[#This Row],[Call Date]]</f>
        <v>45289</v>
      </c>
    </row>
    <row r="2368" spans="2:14" x14ac:dyDescent="0.25">
      <c r="B2368" s="1">
        <v>45289</v>
      </c>
      <c r="C2368" t="s">
        <v>7</v>
      </c>
      <c r="D2368" t="s">
        <v>75</v>
      </c>
      <c r="E2368">
        <v>9</v>
      </c>
      <c r="F2368">
        <v>9</v>
      </c>
      <c r="G2368">
        <v>9</v>
      </c>
      <c r="H2368" s="3">
        <f>(Table1[[#This Row],[Q1]]*0.2+Table1[[#This Row],[Q2]]*0.4+Table1[[#This Row],[Q3]]*0.4)/10</f>
        <v>0.9</v>
      </c>
      <c r="I2368" cm="1">
        <f t="array" ref="I2368">_xlfn.IFS(Table1[[#This Row],[Q1]]&gt;8,100,Table1[[#This Row],[Q1]]&gt;6,0,Table1[[#This Row],[Q1]]&lt;7,-100)</f>
        <v>100</v>
      </c>
      <c r="J2368">
        <f>IF(Table1[[#This Row],[NPS]]=100,1,0)</f>
        <v>1</v>
      </c>
      <c r="K2368">
        <f>IF(Table1[[#This Row],[NPS]]=0,1,0)</f>
        <v>0</v>
      </c>
      <c r="L2368">
        <f>IF(Table1[[#This Row],[NPS]]=-100,1,0)</f>
        <v>0</v>
      </c>
      <c r="M2368" t="str">
        <f>TEXT(Table1[[#This Row],[Call Date]],"mmmm")</f>
        <v>December</v>
      </c>
      <c r="N2368" s="1">
        <f>Table1[[#This Row],[Call Date]]</f>
        <v>45289</v>
      </c>
    </row>
    <row r="2369" spans="2:14" x14ac:dyDescent="0.25">
      <c r="B2369" s="1">
        <v>45289</v>
      </c>
      <c r="C2369" t="s">
        <v>11</v>
      </c>
      <c r="D2369" t="s">
        <v>115</v>
      </c>
      <c r="E2369">
        <v>9</v>
      </c>
      <c r="F2369">
        <v>6</v>
      </c>
      <c r="G2369">
        <v>0</v>
      </c>
      <c r="H2369" s="3">
        <f>(Table1[[#This Row],[Q1]]*0.2+Table1[[#This Row],[Q2]]*0.4+Table1[[#This Row],[Q3]]*0.4)/10</f>
        <v>0.42000000000000004</v>
      </c>
      <c r="I2369" cm="1">
        <f t="array" ref="I2369">_xlfn.IFS(Table1[[#This Row],[Q1]]&gt;8,100,Table1[[#This Row],[Q1]]&gt;6,0,Table1[[#This Row],[Q1]]&lt;7,-100)</f>
        <v>100</v>
      </c>
      <c r="J2369">
        <f>IF(Table1[[#This Row],[NPS]]=100,1,0)</f>
        <v>1</v>
      </c>
      <c r="K2369">
        <f>IF(Table1[[#This Row],[NPS]]=0,1,0)</f>
        <v>0</v>
      </c>
      <c r="L2369">
        <f>IF(Table1[[#This Row],[NPS]]=-100,1,0)</f>
        <v>0</v>
      </c>
      <c r="M2369" t="str">
        <f>TEXT(Table1[[#This Row],[Call Date]],"mmmm")</f>
        <v>December</v>
      </c>
      <c r="N2369" s="1">
        <f>Table1[[#This Row],[Call Date]]</f>
        <v>45289</v>
      </c>
    </row>
    <row r="2370" spans="2:14" x14ac:dyDescent="0.25">
      <c r="B2370" s="1">
        <v>45289</v>
      </c>
      <c r="C2370" t="s">
        <v>10</v>
      </c>
      <c r="D2370" t="s">
        <v>97</v>
      </c>
      <c r="E2370">
        <v>10</v>
      </c>
      <c r="F2370">
        <v>10</v>
      </c>
      <c r="G2370">
        <v>10</v>
      </c>
      <c r="H2370" s="3">
        <f>(Table1[[#This Row],[Q1]]*0.2+Table1[[#This Row],[Q2]]*0.4+Table1[[#This Row],[Q3]]*0.4)/10</f>
        <v>1</v>
      </c>
      <c r="I2370" cm="1">
        <f t="array" ref="I2370">_xlfn.IFS(Table1[[#This Row],[Q1]]&gt;8,100,Table1[[#This Row],[Q1]]&gt;6,0,Table1[[#This Row],[Q1]]&lt;7,-100)</f>
        <v>100</v>
      </c>
      <c r="J2370">
        <f>IF(Table1[[#This Row],[NPS]]=100,1,0)</f>
        <v>1</v>
      </c>
      <c r="K2370">
        <f>IF(Table1[[#This Row],[NPS]]=0,1,0)</f>
        <v>0</v>
      </c>
      <c r="L2370">
        <f>IF(Table1[[#This Row],[NPS]]=-100,1,0)</f>
        <v>0</v>
      </c>
      <c r="M2370" t="str">
        <f>TEXT(Table1[[#This Row],[Call Date]],"mmmm")</f>
        <v>December</v>
      </c>
      <c r="N2370" s="1">
        <f>Table1[[#This Row],[Call Date]]</f>
        <v>45289</v>
      </c>
    </row>
    <row r="2371" spans="2:14" x14ac:dyDescent="0.25">
      <c r="B2371" s="1">
        <v>45289</v>
      </c>
      <c r="C2371" t="s">
        <v>8</v>
      </c>
      <c r="D2371" t="s">
        <v>88</v>
      </c>
      <c r="E2371">
        <v>10</v>
      </c>
      <c r="F2371">
        <v>10</v>
      </c>
      <c r="G2371">
        <v>10</v>
      </c>
      <c r="H2371" s="3">
        <f>(Table1[[#This Row],[Q1]]*0.2+Table1[[#This Row],[Q2]]*0.4+Table1[[#This Row],[Q3]]*0.4)/10</f>
        <v>1</v>
      </c>
      <c r="I2371" cm="1">
        <f t="array" ref="I2371">_xlfn.IFS(Table1[[#This Row],[Q1]]&gt;8,100,Table1[[#This Row],[Q1]]&gt;6,0,Table1[[#This Row],[Q1]]&lt;7,-100)</f>
        <v>100</v>
      </c>
      <c r="J2371">
        <f>IF(Table1[[#This Row],[NPS]]=100,1,0)</f>
        <v>1</v>
      </c>
      <c r="K2371">
        <f>IF(Table1[[#This Row],[NPS]]=0,1,0)</f>
        <v>0</v>
      </c>
      <c r="L2371">
        <f>IF(Table1[[#This Row],[NPS]]=-100,1,0)</f>
        <v>0</v>
      </c>
      <c r="M2371" t="str">
        <f>TEXT(Table1[[#This Row],[Call Date]],"mmmm")</f>
        <v>December</v>
      </c>
      <c r="N2371" s="1">
        <f>Table1[[#This Row],[Call Date]]</f>
        <v>45289</v>
      </c>
    </row>
    <row r="2372" spans="2:14" x14ac:dyDescent="0.25">
      <c r="B2372" s="1">
        <v>45289</v>
      </c>
      <c r="C2372" t="s">
        <v>9</v>
      </c>
      <c r="D2372" t="s">
        <v>44</v>
      </c>
      <c r="E2372">
        <v>10</v>
      </c>
      <c r="F2372">
        <v>10</v>
      </c>
      <c r="G2372">
        <v>10</v>
      </c>
      <c r="H2372" s="3">
        <f>(Table1[[#This Row],[Q1]]*0.2+Table1[[#This Row],[Q2]]*0.4+Table1[[#This Row],[Q3]]*0.4)/10</f>
        <v>1</v>
      </c>
      <c r="I2372" cm="1">
        <f t="array" ref="I2372">_xlfn.IFS(Table1[[#This Row],[Q1]]&gt;8,100,Table1[[#This Row],[Q1]]&gt;6,0,Table1[[#This Row],[Q1]]&lt;7,-100)</f>
        <v>100</v>
      </c>
      <c r="J2372">
        <f>IF(Table1[[#This Row],[NPS]]=100,1,0)</f>
        <v>1</v>
      </c>
      <c r="K2372">
        <f>IF(Table1[[#This Row],[NPS]]=0,1,0)</f>
        <v>0</v>
      </c>
      <c r="L2372">
        <f>IF(Table1[[#This Row],[NPS]]=-100,1,0)</f>
        <v>0</v>
      </c>
      <c r="M2372" t="str">
        <f>TEXT(Table1[[#This Row],[Call Date]],"mmmm")</f>
        <v>December</v>
      </c>
      <c r="N2372" s="1">
        <f>Table1[[#This Row],[Call Date]]</f>
        <v>45289</v>
      </c>
    </row>
    <row r="2373" spans="2:14" x14ac:dyDescent="0.25">
      <c r="B2373" s="1">
        <v>45289</v>
      </c>
      <c r="C2373" t="s">
        <v>8</v>
      </c>
      <c r="D2373" t="s">
        <v>45</v>
      </c>
      <c r="E2373">
        <v>9</v>
      </c>
      <c r="F2373">
        <v>1</v>
      </c>
      <c r="G2373">
        <v>9</v>
      </c>
      <c r="H2373" s="3">
        <f>(Table1[[#This Row],[Q1]]*0.2+Table1[[#This Row],[Q2]]*0.4+Table1[[#This Row],[Q3]]*0.4)/10</f>
        <v>0.58000000000000007</v>
      </c>
      <c r="I2373" cm="1">
        <f t="array" ref="I2373">_xlfn.IFS(Table1[[#This Row],[Q1]]&gt;8,100,Table1[[#This Row],[Q1]]&gt;6,0,Table1[[#This Row],[Q1]]&lt;7,-100)</f>
        <v>100</v>
      </c>
      <c r="J2373">
        <f>IF(Table1[[#This Row],[NPS]]=100,1,0)</f>
        <v>1</v>
      </c>
      <c r="K2373">
        <f>IF(Table1[[#This Row],[NPS]]=0,1,0)</f>
        <v>0</v>
      </c>
      <c r="L2373">
        <f>IF(Table1[[#This Row],[NPS]]=-100,1,0)</f>
        <v>0</v>
      </c>
      <c r="M2373" t="str">
        <f>TEXT(Table1[[#This Row],[Call Date]],"mmmm")</f>
        <v>December</v>
      </c>
      <c r="N2373" s="1">
        <f>Table1[[#This Row],[Call Date]]</f>
        <v>45289</v>
      </c>
    </row>
    <row r="2374" spans="2:14" x14ac:dyDescent="0.25">
      <c r="B2374" s="1">
        <v>45289</v>
      </c>
      <c r="C2374" t="s">
        <v>9</v>
      </c>
      <c r="D2374" t="s">
        <v>122</v>
      </c>
      <c r="E2374">
        <v>10</v>
      </c>
      <c r="F2374">
        <v>10</v>
      </c>
      <c r="G2374">
        <v>10</v>
      </c>
      <c r="H2374" s="3">
        <f>(Table1[[#This Row],[Q1]]*0.2+Table1[[#This Row],[Q2]]*0.4+Table1[[#This Row],[Q3]]*0.4)/10</f>
        <v>1</v>
      </c>
      <c r="I2374" cm="1">
        <f t="array" ref="I2374">_xlfn.IFS(Table1[[#This Row],[Q1]]&gt;8,100,Table1[[#This Row],[Q1]]&gt;6,0,Table1[[#This Row],[Q1]]&lt;7,-100)</f>
        <v>100</v>
      </c>
      <c r="J2374">
        <f>IF(Table1[[#This Row],[NPS]]=100,1,0)</f>
        <v>1</v>
      </c>
      <c r="K2374">
        <f>IF(Table1[[#This Row],[NPS]]=0,1,0)</f>
        <v>0</v>
      </c>
      <c r="L2374">
        <f>IF(Table1[[#This Row],[NPS]]=-100,1,0)</f>
        <v>0</v>
      </c>
      <c r="M2374" t="str">
        <f>TEXT(Table1[[#This Row],[Call Date]],"mmmm")</f>
        <v>December</v>
      </c>
      <c r="N2374" s="1">
        <f>Table1[[#This Row],[Call Date]]</f>
        <v>45289</v>
      </c>
    </row>
    <row r="2375" spans="2:14" x14ac:dyDescent="0.25">
      <c r="B2375" s="1">
        <v>45289</v>
      </c>
      <c r="C2375" t="s">
        <v>10</v>
      </c>
      <c r="D2375" t="s">
        <v>83</v>
      </c>
      <c r="E2375">
        <v>10</v>
      </c>
      <c r="F2375">
        <v>5</v>
      </c>
      <c r="G2375">
        <v>5</v>
      </c>
      <c r="H2375" s="3">
        <f>(Table1[[#This Row],[Q1]]*0.2+Table1[[#This Row],[Q2]]*0.4+Table1[[#This Row],[Q3]]*0.4)/10</f>
        <v>0.6</v>
      </c>
      <c r="I2375" cm="1">
        <f t="array" ref="I2375">_xlfn.IFS(Table1[[#This Row],[Q1]]&gt;8,100,Table1[[#This Row],[Q1]]&gt;6,0,Table1[[#This Row],[Q1]]&lt;7,-100)</f>
        <v>100</v>
      </c>
      <c r="J2375">
        <f>IF(Table1[[#This Row],[NPS]]=100,1,0)</f>
        <v>1</v>
      </c>
      <c r="K2375">
        <f>IF(Table1[[#This Row],[NPS]]=0,1,0)</f>
        <v>0</v>
      </c>
      <c r="L2375">
        <f>IF(Table1[[#This Row],[NPS]]=-100,1,0)</f>
        <v>0</v>
      </c>
      <c r="M2375" t="str">
        <f>TEXT(Table1[[#This Row],[Call Date]],"mmmm")</f>
        <v>December</v>
      </c>
      <c r="N2375" s="1">
        <f>Table1[[#This Row],[Call Date]]</f>
        <v>45289</v>
      </c>
    </row>
    <row r="2376" spans="2:14" x14ac:dyDescent="0.25">
      <c r="B2376" s="1">
        <v>45289</v>
      </c>
      <c r="C2376" t="s">
        <v>11</v>
      </c>
      <c r="D2376" t="s">
        <v>60</v>
      </c>
      <c r="E2376">
        <v>10</v>
      </c>
      <c r="F2376">
        <v>10</v>
      </c>
      <c r="G2376">
        <v>10</v>
      </c>
      <c r="H2376" s="3">
        <f>(Table1[[#This Row],[Q1]]*0.2+Table1[[#This Row],[Q2]]*0.4+Table1[[#This Row],[Q3]]*0.4)/10</f>
        <v>1</v>
      </c>
      <c r="I2376" cm="1">
        <f t="array" ref="I2376">_xlfn.IFS(Table1[[#This Row],[Q1]]&gt;8,100,Table1[[#This Row],[Q1]]&gt;6,0,Table1[[#This Row],[Q1]]&lt;7,-100)</f>
        <v>100</v>
      </c>
      <c r="J2376">
        <f>IF(Table1[[#This Row],[NPS]]=100,1,0)</f>
        <v>1</v>
      </c>
      <c r="K2376">
        <f>IF(Table1[[#This Row],[NPS]]=0,1,0)</f>
        <v>0</v>
      </c>
      <c r="L2376">
        <f>IF(Table1[[#This Row],[NPS]]=-100,1,0)</f>
        <v>0</v>
      </c>
      <c r="M2376" t="str">
        <f>TEXT(Table1[[#This Row],[Call Date]],"mmmm")</f>
        <v>December</v>
      </c>
      <c r="N2376" s="1">
        <f>Table1[[#This Row],[Call Date]]</f>
        <v>45289</v>
      </c>
    </row>
    <row r="2377" spans="2:14" x14ac:dyDescent="0.25">
      <c r="B2377" s="1">
        <v>45289</v>
      </c>
      <c r="C2377" t="s">
        <v>9</v>
      </c>
      <c r="D2377" t="s">
        <v>44</v>
      </c>
      <c r="E2377">
        <v>10</v>
      </c>
      <c r="F2377">
        <v>10</v>
      </c>
      <c r="G2377">
        <v>10</v>
      </c>
      <c r="H2377" s="3">
        <f>(Table1[[#This Row],[Q1]]*0.2+Table1[[#This Row],[Q2]]*0.4+Table1[[#This Row],[Q3]]*0.4)/10</f>
        <v>1</v>
      </c>
      <c r="I2377" cm="1">
        <f t="array" ref="I2377">_xlfn.IFS(Table1[[#This Row],[Q1]]&gt;8,100,Table1[[#This Row],[Q1]]&gt;6,0,Table1[[#This Row],[Q1]]&lt;7,-100)</f>
        <v>100</v>
      </c>
      <c r="J2377">
        <f>IF(Table1[[#This Row],[NPS]]=100,1,0)</f>
        <v>1</v>
      </c>
      <c r="K2377">
        <f>IF(Table1[[#This Row],[NPS]]=0,1,0)</f>
        <v>0</v>
      </c>
      <c r="L2377">
        <f>IF(Table1[[#This Row],[NPS]]=-100,1,0)</f>
        <v>0</v>
      </c>
      <c r="M2377" t="str">
        <f>TEXT(Table1[[#This Row],[Call Date]],"mmmm")</f>
        <v>December</v>
      </c>
      <c r="N2377" s="1">
        <f>Table1[[#This Row],[Call Date]]</f>
        <v>45289</v>
      </c>
    </row>
    <row r="2378" spans="2:14" x14ac:dyDescent="0.25">
      <c r="B2378" s="1">
        <v>45289</v>
      </c>
      <c r="C2378" t="s">
        <v>10</v>
      </c>
      <c r="D2378" t="s">
        <v>87</v>
      </c>
      <c r="E2378">
        <v>10</v>
      </c>
      <c r="F2378">
        <v>10</v>
      </c>
      <c r="G2378">
        <v>10</v>
      </c>
      <c r="H2378" s="3">
        <f>(Table1[[#This Row],[Q1]]*0.2+Table1[[#This Row],[Q2]]*0.4+Table1[[#This Row],[Q3]]*0.4)/10</f>
        <v>1</v>
      </c>
      <c r="I2378" cm="1">
        <f t="array" ref="I2378">_xlfn.IFS(Table1[[#This Row],[Q1]]&gt;8,100,Table1[[#This Row],[Q1]]&gt;6,0,Table1[[#This Row],[Q1]]&lt;7,-100)</f>
        <v>100</v>
      </c>
      <c r="J2378">
        <f>IF(Table1[[#This Row],[NPS]]=100,1,0)</f>
        <v>1</v>
      </c>
      <c r="K2378">
        <f>IF(Table1[[#This Row],[NPS]]=0,1,0)</f>
        <v>0</v>
      </c>
      <c r="L2378">
        <f>IF(Table1[[#This Row],[NPS]]=-100,1,0)</f>
        <v>0</v>
      </c>
      <c r="M2378" t="str">
        <f>TEXT(Table1[[#This Row],[Call Date]],"mmmm")</f>
        <v>December</v>
      </c>
      <c r="N2378" s="1">
        <f>Table1[[#This Row],[Call Date]]</f>
        <v>45289</v>
      </c>
    </row>
    <row r="2379" spans="2:14" x14ac:dyDescent="0.25">
      <c r="B2379" s="1">
        <v>45289</v>
      </c>
      <c r="C2379" t="s">
        <v>10</v>
      </c>
      <c r="D2379" t="s">
        <v>116</v>
      </c>
      <c r="E2379">
        <v>10</v>
      </c>
      <c r="F2379">
        <v>8</v>
      </c>
      <c r="G2379">
        <v>10</v>
      </c>
      <c r="H2379" s="3">
        <f>(Table1[[#This Row],[Q1]]*0.2+Table1[[#This Row],[Q2]]*0.4+Table1[[#This Row],[Q3]]*0.4)/10</f>
        <v>0.91999999999999993</v>
      </c>
      <c r="I2379" cm="1">
        <f t="array" ref="I2379">_xlfn.IFS(Table1[[#This Row],[Q1]]&gt;8,100,Table1[[#This Row],[Q1]]&gt;6,0,Table1[[#This Row],[Q1]]&lt;7,-100)</f>
        <v>100</v>
      </c>
      <c r="J2379">
        <f>IF(Table1[[#This Row],[NPS]]=100,1,0)</f>
        <v>1</v>
      </c>
      <c r="K2379">
        <f>IF(Table1[[#This Row],[NPS]]=0,1,0)</f>
        <v>0</v>
      </c>
      <c r="L2379">
        <f>IF(Table1[[#This Row],[NPS]]=-100,1,0)</f>
        <v>0</v>
      </c>
      <c r="M2379" t="str">
        <f>TEXT(Table1[[#This Row],[Call Date]],"mmmm")</f>
        <v>December</v>
      </c>
      <c r="N2379" s="1">
        <f>Table1[[#This Row],[Call Date]]</f>
        <v>45289</v>
      </c>
    </row>
    <row r="2380" spans="2:14" x14ac:dyDescent="0.25">
      <c r="B2380" s="1">
        <v>45289</v>
      </c>
      <c r="C2380" t="s">
        <v>11</v>
      </c>
      <c r="D2380" t="s">
        <v>115</v>
      </c>
      <c r="E2380">
        <v>10</v>
      </c>
      <c r="F2380">
        <v>9</v>
      </c>
      <c r="G2380">
        <v>10</v>
      </c>
      <c r="H2380" s="3">
        <f>(Table1[[#This Row],[Q1]]*0.2+Table1[[#This Row],[Q2]]*0.4+Table1[[#This Row],[Q3]]*0.4)/10</f>
        <v>0.96</v>
      </c>
      <c r="I2380" cm="1">
        <f t="array" ref="I2380">_xlfn.IFS(Table1[[#This Row],[Q1]]&gt;8,100,Table1[[#This Row],[Q1]]&gt;6,0,Table1[[#This Row],[Q1]]&lt;7,-100)</f>
        <v>100</v>
      </c>
      <c r="J2380">
        <f>IF(Table1[[#This Row],[NPS]]=100,1,0)</f>
        <v>1</v>
      </c>
      <c r="K2380">
        <f>IF(Table1[[#This Row],[NPS]]=0,1,0)</f>
        <v>0</v>
      </c>
      <c r="L2380">
        <f>IF(Table1[[#This Row],[NPS]]=-100,1,0)</f>
        <v>0</v>
      </c>
      <c r="M2380" t="str">
        <f>TEXT(Table1[[#This Row],[Call Date]],"mmmm")</f>
        <v>December</v>
      </c>
      <c r="N2380" s="1">
        <f>Table1[[#This Row],[Call Date]]</f>
        <v>45289</v>
      </c>
    </row>
  </sheetData>
  <phoneticPr fontId="18"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U123"/>
  <sheetViews>
    <sheetView workbookViewId="0">
      <selection activeCell="F127" sqref="F127"/>
    </sheetView>
  </sheetViews>
  <sheetFormatPr defaultRowHeight="15" x14ac:dyDescent="0.25"/>
  <cols>
    <col min="1" max="1" width="2.42578125" customWidth="1"/>
    <col min="3" max="3" width="14.5703125" customWidth="1"/>
    <col min="4" max="4" width="13" customWidth="1"/>
    <col min="7" max="7" width="2.140625" customWidth="1"/>
    <col min="8" max="8" width="13.140625" bestFit="1" customWidth="1"/>
    <col min="9" max="9" width="19.85546875" bestFit="1" customWidth="1"/>
    <col min="10" max="10" width="8.28515625" bestFit="1" customWidth="1"/>
    <col min="11" max="11" width="12.7109375" bestFit="1" customWidth="1"/>
    <col min="12" max="12" width="16.140625" bestFit="1" customWidth="1"/>
    <col min="13" max="13" width="8.42578125" bestFit="1" customWidth="1"/>
    <col min="14" max="14" width="10.140625" bestFit="1" customWidth="1"/>
    <col min="15" max="17" width="7.140625" bestFit="1" customWidth="1"/>
    <col min="19" max="19" width="13.140625" bestFit="1" customWidth="1"/>
    <col min="20" max="20" width="14.7109375" bestFit="1" customWidth="1"/>
    <col min="21" max="21" width="26.42578125" bestFit="1" customWidth="1"/>
  </cols>
  <sheetData>
    <row r="1" spans="8:21" x14ac:dyDescent="0.25">
      <c r="L1" s="11" t="s">
        <v>23</v>
      </c>
      <c r="M1" s="11" t="s">
        <v>24</v>
      </c>
      <c r="N1" s="11" t="s">
        <v>25</v>
      </c>
    </row>
    <row r="2" spans="8:21" x14ac:dyDescent="0.25">
      <c r="I2" s="12">
        <f>GETPIVOTDATA("Avg Composite Score",$H$3)</f>
        <v>0.93013030685162223</v>
      </c>
      <c r="J2" s="10">
        <f>GETPIVOTDATA("Avg NPS",$H$3)</f>
        <v>81.841109709962168</v>
      </c>
      <c r="K2" s="11">
        <f>GETPIVOTDATA("Survey Count",$H$3)</f>
        <v>2379</v>
      </c>
      <c r="L2" s="11">
        <f>GETPIVOTDATA("Sum of Promoter",$H$3)</f>
        <v>2099</v>
      </c>
      <c r="M2" s="11">
        <f>GETPIVOTDATA("Passives",$H$3)</f>
        <v>128</v>
      </c>
      <c r="N2" s="11">
        <f>GETPIVOTDATA("Detractors",$H$3)</f>
        <v>152</v>
      </c>
      <c r="O2" s="12">
        <f>(GETPIVOTDATA("Avg Q1",$H$3))/10</f>
        <v>0.93152585119798237</v>
      </c>
      <c r="P2" s="12">
        <f>(GETPIVOTDATA("Avg Q2",$H$3))/10</f>
        <v>0.93488372093023264</v>
      </c>
      <c r="Q2" s="12">
        <f>(GETPIVOTDATA("Avg Q3",$H$3))/10</f>
        <v>0.93568710359408036</v>
      </c>
    </row>
    <row r="3" spans="8:21" x14ac:dyDescent="0.25">
      <c r="H3" s="4" t="s">
        <v>16</v>
      </c>
      <c r="I3" t="s">
        <v>18</v>
      </c>
      <c r="J3" t="s">
        <v>19</v>
      </c>
      <c r="K3" t="s">
        <v>29</v>
      </c>
      <c r="L3" t="s">
        <v>26</v>
      </c>
      <c r="M3" t="s">
        <v>27</v>
      </c>
      <c r="N3" t="s">
        <v>28</v>
      </c>
      <c r="O3" t="s">
        <v>20</v>
      </c>
      <c r="P3" t="s">
        <v>21</v>
      </c>
      <c r="Q3" t="s">
        <v>22</v>
      </c>
      <c r="S3" s="4" t="s">
        <v>16</v>
      </c>
      <c r="T3" t="s">
        <v>38</v>
      </c>
      <c r="U3" t="s">
        <v>39</v>
      </c>
    </row>
    <row r="4" spans="8:21" x14ac:dyDescent="0.25">
      <c r="H4" s="5" t="s">
        <v>41</v>
      </c>
      <c r="I4" s="8">
        <v>0.93052631578947353</v>
      </c>
      <c r="J4" s="7">
        <v>77.192982456140356</v>
      </c>
      <c r="K4" s="7">
        <v>57</v>
      </c>
      <c r="L4" s="7">
        <v>49</v>
      </c>
      <c r="M4" s="7">
        <v>3</v>
      </c>
      <c r="N4" s="7">
        <v>5</v>
      </c>
      <c r="O4" s="6">
        <v>9.1578947368421044</v>
      </c>
      <c r="P4" s="6">
        <v>9.3333333333333339</v>
      </c>
      <c r="Q4" s="6">
        <v>9.3508771929824555</v>
      </c>
      <c r="S4" s="9">
        <v>45201</v>
      </c>
      <c r="T4" s="7">
        <v>78.94736842105263</v>
      </c>
      <c r="U4" s="8">
        <v>0.90526315789473677</v>
      </c>
    </row>
    <row r="5" spans="8:21" x14ac:dyDescent="0.25">
      <c r="H5" s="5" t="s">
        <v>52</v>
      </c>
      <c r="I5" s="8">
        <v>1</v>
      </c>
      <c r="J5" s="7">
        <v>100</v>
      </c>
      <c r="K5" s="7">
        <v>1</v>
      </c>
      <c r="L5" s="7">
        <v>1</v>
      </c>
      <c r="M5" s="7">
        <v>0</v>
      </c>
      <c r="N5" s="7">
        <v>0</v>
      </c>
      <c r="O5" s="6">
        <v>10</v>
      </c>
      <c r="P5" s="6">
        <v>10</v>
      </c>
      <c r="Q5" s="6">
        <v>10</v>
      </c>
      <c r="S5" s="9">
        <v>45202</v>
      </c>
      <c r="T5" s="7">
        <v>86.538461538461533</v>
      </c>
      <c r="U5" s="8">
        <v>0.96461538461538465</v>
      </c>
    </row>
    <row r="6" spans="8:21" x14ac:dyDescent="0.25">
      <c r="H6" s="5" t="s">
        <v>53</v>
      </c>
      <c r="I6" s="8">
        <v>0.76400000000000001</v>
      </c>
      <c r="J6" s="7">
        <v>40</v>
      </c>
      <c r="K6" s="7">
        <v>5</v>
      </c>
      <c r="L6" s="7">
        <v>3</v>
      </c>
      <c r="M6" s="7">
        <v>1</v>
      </c>
      <c r="N6" s="7">
        <v>1</v>
      </c>
      <c r="O6" s="6">
        <v>7.4</v>
      </c>
      <c r="P6" s="6">
        <v>7.6</v>
      </c>
      <c r="Q6" s="6">
        <v>7.8</v>
      </c>
      <c r="S6" s="9">
        <v>45203</v>
      </c>
      <c r="T6" s="7">
        <v>86.666666666666671</v>
      </c>
      <c r="U6" s="8">
        <v>0.93600000000000028</v>
      </c>
    </row>
    <row r="7" spans="8:21" x14ac:dyDescent="0.25">
      <c r="H7" s="5" t="s">
        <v>54</v>
      </c>
      <c r="I7" s="8">
        <v>1</v>
      </c>
      <c r="J7" s="7">
        <v>100</v>
      </c>
      <c r="K7" s="7">
        <v>3</v>
      </c>
      <c r="L7" s="7">
        <v>3</v>
      </c>
      <c r="M7" s="7">
        <v>0</v>
      </c>
      <c r="N7" s="7">
        <v>0</v>
      </c>
      <c r="O7" s="6">
        <v>10</v>
      </c>
      <c r="P7" s="6">
        <v>10</v>
      </c>
      <c r="Q7" s="6">
        <v>10</v>
      </c>
      <c r="S7" s="9">
        <v>45204</v>
      </c>
      <c r="T7" s="7">
        <v>72.093023255813947</v>
      </c>
      <c r="U7" s="8">
        <v>0.91488372093023262</v>
      </c>
    </row>
    <row r="8" spans="8:21" x14ac:dyDescent="0.25">
      <c r="H8" s="5" t="s">
        <v>55</v>
      </c>
      <c r="I8" s="8">
        <v>0.88800000000000012</v>
      </c>
      <c r="J8" s="7">
        <v>80</v>
      </c>
      <c r="K8" s="7">
        <v>10</v>
      </c>
      <c r="L8" s="7">
        <v>9</v>
      </c>
      <c r="M8" s="7">
        <v>0</v>
      </c>
      <c r="N8" s="7">
        <v>1</v>
      </c>
      <c r="O8" s="6">
        <v>9.1999999999999993</v>
      </c>
      <c r="P8" s="6">
        <v>8.6999999999999993</v>
      </c>
      <c r="Q8" s="6">
        <v>8.9</v>
      </c>
      <c r="S8" s="9">
        <v>45205</v>
      </c>
      <c r="T8" s="7">
        <v>89.130434782608702</v>
      </c>
      <c r="U8" s="8">
        <v>0.9665217391304346</v>
      </c>
    </row>
    <row r="9" spans="8:21" x14ac:dyDescent="0.25">
      <c r="H9" s="5" t="s">
        <v>56</v>
      </c>
      <c r="I9" s="8">
        <v>0.81666666666666654</v>
      </c>
      <c r="J9" s="7">
        <v>83.333333333333329</v>
      </c>
      <c r="K9" s="7">
        <v>6</v>
      </c>
      <c r="L9" s="7">
        <v>5</v>
      </c>
      <c r="M9" s="7">
        <v>1</v>
      </c>
      <c r="N9" s="7">
        <v>0</v>
      </c>
      <c r="O9" s="6">
        <v>9.5</v>
      </c>
      <c r="P9" s="6">
        <v>7</v>
      </c>
      <c r="Q9" s="6">
        <v>8.6666666666666661</v>
      </c>
      <c r="S9" s="9">
        <v>45208</v>
      </c>
      <c r="T9" s="7">
        <v>75</v>
      </c>
      <c r="U9" s="8">
        <v>0.90264705882352958</v>
      </c>
    </row>
    <row r="10" spans="8:21" x14ac:dyDescent="0.25">
      <c r="H10" s="5" t="s">
        <v>57</v>
      </c>
      <c r="I10" s="8">
        <v>0.97666666666666668</v>
      </c>
      <c r="J10" s="7">
        <v>100</v>
      </c>
      <c r="K10" s="7">
        <v>6</v>
      </c>
      <c r="L10" s="7">
        <v>6</v>
      </c>
      <c r="M10" s="7">
        <v>0</v>
      </c>
      <c r="N10" s="7">
        <v>0</v>
      </c>
      <c r="O10" s="6">
        <v>9.8333333333333339</v>
      </c>
      <c r="P10" s="6">
        <v>9.8333333333333339</v>
      </c>
      <c r="Q10" s="6">
        <v>9.6666666666666661</v>
      </c>
      <c r="S10" s="9">
        <v>45209</v>
      </c>
      <c r="T10" s="7">
        <v>82.758620689655174</v>
      </c>
      <c r="U10" s="8">
        <v>0.96689655172413802</v>
      </c>
    </row>
    <row r="11" spans="8:21" x14ac:dyDescent="0.25">
      <c r="H11" s="5" t="s">
        <v>58</v>
      </c>
      <c r="I11" s="8">
        <v>0.9642857142857143</v>
      </c>
      <c r="J11" s="7">
        <v>90.476190476190482</v>
      </c>
      <c r="K11" s="7">
        <v>42</v>
      </c>
      <c r="L11" s="7">
        <v>39</v>
      </c>
      <c r="M11" s="7">
        <v>2</v>
      </c>
      <c r="N11" s="7">
        <v>1</v>
      </c>
      <c r="O11" s="6">
        <v>9.5</v>
      </c>
      <c r="P11" s="6">
        <v>9.5476190476190474</v>
      </c>
      <c r="Q11" s="6">
        <v>9.8095238095238102</v>
      </c>
      <c r="S11" s="9">
        <v>45210</v>
      </c>
      <c r="T11" s="7">
        <v>81.632653061224488</v>
      </c>
      <c r="U11" s="8">
        <v>0.92571428571428582</v>
      </c>
    </row>
    <row r="12" spans="8:21" x14ac:dyDescent="0.25">
      <c r="H12" s="5" t="s">
        <v>59</v>
      </c>
      <c r="I12" s="8">
        <v>0.94428571428571428</v>
      </c>
      <c r="J12" s="7">
        <v>71.428571428571431</v>
      </c>
      <c r="K12" s="7">
        <v>14</v>
      </c>
      <c r="L12" s="7">
        <v>12</v>
      </c>
      <c r="M12" s="7">
        <v>0</v>
      </c>
      <c r="N12" s="7">
        <v>2</v>
      </c>
      <c r="O12" s="6">
        <v>9.2142857142857135</v>
      </c>
      <c r="P12" s="6">
        <v>9.5714285714285712</v>
      </c>
      <c r="Q12" s="6">
        <v>9.4285714285714288</v>
      </c>
      <c r="S12" s="9">
        <v>45211</v>
      </c>
      <c r="T12" s="7">
        <v>85.416666666666671</v>
      </c>
      <c r="U12" s="8">
        <v>0.95791666666666664</v>
      </c>
    </row>
    <row r="13" spans="8:21" x14ac:dyDescent="0.25">
      <c r="H13" s="5" t="s">
        <v>42</v>
      </c>
      <c r="I13" s="8">
        <v>0.91833333333333333</v>
      </c>
      <c r="J13" s="7">
        <v>79.166666666666671</v>
      </c>
      <c r="K13" s="7">
        <v>48</v>
      </c>
      <c r="L13" s="7">
        <v>42</v>
      </c>
      <c r="M13" s="7">
        <v>2</v>
      </c>
      <c r="N13" s="7">
        <v>4</v>
      </c>
      <c r="O13" s="6">
        <v>9.125</v>
      </c>
      <c r="P13" s="6">
        <v>8.9791666666666661</v>
      </c>
      <c r="Q13" s="6">
        <v>9.4166666666666661</v>
      </c>
      <c r="S13" s="9">
        <v>45212</v>
      </c>
      <c r="T13" s="7">
        <v>91.304347826086953</v>
      </c>
      <c r="U13" s="8">
        <v>0.94913043478260872</v>
      </c>
    </row>
    <row r="14" spans="8:21" x14ac:dyDescent="0.25">
      <c r="H14" s="5" t="s">
        <v>60</v>
      </c>
      <c r="I14" s="8">
        <v>0.93200000000000005</v>
      </c>
      <c r="J14" s="7">
        <v>80</v>
      </c>
      <c r="K14" s="7">
        <v>15</v>
      </c>
      <c r="L14" s="7">
        <v>13</v>
      </c>
      <c r="M14" s="7">
        <v>1</v>
      </c>
      <c r="N14" s="7">
        <v>1</v>
      </c>
      <c r="O14" s="6">
        <v>9.1333333333333329</v>
      </c>
      <c r="P14" s="6">
        <v>8.9333333333333336</v>
      </c>
      <c r="Q14" s="6">
        <v>9.8000000000000007</v>
      </c>
      <c r="S14" s="9">
        <v>45213</v>
      </c>
      <c r="T14" s="7">
        <v>80</v>
      </c>
      <c r="U14" s="8">
        <v>0.99199999999999999</v>
      </c>
    </row>
    <row r="15" spans="8:21" x14ac:dyDescent="0.25">
      <c r="H15" s="5" t="s">
        <v>61</v>
      </c>
      <c r="I15" s="8">
        <v>0.92473684210526297</v>
      </c>
      <c r="J15" s="7">
        <v>76.315789473684205</v>
      </c>
      <c r="K15" s="7">
        <v>38</v>
      </c>
      <c r="L15" s="7">
        <v>32</v>
      </c>
      <c r="M15" s="7">
        <v>3</v>
      </c>
      <c r="N15" s="7">
        <v>3</v>
      </c>
      <c r="O15" s="6">
        <v>9.3947368421052637</v>
      </c>
      <c r="P15" s="6">
        <v>9.1842105263157894</v>
      </c>
      <c r="Q15" s="6">
        <v>9.2368421052631575</v>
      </c>
      <c r="S15" s="9">
        <v>45215</v>
      </c>
      <c r="T15" s="7">
        <v>78.688524590163937</v>
      </c>
      <c r="U15" s="8">
        <v>0.93049180327868863</v>
      </c>
    </row>
    <row r="16" spans="8:21" x14ac:dyDescent="0.25">
      <c r="H16" s="5" t="s">
        <v>62</v>
      </c>
      <c r="I16" s="8">
        <v>0.98399999999999999</v>
      </c>
      <c r="J16" s="7">
        <v>100</v>
      </c>
      <c r="K16" s="7">
        <v>10</v>
      </c>
      <c r="L16" s="7">
        <v>10</v>
      </c>
      <c r="M16" s="7">
        <v>0</v>
      </c>
      <c r="N16" s="7">
        <v>0</v>
      </c>
      <c r="O16" s="6">
        <v>9.8000000000000007</v>
      </c>
      <c r="P16" s="6">
        <v>9.8000000000000007</v>
      </c>
      <c r="Q16" s="6">
        <v>9.9</v>
      </c>
      <c r="S16" s="9">
        <v>45216</v>
      </c>
      <c r="T16" s="7">
        <v>89.65517241379311</v>
      </c>
      <c r="U16" s="8">
        <v>0.95379310344827584</v>
      </c>
    </row>
    <row r="17" spans="8:21" x14ac:dyDescent="0.25">
      <c r="H17" s="5" t="s">
        <v>63</v>
      </c>
      <c r="I17" s="8">
        <v>0.87485714285714278</v>
      </c>
      <c r="J17" s="7">
        <v>60</v>
      </c>
      <c r="K17" s="7">
        <v>35</v>
      </c>
      <c r="L17" s="7">
        <v>26</v>
      </c>
      <c r="M17" s="7">
        <v>4</v>
      </c>
      <c r="N17" s="7">
        <v>5</v>
      </c>
      <c r="O17" s="6">
        <v>8.5428571428571427</v>
      </c>
      <c r="P17" s="6">
        <v>8.7142857142857135</v>
      </c>
      <c r="Q17" s="6">
        <v>8.8857142857142861</v>
      </c>
      <c r="S17" s="9">
        <v>45217</v>
      </c>
      <c r="T17" s="7">
        <v>89.285714285714292</v>
      </c>
      <c r="U17" s="8">
        <v>0.92428571428571427</v>
      </c>
    </row>
    <row r="18" spans="8:21" x14ac:dyDescent="0.25">
      <c r="H18" s="5" t="s">
        <v>64</v>
      </c>
      <c r="I18" s="8">
        <v>0.93136363636363662</v>
      </c>
      <c r="J18" s="7">
        <v>79.545454545454547</v>
      </c>
      <c r="K18" s="7">
        <v>44</v>
      </c>
      <c r="L18" s="7">
        <v>37</v>
      </c>
      <c r="M18" s="7">
        <v>5</v>
      </c>
      <c r="N18" s="7">
        <v>2</v>
      </c>
      <c r="O18" s="6">
        <v>9.3409090909090917</v>
      </c>
      <c r="P18" s="6">
        <v>9.4883720930232567</v>
      </c>
      <c r="Q18" s="6">
        <v>9.5581395348837201</v>
      </c>
      <c r="S18" s="9">
        <v>45218</v>
      </c>
      <c r="T18" s="7">
        <v>73.529411764705884</v>
      </c>
      <c r="U18" s="8">
        <v>0.91823529411764726</v>
      </c>
    </row>
    <row r="19" spans="8:21" x14ac:dyDescent="0.25">
      <c r="H19" s="5" t="s">
        <v>65</v>
      </c>
      <c r="I19" s="8">
        <v>0.94</v>
      </c>
      <c r="J19" s="7">
        <v>33.333333333333336</v>
      </c>
      <c r="K19" s="7">
        <v>3</v>
      </c>
      <c r="L19" s="7">
        <v>2</v>
      </c>
      <c r="M19" s="7">
        <v>0</v>
      </c>
      <c r="N19" s="7">
        <v>1</v>
      </c>
      <c r="O19" s="6">
        <v>8.3333333333333339</v>
      </c>
      <c r="P19" s="6">
        <v>9.3333333333333339</v>
      </c>
      <c r="Q19" s="6">
        <v>10</v>
      </c>
      <c r="S19" s="9">
        <v>45219</v>
      </c>
      <c r="T19" s="7">
        <v>76.315789473684205</v>
      </c>
      <c r="U19" s="8">
        <v>0.87263157894736831</v>
      </c>
    </row>
    <row r="20" spans="8:21" x14ac:dyDescent="0.25">
      <c r="H20" s="5" t="s">
        <v>66</v>
      </c>
      <c r="I20" s="8">
        <v>0.94411764705882339</v>
      </c>
      <c r="J20" s="7">
        <v>88.235294117647058</v>
      </c>
      <c r="K20" s="7">
        <v>34</v>
      </c>
      <c r="L20" s="7">
        <v>32</v>
      </c>
      <c r="M20" s="7">
        <v>0</v>
      </c>
      <c r="N20" s="7">
        <v>2</v>
      </c>
      <c r="O20" s="6">
        <v>9.264705882352942</v>
      </c>
      <c r="P20" s="6">
        <v>9.3235294117647065</v>
      </c>
      <c r="Q20" s="6">
        <v>9.6470588235294112</v>
      </c>
      <c r="S20" s="9">
        <v>45220</v>
      </c>
      <c r="T20" s="7">
        <v>100</v>
      </c>
      <c r="U20" s="8">
        <v>1</v>
      </c>
    </row>
    <row r="21" spans="8:21" x14ac:dyDescent="0.25">
      <c r="H21" s="5" t="s">
        <v>67</v>
      </c>
      <c r="I21" s="8">
        <v>0.98533333333333328</v>
      </c>
      <c r="J21" s="7">
        <v>86.666666666666671</v>
      </c>
      <c r="K21" s="7">
        <v>15</v>
      </c>
      <c r="L21" s="7">
        <v>14</v>
      </c>
      <c r="M21" s="7">
        <v>0</v>
      </c>
      <c r="N21" s="7">
        <v>1</v>
      </c>
      <c r="O21" s="6">
        <v>9.6666666666666661</v>
      </c>
      <c r="P21" s="6">
        <v>9.8666666666666671</v>
      </c>
      <c r="Q21" s="6">
        <v>9.9333333333333336</v>
      </c>
      <c r="S21" s="9">
        <v>45222</v>
      </c>
      <c r="T21" s="7">
        <v>75</v>
      </c>
      <c r="U21" s="8">
        <v>0.93875000000000008</v>
      </c>
    </row>
    <row r="22" spans="8:21" x14ac:dyDescent="0.25">
      <c r="H22" s="5" t="s">
        <v>43</v>
      </c>
      <c r="I22" s="8">
        <v>0.84153846153846157</v>
      </c>
      <c r="J22" s="7">
        <v>69.230769230769226</v>
      </c>
      <c r="K22" s="7">
        <v>39</v>
      </c>
      <c r="L22" s="7">
        <v>33</v>
      </c>
      <c r="M22" s="7">
        <v>0</v>
      </c>
      <c r="N22" s="7">
        <v>6</v>
      </c>
      <c r="O22" s="6">
        <v>8.5384615384615383</v>
      </c>
      <c r="P22" s="6">
        <v>8.4473684210526319</v>
      </c>
      <c r="Q22" s="6">
        <v>8.7631578947368425</v>
      </c>
      <c r="S22" s="9">
        <v>45223</v>
      </c>
      <c r="T22" s="7">
        <v>82.222222222222229</v>
      </c>
      <c r="U22" s="8">
        <v>0.94666666666666655</v>
      </c>
    </row>
    <row r="23" spans="8:21" x14ac:dyDescent="0.25">
      <c r="H23" s="5" t="s">
        <v>68</v>
      </c>
      <c r="I23" s="8">
        <v>0.9</v>
      </c>
      <c r="J23" s="7">
        <v>80</v>
      </c>
      <c r="K23" s="7">
        <v>5</v>
      </c>
      <c r="L23" s="7">
        <v>4</v>
      </c>
      <c r="M23" s="7">
        <v>1</v>
      </c>
      <c r="N23" s="7">
        <v>0</v>
      </c>
      <c r="O23" s="6">
        <v>9.4</v>
      </c>
      <c r="P23" s="6">
        <v>8</v>
      </c>
      <c r="Q23" s="6">
        <v>9.8000000000000007</v>
      </c>
      <c r="S23" s="9">
        <v>45224</v>
      </c>
      <c r="T23" s="7">
        <v>90.909090909090907</v>
      </c>
      <c r="U23" s="8">
        <v>0.93191919191919192</v>
      </c>
    </row>
    <row r="24" spans="8:21" x14ac:dyDescent="0.25">
      <c r="H24" s="5" t="s">
        <v>69</v>
      </c>
      <c r="I24" s="8">
        <v>0.99600000000000011</v>
      </c>
      <c r="J24" s="7">
        <v>90</v>
      </c>
      <c r="K24" s="7">
        <v>10</v>
      </c>
      <c r="L24" s="7">
        <v>9</v>
      </c>
      <c r="M24" s="7">
        <v>1</v>
      </c>
      <c r="N24" s="7">
        <v>0</v>
      </c>
      <c r="O24" s="6">
        <v>9.8000000000000007</v>
      </c>
      <c r="P24" s="6">
        <v>10</v>
      </c>
      <c r="Q24" s="6">
        <v>10</v>
      </c>
      <c r="S24" s="9">
        <v>45225</v>
      </c>
      <c r="T24" s="7">
        <v>94.871794871794876</v>
      </c>
      <c r="U24" s="8">
        <v>0.97025641025641018</v>
      </c>
    </row>
    <row r="25" spans="8:21" x14ac:dyDescent="0.25">
      <c r="H25" s="5" t="s">
        <v>70</v>
      </c>
      <c r="I25" s="8">
        <v>0.97</v>
      </c>
      <c r="J25" s="7">
        <v>75</v>
      </c>
      <c r="K25" s="7">
        <v>4</v>
      </c>
      <c r="L25" s="7">
        <v>3</v>
      </c>
      <c r="M25" s="7">
        <v>1</v>
      </c>
      <c r="N25" s="7">
        <v>0</v>
      </c>
      <c r="O25" s="6">
        <v>9.5</v>
      </c>
      <c r="P25" s="6">
        <v>10</v>
      </c>
      <c r="Q25" s="6">
        <v>9.5</v>
      </c>
      <c r="S25" s="9">
        <v>45226</v>
      </c>
      <c r="T25" s="7">
        <v>80.555555555555557</v>
      </c>
      <c r="U25" s="8">
        <v>0.92222222222222228</v>
      </c>
    </row>
    <row r="26" spans="8:21" x14ac:dyDescent="0.25">
      <c r="H26" s="5" t="s">
        <v>71</v>
      </c>
      <c r="I26" s="8">
        <v>0.94580645161290311</v>
      </c>
      <c r="J26" s="7">
        <v>74.193548387096769</v>
      </c>
      <c r="K26" s="7">
        <v>31</v>
      </c>
      <c r="L26" s="7">
        <v>25</v>
      </c>
      <c r="M26" s="7">
        <v>4</v>
      </c>
      <c r="N26" s="7">
        <v>2</v>
      </c>
      <c r="O26" s="6">
        <v>8.9677419354838701</v>
      </c>
      <c r="P26" s="6">
        <v>9.387096774193548</v>
      </c>
      <c r="Q26" s="6">
        <v>9.7741935483870961</v>
      </c>
      <c r="S26" s="9">
        <v>45227</v>
      </c>
      <c r="T26" s="7">
        <v>100</v>
      </c>
      <c r="U26" s="8">
        <v>1</v>
      </c>
    </row>
    <row r="27" spans="8:21" x14ac:dyDescent="0.25">
      <c r="H27" s="5" t="s">
        <v>72</v>
      </c>
      <c r="I27" s="8">
        <v>0.85</v>
      </c>
      <c r="J27" s="7">
        <v>0</v>
      </c>
      <c r="K27" s="7">
        <v>2</v>
      </c>
      <c r="L27" s="7">
        <v>1</v>
      </c>
      <c r="M27" s="7">
        <v>0</v>
      </c>
      <c r="N27" s="7">
        <v>1</v>
      </c>
      <c r="O27" s="6">
        <v>7.5</v>
      </c>
      <c r="P27" s="6">
        <v>10</v>
      </c>
      <c r="Q27" s="6">
        <v>7.5</v>
      </c>
      <c r="S27" s="9">
        <v>45229</v>
      </c>
      <c r="T27" s="7">
        <v>82.222222222222229</v>
      </c>
      <c r="U27" s="8">
        <v>0.94666666666666655</v>
      </c>
    </row>
    <row r="28" spans="8:21" x14ac:dyDescent="0.25">
      <c r="H28" s="5" t="s">
        <v>73</v>
      </c>
      <c r="I28" s="8">
        <v>0.97666666666666668</v>
      </c>
      <c r="J28" s="7">
        <v>100</v>
      </c>
      <c r="K28" s="7">
        <v>6</v>
      </c>
      <c r="L28" s="7">
        <v>6</v>
      </c>
      <c r="M28" s="7">
        <v>0</v>
      </c>
      <c r="N28" s="7">
        <v>0</v>
      </c>
      <c r="O28" s="6">
        <v>9.8333333333333339</v>
      </c>
      <c r="P28" s="6">
        <v>9.5</v>
      </c>
      <c r="Q28" s="6">
        <v>10</v>
      </c>
      <c r="S28" s="9">
        <v>45230</v>
      </c>
      <c r="T28" s="7">
        <v>78.723404255319153</v>
      </c>
      <c r="U28" s="8">
        <v>0.91617021276595745</v>
      </c>
    </row>
    <row r="29" spans="8:21" x14ac:dyDescent="0.25">
      <c r="H29" s="5" t="s">
        <v>74</v>
      </c>
      <c r="I29" s="8">
        <v>0.95333333333333325</v>
      </c>
      <c r="J29" s="7">
        <v>83.333333333333329</v>
      </c>
      <c r="K29" s="7">
        <v>6</v>
      </c>
      <c r="L29" s="7">
        <v>5</v>
      </c>
      <c r="M29" s="7">
        <v>1</v>
      </c>
      <c r="N29" s="7">
        <v>0</v>
      </c>
      <c r="O29" s="6">
        <v>9.3333333333333339</v>
      </c>
      <c r="P29" s="6">
        <v>9.5</v>
      </c>
      <c r="Q29" s="6">
        <v>9.6666666666666661</v>
      </c>
      <c r="S29" s="9">
        <v>45231</v>
      </c>
      <c r="T29" s="7">
        <v>85.294117647058826</v>
      </c>
      <c r="U29" s="8">
        <v>0.9647058823529413</v>
      </c>
    </row>
    <row r="30" spans="8:21" x14ac:dyDescent="0.25">
      <c r="H30" s="5" t="s">
        <v>75</v>
      </c>
      <c r="I30" s="8">
        <v>0.96499999999999986</v>
      </c>
      <c r="J30" s="7">
        <v>78.84615384615384</v>
      </c>
      <c r="K30" s="7">
        <v>52</v>
      </c>
      <c r="L30" s="7">
        <v>45</v>
      </c>
      <c r="M30" s="7">
        <v>3</v>
      </c>
      <c r="N30" s="7">
        <v>4</v>
      </c>
      <c r="O30" s="6">
        <v>9.1730769230769234</v>
      </c>
      <c r="P30" s="6">
        <v>9.7115384615384617</v>
      </c>
      <c r="Q30" s="6">
        <v>9.8269230769230766</v>
      </c>
      <c r="S30" s="9">
        <v>45232</v>
      </c>
      <c r="T30" s="7">
        <v>77.966101694915253</v>
      </c>
      <c r="U30" s="8">
        <v>0.92576271186440673</v>
      </c>
    </row>
    <row r="31" spans="8:21" x14ac:dyDescent="0.25">
      <c r="H31" s="5" t="s">
        <v>44</v>
      </c>
      <c r="I31" s="8">
        <v>1</v>
      </c>
      <c r="J31" s="7">
        <v>100</v>
      </c>
      <c r="K31" s="7">
        <v>6</v>
      </c>
      <c r="L31" s="7">
        <v>6</v>
      </c>
      <c r="M31" s="7">
        <v>0</v>
      </c>
      <c r="N31" s="7">
        <v>0</v>
      </c>
      <c r="O31" s="6">
        <v>10</v>
      </c>
      <c r="P31" s="6">
        <v>10</v>
      </c>
      <c r="Q31" s="6">
        <v>10</v>
      </c>
      <c r="S31" s="9">
        <v>45233</v>
      </c>
      <c r="T31" s="7">
        <v>75.438596491228068</v>
      </c>
      <c r="U31" s="8">
        <v>0.90947368421052655</v>
      </c>
    </row>
    <row r="32" spans="8:21" x14ac:dyDescent="0.25">
      <c r="H32" s="5" t="s">
        <v>76</v>
      </c>
      <c r="I32" s="8">
        <v>0.90666666666666662</v>
      </c>
      <c r="J32" s="7">
        <v>80.952380952380949</v>
      </c>
      <c r="K32" s="7">
        <v>21</v>
      </c>
      <c r="L32" s="7">
        <v>19</v>
      </c>
      <c r="M32" s="7">
        <v>0</v>
      </c>
      <c r="N32" s="7">
        <v>2</v>
      </c>
      <c r="O32" s="6">
        <v>9.0476190476190474</v>
      </c>
      <c r="P32" s="6">
        <v>8.9523809523809526</v>
      </c>
      <c r="Q32" s="6">
        <v>9.1904761904761898</v>
      </c>
      <c r="S32" s="9">
        <v>45236</v>
      </c>
      <c r="T32" s="7">
        <v>67.567567567567565</v>
      </c>
      <c r="U32" s="8">
        <v>0.86594594594594587</v>
      </c>
    </row>
    <row r="33" spans="8:21" x14ac:dyDescent="0.25">
      <c r="H33" s="5" t="s">
        <v>77</v>
      </c>
      <c r="I33" s="8">
        <v>0.92564102564102568</v>
      </c>
      <c r="J33" s="7">
        <v>89.743589743589737</v>
      </c>
      <c r="K33" s="7">
        <v>39</v>
      </c>
      <c r="L33" s="7">
        <v>36</v>
      </c>
      <c r="M33" s="7">
        <v>2</v>
      </c>
      <c r="N33" s="7">
        <v>1</v>
      </c>
      <c r="O33" s="6">
        <v>9.5641025641025639</v>
      </c>
      <c r="P33" s="6">
        <v>9.5128205128205128</v>
      </c>
      <c r="Q33" s="6">
        <v>8.8461538461538467</v>
      </c>
      <c r="S33" s="9">
        <v>45237</v>
      </c>
      <c r="T33" s="7">
        <v>96.875</v>
      </c>
      <c r="U33" s="8">
        <v>0.97062500000000007</v>
      </c>
    </row>
    <row r="34" spans="8:21" x14ac:dyDescent="0.25">
      <c r="H34" s="5" t="s">
        <v>78</v>
      </c>
      <c r="I34" s="8">
        <v>0.91333333333333333</v>
      </c>
      <c r="J34" s="7">
        <v>61.904761904761905</v>
      </c>
      <c r="K34" s="7">
        <v>21</v>
      </c>
      <c r="L34" s="7">
        <v>16</v>
      </c>
      <c r="M34" s="7">
        <v>2</v>
      </c>
      <c r="N34" s="7">
        <v>3</v>
      </c>
      <c r="O34" s="6">
        <v>8.8095238095238102</v>
      </c>
      <c r="P34" s="6">
        <v>9.2857142857142865</v>
      </c>
      <c r="Q34" s="6">
        <v>9.1428571428571423</v>
      </c>
      <c r="S34" s="9">
        <v>45238</v>
      </c>
      <c r="T34" s="7">
        <v>81.25</v>
      </c>
      <c r="U34" s="8">
        <v>0.96375000000000011</v>
      </c>
    </row>
    <row r="35" spans="8:21" x14ac:dyDescent="0.25">
      <c r="H35" s="5" t="s">
        <v>79</v>
      </c>
      <c r="I35" s="8">
        <v>0.995</v>
      </c>
      <c r="J35" s="7">
        <v>100</v>
      </c>
      <c r="K35" s="7">
        <v>4</v>
      </c>
      <c r="L35" s="7">
        <v>4</v>
      </c>
      <c r="M35" s="7">
        <v>0</v>
      </c>
      <c r="N35" s="7">
        <v>0</v>
      </c>
      <c r="O35" s="6">
        <v>9.75</v>
      </c>
      <c r="P35" s="6">
        <v>10</v>
      </c>
      <c r="Q35" s="6">
        <v>10</v>
      </c>
      <c r="S35" s="9">
        <v>45239</v>
      </c>
      <c r="T35" s="7">
        <v>75.862068965517238</v>
      </c>
      <c r="U35" s="8">
        <v>0.94482758620689655</v>
      </c>
    </row>
    <row r="36" spans="8:21" x14ac:dyDescent="0.25">
      <c r="H36" s="5" t="s">
        <v>80</v>
      </c>
      <c r="I36" s="8">
        <v>1</v>
      </c>
      <c r="J36" s="7">
        <v>100</v>
      </c>
      <c r="K36" s="7">
        <v>2</v>
      </c>
      <c r="L36" s="7">
        <v>2</v>
      </c>
      <c r="M36" s="7">
        <v>0</v>
      </c>
      <c r="N36" s="7">
        <v>0</v>
      </c>
      <c r="O36" s="6">
        <v>10</v>
      </c>
      <c r="P36" s="6">
        <v>10</v>
      </c>
      <c r="Q36" s="6">
        <v>10</v>
      </c>
      <c r="S36" s="9">
        <v>45240</v>
      </c>
      <c r="T36" s="7">
        <v>63.636363636363633</v>
      </c>
      <c r="U36" s="8">
        <v>0.84787878787878779</v>
      </c>
    </row>
    <row r="37" spans="8:21" x14ac:dyDescent="0.25">
      <c r="H37" s="5" t="s">
        <v>81</v>
      </c>
      <c r="I37" s="8">
        <v>0.94039215686274513</v>
      </c>
      <c r="J37" s="7">
        <v>88.235294117647058</v>
      </c>
      <c r="K37" s="7">
        <v>51</v>
      </c>
      <c r="L37" s="7">
        <v>47</v>
      </c>
      <c r="M37" s="7">
        <v>2</v>
      </c>
      <c r="N37" s="7">
        <v>2</v>
      </c>
      <c r="O37" s="6">
        <v>9.6862745098039209</v>
      </c>
      <c r="P37" s="6">
        <v>9.4705882352941178</v>
      </c>
      <c r="Q37" s="6">
        <v>9.1960784313725483</v>
      </c>
      <c r="S37" s="9">
        <v>45243</v>
      </c>
      <c r="T37" s="7">
        <v>80</v>
      </c>
      <c r="U37" s="8">
        <v>0.9556</v>
      </c>
    </row>
    <row r="38" spans="8:21" x14ac:dyDescent="0.25">
      <c r="H38" s="5" t="s">
        <v>82</v>
      </c>
      <c r="I38" s="8">
        <v>0.91095238095238107</v>
      </c>
      <c r="J38" s="7">
        <v>78.571428571428569</v>
      </c>
      <c r="K38" s="7">
        <v>42</v>
      </c>
      <c r="L38" s="7">
        <v>36</v>
      </c>
      <c r="M38" s="7">
        <v>3</v>
      </c>
      <c r="N38" s="7">
        <v>3</v>
      </c>
      <c r="O38" s="6">
        <v>9.3571428571428577</v>
      </c>
      <c r="P38" s="6">
        <v>8.8095238095238102</v>
      </c>
      <c r="Q38" s="6">
        <v>9.2857142857142865</v>
      </c>
      <c r="S38" s="9">
        <v>45244</v>
      </c>
      <c r="T38" s="7">
        <v>95.454545454545453</v>
      </c>
      <c r="U38" s="8">
        <v>0.9745454545454546</v>
      </c>
    </row>
    <row r="39" spans="8:21" x14ac:dyDescent="0.25">
      <c r="H39" s="5" t="s">
        <v>83</v>
      </c>
      <c r="I39" s="8">
        <v>0.87631578947368427</v>
      </c>
      <c r="J39" s="7">
        <v>63.157894736842103</v>
      </c>
      <c r="K39" s="7">
        <v>38</v>
      </c>
      <c r="L39" s="7">
        <v>29</v>
      </c>
      <c r="M39" s="7">
        <v>4</v>
      </c>
      <c r="N39" s="7">
        <v>5</v>
      </c>
      <c r="O39" s="6">
        <v>8.6052631578947363</v>
      </c>
      <c r="P39" s="6">
        <v>9.026315789473685</v>
      </c>
      <c r="Q39" s="6">
        <v>8.5789473684210531</v>
      </c>
      <c r="S39" s="9">
        <v>45245</v>
      </c>
      <c r="T39" s="7">
        <v>82.051282051282058</v>
      </c>
      <c r="U39" s="8">
        <v>0.90205128205128227</v>
      </c>
    </row>
    <row r="40" spans="8:21" x14ac:dyDescent="0.25">
      <c r="H40" s="5" t="s">
        <v>45</v>
      </c>
      <c r="I40" s="8">
        <v>0.92788732394366169</v>
      </c>
      <c r="J40" s="7">
        <v>85.91549295774648</v>
      </c>
      <c r="K40" s="7">
        <v>71</v>
      </c>
      <c r="L40" s="7">
        <v>65</v>
      </c>
      <c r="M40" s="7">
        <v>2</v>
      </c>
      <c r="N40" s="7">
        <v>4</v>
      </c>
      <c r="O40" s="6">
        <v>9.352112676056338</v>
      </c>
      <c r="P40" s="6">
        <v>9.4637681159420293</v>
      </c>
      <c r="Q40" s="6">
        <v>9.5942028985507246</v>
      </c>
      <c r="S40" s="9">
        <v>45246</v>
      </c>
      <c r="T40" s="7">
        <v>86</v>
      </c>
      <c r="U40" s="8">
        <v>0.95440000000000003</v>
      </c>
    </row>
    <row r="41" spans="8:21" x14ac:dyDescent="0.25">
      <c r="H41" s="5" t="s">
        <v>84</v>
      </c>
      <c r="I41" s="8">
        <v>0.94333333333333336</v>
      </c>
      <c r="J41" s="7">
        <v>100</v>
      </c>
      <c r="K41" s="7">
        <v>6</v>
      </c>
      <c r="L41" s="7">
        <v>6</v>
      </c>
      <c r="M41" s="7">
        <v>0</v>
      </c>
      <c r="N41" s="7">
        <v>0</v>
      </c>
      <c r="O41" s="6">
        <v>9.8333333333333339</v>
      </c>
      <c r="P41" s="6">
        <v>9.6666666666666661</v>
      </c>
      <c r="Q41" s="6">
        <v>9</v>
      </c>
      <c r="S41" s="9">
        <v>45247</v>
      </c>
      <c r="T41" s="7">
        <v>82.5</v>
      </c>
      <c r="U41" s="8">
        <v>0.92149999999999999</v>
      </c>
    </row>
    <row r="42" spans="8:21" x14ac:dyDescent="0.25">
      <c r="H42" s="5" t="s">
        <v>85</v>
      </c>
      <c r="I42" s="8">
        <v>0.91435897435897429</v>
      </c>
      <c r="J42" s="7">
        <v>74.358974358974365</v>
      </c>
      <c r="K42" s="7">
        <v>39</v>
      </c>
      <c r="L42" s="7">
        <v>33</v>
      </c>
      <c r="M42" s="7">
        <v>2</v>
      </c>
      <c r="N42" s="7">
        <v>4</v>
      </c>
      <c r="O42" s="6">
        <v>9.0512820512820511</v>
      </c>
      <c r="P42" s="6">
        <v>9.4473684210526319</v>
      </c>
      <c r="Q42" s="6">
        <v>9.3684210526315788</v>
      </c>
      <c r="S42" s="9">
        <v>45250</v>
      </c>
      <c r="T42" s="7">
        <v>75.675675675675677</v>
      </c>
      <c r="U42" s="8">
        <v>0.91675675675675683</v>
      </c>
    </row>
    <row r="43" spans="8:21" x14ac:dyDescent="0.25">
      <c r="H43" s="5" t="s">
        <v>86</v>
      </c>
      <c r="I43" s="8">
        <v>0.95481481481481467</v>
      </c>
      <c r="J43" s="7">
        <v>100</v>
      </c>
      <c r="K43" s="7">
        <v>27</v>
      </c>
      <c r="L43" s="7">
        <v>27</v>
      </c>
      <c r="M43" s="7">
        <v>0</v>
      </c>
      <c r="N43" s="7">
        <v>0</v>
      </c>
      <c r="O43" s="6">
        <v>9.8888888888888893</v>
      </c>
      <c r="P43" s="6">
        <v>9.7037037037037042</v>
      </c>
      <c r="Q43" s="6">
        <v>9.2222222222222214</v>
      </c>
      <c r="S43" s="9">
        <v>45251</v>
      </c>
      <c r="T43" s="7">
        <v>84.848484848484844</v>
      </c>
      <c r="U43" s="8">
        <v>0.91696969696969699</v>
      </c>
    </row>
    <row r="44" spans="8:21" x14ac:dyDescent="0.25">
      <c r="H44" s="5" t="s">
        <v>87</v>
      </c>
      <c r="I44" s="8">
        <v>0.95210526315789468</v>
      </c>
      <c r="J44" s="7">
        <v>81.578947368421055</v>
      </c>
      <c r="K44" s="7">
        <v>76</v>
      </c>
      <c r="L44" s="7">
        <v>69</v>
      </c>
      <c r="M44" s="7">
        <v>0</v>
      </c>
      <c r="N44" s="7">
        <v>7</v>
      </c>
      <c r="O44" s="6">
        <v>9.1578947368421044</v>
      </c>
      <c r="P44" s="6">
        <v>9.5921052631578956</v>
      </c>
      <c r="Q44" s="6">
        <v>9.6315789473684212</v>
      </c>
      <c r="S44" s="9">
        <v>45252</v>
      </c>
      <c r="T44" s="7">
        <v>90.909090909090907</v>
      </c>
      <c r="U44" s="8">
        <v>0.88909090909090904</v>
      </c>
    </row>
    <row r="45" spans="8:21" x14ac:dyDescent="0.25">
      <c r="H45" s="5" t="s">
        <v>88</v>
      </c>
      <c r="I45" s="8">
        <v>0.94413793103448274</v>
      </c>
      <c r="J45" s="7">
        <v>84.482758620689651</v>
      </c>
      <c r="K45" s="7">
        <v>58</v>
      </c>
      <c r="L45" s="7">
        <v>52</v>
      </c>
      <c r="M45" s="7">
        <v>3</v>
      </c>
      <c r="N45" s="7">
        <v>3</v>
      </c>
      <c r="O45" s="6">
        <v>9.4137931034482758</v>
      </c>
      <c r="P45" s="6">
        <v>9.4482758620689662</v>
      </c>
      <c r="Q45" s="6">
        <v>9.4482758620689662</v>
      </c>
      <c r="S45" s="9">
        <v>45254</v>
      </c>
      <c r="T45" s="7">
        <v>82.608695652173907</v>
      </c>
      <c r="U45" s="8">
        <v>0.95608695652173903</v>
      </c>
    </row>
    <row r="46" spans="8:21" x14ac:dyDescent="0.25">
      <c r="H46" s="5" t="s">
        <v>89</v>
      </c>
      <c r="I46" s="8">
        <v>0.8</v>
      </c>
      <c r="J46" s="7">
        <v>60</v>
      </c>
      <c r="K46" s="7">
        <v>5</v>
      </c>
      <c r="L46" s="7">
        <v>4</v>
      </c>
      <c r="M46" s="7">
        <v>0</v>
      </c>
      <c r="N46" s="7">
        <v>1</v>
      </c>
      <c r="O46" s="6">
        <v>8</v>
      </c>
      <c r="P46" s="6">
        <v>10</v>
      </c>
      <c r="Q46" s="6">
        <v>10</v>
      </c>
      <c r="S46" s="9">
        <v>45255</v>
      </c>
      <c r="T46" s="7">
        <v>100</v>
      </c>
      <c r="U46" s="8">
        <v>0.8666666666666667</v>
      </c>
    </row>
    <row r="47" spans="8:21" x14ac:dyDescent="0.25">
      <c r="H47" s="5" t="s">
        <v>90</v>
      </c>
      <c r="I47" s="8">
        <v>0.88846153846153841</v>
      </c>
      <c r="J47" s="7">
        <v>80.769230769230774</v>
      </c>
      <c r="K47" s="7">
        <v>26</v>
      </c>
      <c r="L47" s="7">
        <v>23</v>
      </c>
      <c r="M47" s="7">
        <v>1</v>
      </c>
      <c r="N47" s="7">
        <v>2</v>
      </c>
      <c r="O47" s="6">
        <v>9.5</v>
      </c>
      <c r="P47" s="6">
        <v>9.2799999999999994</v>
      </c>
      <c r="Q47" s="6">
        <v>8.8800000000000008</v>
      </c>
      <c r="S47" s="9">
        <v>45257</v>
      </c>
      <c r="T47" s="7">
        <v>80</v>
      </c>
      <c r="U47" s="8">
        <v>0.94311111111111123</v>
      </c>
    </row>
    <row r="48" spans="8:21" x14ac:dyDescent="0.25">
      <c r="H48" s="5" t="s">
        <v>91</v>
      </c>
      <c r="I48" s="8">
        <v>0.94148148148148159</v>
      </c>
      <c r="J48" s="7">
        <v>88.888888888888886</v>
      </c>
      <c r="K48" s="7">
        <v>27</v>
      </c>
      <c r="L48" s="7">
        <v>25</v>
      </c>
      <c r="M48" s="7">
        <v>1</v>
      </c>
      <c r="N48" s="7">
        <v>1</v>
      </c>
      <c r="O48" s="6">
        <v>9.4444444444444446</v>
      </c>
      <c r="P48" s="6">
        <v>9.0740740740740744</v>
      </c>
      <c r="Q48" s="6">
        <v>9.7407407407407405</v>
      </c>
      <c r="S48" s="9">
        <v>45258</v>
      </c>
      <c r="T48" s="7">
        <v>80</v>
      </c>
      <c r="U48" s="8">
        <v>0.95466666666666655</v>
      </c>
    </row>
    <row r="49" spans="8:21" x14ac:dyDescent="0.25">
      <c r="H49" s="5" t="s">
        <v>46</v>
      </c>
      <c r="I49" s="8">
        <v>1</v>
      </c>
      <c r="J49" s="7">
        <v>100</v>
      </c>
      <c r="K49" s="7">
        <v>6</v>
      </c>
      <c r="L49" s="7">
        <v>6</v>
      </c>
      <c r="M49" s="7">
        <v>0</v>
      </c>
      <c r="N49" s="7">
        <v>0</v>
      </c>
      <c r="O49" s="6">
        <v>10</v>
      </c>
      <c r="P49" s="6">
        <v>10</v>
      </c>
      <c r="Q49" s="6">
        <v>10</v>
      </c>
      <c r="S49" s="9">
        <v>45259</v>
      </c>
      <c r="T49" s="7">
        <v>90</v>
      </c>
      <c r="U49" s="8">
        <v>0.95266666666666666</v>
      </c>
    </row>
    <row r="50" spans="8:21" x14ac:dyDescent="0.25">
      <c r="H50" s="5" t="s">
        <v>92</v>
      </c>
      <c r="I50" s="8">
        <v>0.91999999999999993</v>
      </c>
      <c r="J50" s="7">
        <v>100</v>
      </c>
      <c r="K50" s="7">
        <v>5</v>
      </c>
      <c r="L50" s="7">
        <v>5</v>
      </c>
      <c r="M50" s="7">
        <v>0</v>
      </c>
      <c r="N50" s="7">
        <v>0</v>
      </c>
      <c r="O50" s="6">
        <v>10</v>
      </c>
      <c r="P50" s="6">
        <v>8</v>
      </c>
      <c r="Q50" s="6">
        <v>10</v>
      </c>
      <c r="S50" s="9">
        <v>45260</v>
      </c>
      <c r="T50" s="7">
        <v>85.483870967741936</v>
      </c>
      <c r="U50" s="8">
        <v>0.95322580645161281</v>
      </c>
    </row>
    <row r="51" spans="8:21" x14ac:dyDescent="0.25">
      <c r="H51" s="5" t="s">
        <v>93</v>
      </c>
      <c r="I51" s="8">
        <v>0.87280000000000002</v>
      </c>
      <c r="J51" s="7">
        <v>64</v>
      </c>
      <c r="K51" s="7">
        <v>50</v>
      </c>
      <c r="L51" s="7">
        <v>39</v>
      </c>
      <c r="M51" s="7">
        <v>4</v>
      </c>
      <c r="N51" s="7">
        <v>7</v>
      </c>
      <c r="O51" s="6">
        <v>8.64</v>
      </c>
      <c r="P51" s="6">
        <v>8.6999999999999993</v>
      </c>
      <c r="Q51" s="6">
        <v>8.8000000000000007</v>
      </c>
      <c r="S51" s="9">
        <v>45261</v>
      </c>
      <c r="T51" s="7">
        <v>85.365853658536579</v>
      </c>
      <c r="U51" s="8">
        <v>0.94829268292682911</v>
      </c>
    </row>
    <row r="52" spans="8:21" x14ac:dyDescent="0.25">
      <c r="H52" s="5" t="s">
        <v>94</v>
      </c>
      <c r="I52" s="8">
        <v>0.95600000000000007</v>
      </c>
      <c r="J52" s="7">
        <v>90</v>
      </c>
      <c r="K52" s="7">
        <v>10</v>
      </c>
      <c r="L52" s="7">
        <v>9</v>
      </c>
      <c r="M52" s="7">
        <v>1</v>
      </c>
      <c r="N52" s="7">
        <v>0</v>
      </c>
      <c r="O52" s="6">
        <v>9.6</v>
      </c>
      <c r="P52" s="6">
        <v>9.6999999999999993</v>
      </c>
      <c r="Q52" s="6">
        <v>9.4</v>
      </c>
      <c r="S52" s="9">
        <v>45264</v>
      </c>
      <c r="T52" s="7">
        <v>83.673469387755105</v>
      </c>
      <c r="U52" s="8">
        <v>0.91714285714285693</v>
      </c>
    </row>
    <row r="53" spans="8:21" x14ac:dyDescent="0.25">
      <c r="H53" s="5" t="s">
        <v>95</v>
      </c>
      <c r="I53" s="8">
        <v>0.96722222222222198</v>
      </c>
      <c r="J53" s="7">
        <v>94.444444444444443</v>
      </c>
      <c r="K53" s="7">
        <v>36</v>
      </c>
      <c r="L53" s="7">
        <v>35</v>
      </c>
      <c r="M53" s="7">
        <v>0</v>
      </c>
      <c r="N53" s="7">
        <v>1</v>
      </c>
      <c r="O53" s="6">
        <v>9.5833333333333339</v>
      </c>
      <c r="P53" s="6">
        <v>9.8611111111111107</v>
      </c>
      <c r="Q53" s="6">
        <v>9.5277777777777786</v>
      </c>
      <c r="S53" s="9">
        <v>45265</v>
      </c>
      <c r="T53" s="7">
        <v>77.272727272727266</v>
      </c>
      <c r="U53" s="8">
        <v>0.87727272727272732</v>
      </c>
    </row>
    <row r="54" spans="8:21" x14ac:dyDescent="0.25">
      <c r="H54" s="5" t="s">
        <v>96</v>
      </c>
      <c r="I54" s="8">
        <v>0.90562500000000012</v>
      </c>
      <c r="J54" s="7">
        <v>65.625</v>
      </c>
      <c r="K54" s="7">
        <v>32</v>
      </c>
      <c r="L54" s="7">
        <v>26</v>
      </c>
      <c r="M54" s="7">
        <v>1</v>
      </c>
      <c r="N54" s="7">
        <v>5</v>
      </c>
      <c r="O54" s="6">
        <v>8.65625</v>
      </c>
      <c r="P54" s="6">
        <v>9.0625</v>
      </c>
      <c r="Q54" s="6">
        <v>9.25</v>
      </c>
      <c r="S54" s="9">
        <v>45266</v>
      </c>
      <c r="T54" s="7">
        <v>84.848484848484844</v>
      </c>
      <c r="U54" s="8">
        <v>0.90000000000000013</v>
      </c>
    </row>
    <row r="55" spans="8:21" x14ac:dyDescent="0.25">
      <c r="H55" s="5" t="s">
        <v>97</v>
      </c>
      <c r="I55" s="8">
        <v>0.91254237288135598</v>
      </c>
      <c r="J55" s="7">
        <v>79.66101694915254</v>
      </c>
      <c r="K55" s="7">
        <v>59</v>
      </c>
      <c r="L55" s="7">
        <v>51</v>
      </c>
      <c r="M55" s="7">
        <v>4</v>
      </c>
      <c r="N55" s="7">
        <v>4</v>
      </c>
      <c r="O55" s="6">
        <v>9.3220338983050848</v>
      </c>
      <c r="P55" s="6">
        <v>9.1186440677966107</v>
      </c>
      <c r="Q55" s="6">
        <v>9.0338983050847457</v>
      </c>
      <c r="S55" s="9">
        <v>45267</v>
      </c>
      <c r="T55" s="7">
        <v>76.666666666666671</v>
      </c>
      <c r="U55" s="8">
        <v>0.91200000000000014</v>
      </c>
    </row>
    <row r="56" spans="8:21" x14ac:dyDescent="0.25">
      <c r="H56" s="5" t="s">
        <v>98</v>
      </c>
      <c r="I56" s="8">
        <v>0.9549295774647889</v>
      </c>
      <c r="J56" s="7">
        <v>90.140845070422529</v>
      </c>
      <c r="K56" s="7">
        <v>71</v>
      </c>
      <c r="L56" s="7">
        <v>66</v>
      </c>
      <c r="M56" s="7">
        <v>3</v>
      </c>
      <c r="N56" s="7">
        <v>2</v>
      </c>
      <c r="O56" s="6">
        <v>9.6338028169014081</v>
      </c>
      <c r="P56" s="6">
        <v>9.5070422535211261</v>
      </c>
      <c r="Q56" s="6">
        <v>9.5492957746478879</v>
      </c>
      <c r="S56" s="9">
        <v>45268</v>
      </c>
      <c r="T56" s="7">
        <v>100</v>
      </c>
      <c r="U56" s="8">
        <v>0.90999999999999992</v>
      </c>
    </row>
    <row r="57" spans="8:21" x14ac:dyDescent="0.25">
      <c r="H57" s="5" t="s">
        <v>99</v>
      </c>
      <c r="I57" s="8">
        <v>0.94199999999999984</v>
      </c>
      <c r="J57" s="7">
        <v>85</v>
      </c>
      <c r="K57" s="7">
        <v>40</v>
      </c>
      <c r="L57" s="7">
        <v>36</v>
      </c>
      <c r="M57" s="7">
        <v>2</v>
      </c>
      <c r="N57" s="7">
        <v>2</v>
      </c>
      <c r="O57" s="6">
        <v>9.4499999999999993</v>
      </c>
      <c r="P57" s="6">
        <v>9.5</v>
      </c>
      <c r="Q57" s="6">
        <v>9.3249999999999993</v>
      </c>
      <c r="S57" s="9">
        <v>45269</v>
      </c>
      <c r="T57" s="7">
        <v>100</v>
      </c>
      <c r="U57" s="8">
        <v>1</v>
      </c>
    </row>
    <row r="58" spans="8:21" x14ac:dyDescent="0.25">
      <c r="H58" s="5" t="s">
        <v>47</v>
      </c>
      <c r="I58" s="8">
        <v>0.94181818181818178</v>
      </c>
      <c r="J58" s="7">
        <v>95.454545454545453</v>
      </c>
      <c r="K58" s="7">
        <v>22</v>
      </c>
      <c r="L58" s="7">
        <v>21</v>
      </c>
      <c r="M58" s="7">
        <v>1</v>
      </c>
      <c r="N58" s="7">
        <v>0</v>
      </c>
      <c r="O58" s="6">
        <v>9.7272727272727266</v>
      </c>
      <c r="P58" s="6">
        <v>9.2727272727272734</v>
      </c>
      <c r="Q58" s="6">
        <v>9.4090909090909083</v>
      </c>
      <c r="S58" s="9">
        <v>45271</v>
      </c>
      <c r="T58" s="7">
        <v>76.470588235294116</v>
      </c>
      <c r="U58" s="8">
        <v>0.9529411764705884</v>
      </c>
    </row>
    <row r="59" spans="8:21" x14ac:dyDescent="0.25">
      <c r="H59" s="5" t="s">
        <v>100</v>
      </c>
      <c r="I59" s="8">
        <v>0.96666666666666667</v>
      </c>
      <c r="J59" s="7">
        <v>93.939393939393938</v>
      </c>
      <c r="K59" s="7">
        <v>33</v>
      </c>
      <c r="L59" s="7">
        <v>31</v>
      </c>
      <c r="M59" s="7">
        <v>2</v>
      </c>
      <c r="N59" s="7">
        <v>0</v>
      </c>
      <c r="O59" s="6">
        <v>9.8484848484848477</v>
      </c>
      <c r="P59" s="6">
        <v>9.8181818181818183</v>
      </c>
      <c r="Q59" s="6">
        <v>9.4242424242424239</v>
      </c>
      <c r="S59" s="9">
        <v>45272</v>
      </c>
      <c r="T59" s="7">
        <v>62.5</v>
      </c>
      <c r="U59" s="8">
        <v>0.88083333333333325</v>
      </c>
    </row>
    <row r="60" spans="8:21" x14ac:dyDescent="0.25">
      <c r="H60" s="5" t="s">
        <v>101</v>
      </c>
      <c r="I60" s="8">
        <v>0.97142857142857142</v>
      </c>
      <c r="J60" s="7">
        <v>100</v>
      </c>
      <c r="K60" s="7">
        <v>14</v>
      </c>
      <c r="L60" s="7">
        <v>14</v>
      </c>
      <c r="M60" s="7">
        <v>0</v>
      </c>
      <c r="N60" s="7">
        <v>0</v>
      </c>
      <c r="O60" s="6">
        <v>10</v>
      </c>
      <c r="P60" s="6">
        <v>9.6428571428571423</v>
      </c>
      <c r="Q60" s="6">
        <v>9.6428571428571423</v>
      </c>
      <c r="S60" s="9">
        <v>45273</v>
      </c>
      <c r="T60" s="7">
        <v>92.857142857142861</v>
      </c>
      <c r="U60" s="8">
        <v>0.91999999999999993</v>
      </c>
    </row>
    <row r="61" spans="8:21" x14ac:dyDescent="0.25">
      <c r="H61" s="5" t="s">
        <v>102</v>
      </c>
      <c r="I61" s="8">
        <v>0.92</v>
      </c>
      <c r="J61" s="7">
        <v>50</v>
      </c>
      <c r="K61" s="7">
        <v>2</v>
      </c>
      <c r="L61" s="7">
        <v>1</v>
      </c>
      <c r="M61" s="7">
        <v>1</v>
      </c>
      <c r="N61" s="7">
        <v>0</v>
      </c>
      <c r="O61" s="6">
        <v>9</v>
      </c>
      <c r="P61" s="6">
        <v>9</v>
      </c>
      <c r="Q61" s="6">
        <v>9.5</v>
      </c>
      <c r="S61" s="9">
        <v>45274</v>
      </c>
      <c r="T61" s="7">
        <v>66.666666666666671</v>
      </c>
      <c r="U61" s="8">
        <v>0.85818181818181816</v>
      </c>
    </row>
    <row r="62" spans="8:21" x14ac:dyDescent="0.25">
      <c r="H62" s="5" t="s">
        <v>103</v>
      </c>
      <c r="I62" s="8">
        <v>0.88294117647058823</v>
      </c>
      <c r="J62" s="7">
        <v>79.411764705882348</v>
      </c>
      <c r="K62" s="7">
        <v>34</v>
      </c>
      <c r="L62" s="7">
        <v>30</v>
      </c>
      <c r="M62" s="7">
        <v>1</v>
      </c>
      <c r="N62" s="7">
        <v>3</v>
      </c>
      <c r="O62" s="6">
        <v>9.2058823529411757</v>
      </c>
      <c r="P62" s="6">
        <v>8.9117647058823533</v>
      </c>
      <c r="Q62" s="6">
        <v>8.5588235294117645</v>
      </c>
      <c r="S62" s="9">
        <v>45275</v>
      </c>
      <c r="T62" s="7">
        <v>80.851063829787236</v>
      </c>
      <c r="U62" s="8">
        <v>0.92212765957446818</v>
      </c>
    </row>
    <row r="63" spans="8:21" x14ac:dyDescent="0.25">
      <c r="H63" s="5" t="s">
        <v>104</v>
      </c>
      <c r="I63" s="8">
        <v>0.95625000000000004</v>
      </c>
      <c r="J63" s="7">
        <v>93.75</v>
      </c>
      <c r="K63" s="7">
        <v>32</v>
      </c>
      <c r="L63" s="7">
        <v>31</v>
      </c>
      <c r="M63" s="7">
        <v>0</v>
      </c>
      <c r="N63" s="7">
        <v>1</v>
      </c>
      <c r="O63" s="6">
        <v>9.5</v>
      </c>
      <c r="P63" s="6">
        <v>9.53125</v>
      </c>
      <c r="Q63" s="6">
        <v>9.625</v>
      </c>
      <c r="S63" s="9">
        <v>45278</v>
      </c>
      <c r="T63" s="7">
        <v>84.615384615384613</v>
      </c>
      <c r="U63" s="8">
        <v>0.88153846153846138</v>
      </c>
    </row>
    <row r="64" spans="8:21" x14ac:dyDescent="0.25">
      <c r="H64" s="5" t="s">
        <v>105</v>
      </c>
      <c r="I64" s="8">
        <v>0.97499999999999998</v>
      </c>
      <c r="J64" s="7">
        <v>100</v>
      </c>
      <c r="K64" s="7">
        <v>4</v>
      </c>
      <c r="L64" s="7">
        <v>4</v>
      </c>
      <c r="M64" s="7">
        <v>0</v>
      </c>
      <c r="N64" s="7">
        <v>0</v>
      </c>
      <c r="O64" s="6">
        <v>9.75</v>
      </c>
      <c r="P64" s="6">
        <v>9.75</v>
      </c>
      <c r="Q64" s="6">
        <v>9.75</v>
      </c>
      <c r="S64" s="9">
        <v>45279</v>
      </c>
      <c r="T64" s="7">
        <v>80.645161290322577</v>
      </c>
      <c r="U64" s="8">
        <v>0.95225806451612904</v>
      </c>
    </row>
    <row r="65" spans="8:21" x14ac:dyDescent="0.25">
      <c r="H65" s="5" t="s">
        <v>106</v>
      </c>
      <c r="I65" s="8">
        <v>0.96888888888888902</v>
      </c>
      <c r="J65" s="7">
        <v>96.296296296296291</v>
      </c>
      <c r="K65" s="7">
        <v>27</v>
      </c>
      <c r="L65" s="7">
        <v>26</v>
      </c>
      <c r="M65" s="7">
        <v>1</v>
      </c>
      <c r="N65" s="7">
        <v>0</v>
      </c>
      <c r="O65" s="6">
        <v>9.8518518518518512</v>
      </c>
      <c r="P65" s="6">
        <v>9.5555555555555554</v>
      </c>
      <c r="Q65" s="6">
        <v>9.7407407407407405</v>
      </c>
      <c r="S65" s="9">
        <v>45280</v>
      </c>
      <c r="T65" s="7">
        <v>88</v>
      </c>
      <c r="U65" s="8">
        <v>0.94319999999999993</v>
      </c>
    </row>
    <row r="66" spans="8:21" x14ac:dyDescent="0.25">
      <c r="H66" s="5" t="s">
        <v>107</v>
      </c>
      <c r="I66" s="8">
        <v>0.99111111111111105</v>
      </c>
      <c r="J66" s="7">
        <v>100</v>
      </c>
      <c r="K66" s="7">
        <v>9</v>
      </c>
      <c r="L66" s="7">
        <v>9</v>
      </c>
      <c r="M66" s="7">
        <v>0</v>
      </c>
      <c r="N66" s="7">
        <v>0</v>
      </c>
      <c r="O66" s="6">
        <v>10</v>
      </c>
      <c r="P66" s="6">
        <v>9.8888888888888893</v>
      </c>
      <c r="Q66" s="6">
        <v>9.8888888888888893</v>
      </c>
      <c r="S66" s="9">
        <v>45281</v>
      </c>
      <c r="T66" s="7">
        <v>60</v>
      </c>
      <c r="U66" s="8">
        <v>0.82933333333333359</v>
      </c>
    </row>
    <row r="67" spans="8:21" x14ac:dyDescent="0.25">
      <c r="H67" s="5" t="s">
        <v>48</v>
      </c>
      <c r="I67" s="8">
        <v>0.67999999999999994</v>
      </c>
      <c r="J67" s="7">
        <v>20</v>
      </c>
      <c r="K67" s="7">
        <v>5</v>
      </c>
      <c r="L67" s="7">
        <v>3</v>
      </c>
      <c r="M67" s="7">
        <v>0</v>
      </c>
      <c r="N67" s="7">
        <v>2</v>
      </c>
      <c r="O67" s="6">
        <v>7.2</v>
      </c>
      <c r="P67" s="6">
        <v>7.4</v>
      </c>
      <c r="Q67" s="6">
        <v>6</v>
      </c>
      <c r="S67" s="9">
        <v>45282</v>
      </c>
      <c r="T67" s="7">
        <v>81.25</v>
      </c>
      <c r="U67" s="8">
        <v>0.95750000000000002</v>
      </c>
    </row>
    <row r="68" spans="8:21" x14ac:dyDescent="0.25">
      <c r="H68" s="5" t="s">
        <v>108</v>
      </c>
      <c r="I68" s="8">
        <v>0.91142857142857159</v>
      </c>
      <c r="J68" s="7">
        <v>71.428571428571431</v>
      </c>
      <c r="K68" s="7">
        <v>7</v>
      </c>
      <c r="L68" s="7">
        <v>5</v>
      </c>
      <c r="M68" s="7">
        <v>2</v>
      </c>
      <c r="N68" s="7">
        <v>0</v>
      </c>
      <c r="O68" s="6">
        <v>9.2857142857142865</v>
      </c>
      <c r="P68" s="6">
        <v>9.5714285714285712</v>
      </c>
      <c r="Q68" s="6">
        <v>8.5714285714285712</v>
      </c>
      <c r="S68" s="9">
        <v>45283</v>
      </c>
      <c r="T68" s="7">
        <v>83.333333333333329</v>
      </c>
      <c r="U68" s="8">
        <v>0.92499999999999993</v>
      </c>
    </row>
    <row r="69" spans="8:21" x14ac:dyDescent="0.25">
      <c r="H69" s="5" t="s">
        <v>109</v>
      </c>
      <c r="I69" s="8">
        <v>0.88</v>
      </c>
      <c r="J69" s="7">
        <v>100</v>
      </c>
      <c r="K69" s="7">
        <v>3</v>
      </c>
      <c r="L69" s="7">
        <v>3</v>
      </c>
      <c r="M69" s="7">
        <v>0</v>
      </c>
      <c r="N69" s="7">
        <v>0</v>
      </c>
      <c r="O69" s="6">
        <v>10</v>
      </c>
      <c r="P69" s="6">
        <v>7</v>
      </c>
      <c r="Q69" s="6">
        <v>10</v>
      </c>
      <c r="S69" s="9">
        <v>45286</v>
      </c>
      <c r="T69" s="7">
        <v>73.333333333333329</v>
      </c>
      <c r="U69" s="8">
        <v>0.97466666666666668</v>
      </c>
    </row>
    <row r="70" spans="8:21" x14ac:dyDescent="0.25">
      <c r="H70" s="5" t="s">
        <v>110</v>
      </c>
      <c r="I70" s="8">
        <v>0.97399999999999998</v>
      </c>
      <c r="J70" s="7">
        <v>90</v>
      </c>
      <c r="K70" s="7">
        <v>20</v>
      </c>
      <c r="L70" s="7">
        <v>19</v>
      </c>
      <c r="M70" s="7">
        <v>0</v>
      </c>
      <c r="N70" s="7">
        <v>1</v>
      </c>
      <c r="O70" s="6">
        <v>9.6999999999999993</v>
      </c>
      <c r="P70" s="6">
        <v>9.75</v>
      </c>
      <c r="Q70" s="6">
        <v>9.75</v>
      </c>
      <c r="S70" s="9">
        <v>45287</v>
      </c>
      <c r="T70" s="7">
        <v>78.125</v>
      </c>
      <c r="U70" s="8">
        <v>0.92</v>
      </c>
    </row>
    <row r="71" spans="8:21" x14ac:dyDescent="0.25">
      <c r="H71" s="5" t="s">
        <v>111</v>
      </c>
      <c r="I71" s="8">
        <v>0.98285714285714287</v>
      </c>
      <c r="J71" s="7">
        <v>85.714285714285708</v>
      </c>
      <c r="K71" s="7">
        <v>7</v>
      </c>
      <c r="L71" s="7">
        <v>6</v>
      </c>
      <c r="M71" s="7">
        <v>1</v>
      </c>
      <c r="N71" s="7">
        <v>0</v>
      </c>
      <c r="O71" s="6">
        <v>9.7142857142857135</v>
      </c>
      <c r="P71" s="6">
        <v>9.8571428571428577</v>
      </c>
      <c r="Q71" s="6">
        <v>9.8571428571428577</v>
      </c>
      <c r="S71" s="9">
        <v>45288</v>
      </c>
      <c r="T71" s="7">
        <v>85.714285714285708</v>
      </c>
      <c r="U71" s="8">
        <v>0.96190476190476171</v>
      </c>
    </row>
    <row r="72" spans="8:21" x14ac:dyDescent="0.25">
      <c r="H72" s="5" t="s">
        <v>112</v>
      </c>
      <c r="I72" s="8">
        <v>0.95833333333333315</v>
      </c>
      <c r="J72" s="7">
        <v>91.666666666666671</v>
      </c>
      <c r="K72" s="7">
        <v>12</v>
      </c>
      <c r="L72" s="7">
        <v>11</v>
      </c>
      <c r="M72" s="7">
        <v>1</v>
      </c>
      <c r="N72" s="7">
        <v>0</v>
      </c>
      <c r="O72" s="6">
        <v>9.75</v>
      </c>
      <c r="P72" s="6">
        <v>9.75</v>
      </c>
      <c r="Q72" s="6">
        <v>9.3333333333333339</v>
      </c>
      <c r="S72" s="9">
        <v>45289</v>
      </c>
      <c r="T72" s="7">
        <v>90</v>
      </c>
      <c r="U72" s="8">
        <v>0.89400000000000013</v>
      </c>
    </row>
    <row r="73" spans="8:21" x14ac:dyDescent="0.25">
      <c r="H73" s="5" t="s">
        <v>113</v>
      </c>
      <c r="I73" s="8">
        <v>0.86857142857142855</v>
      </c>
      <c r="J73" s="7">
        <v>71.428571428571431</v>
      </c>
      <c r="K73" s="7">
        <v>7</v>
      </c>
      <c r="L73" s="7">
        <v>6</v>
      </c>
      <c r="M73" s="7">
        <v>0</v>
      </c>
      <c r="N73" s="7">
        <v>1</v>
      </c>
      <c r="O73" s="6">
        <v>9.1428571428571423</v>
      </c>
      <c r="P73" s="6">
        <v>10</v>
      </c>
      <c r="Q73" s="6">
        <v>10</v>
      </c>
      <c r="S73" s="9" t="s">
        <v>17</v>
      </c>
      <c r="T73" s="7">
        <v>81.841109709962168</v>
      </c>
      <c r="U73" s="8">
        <v>0.93013030685162223</v>
      </c>
    </row>
    <row r="74" spans="8:21" x14ac:dyDescent="0.25">
      <c r="H74" s="5" t="s">
        <v>114</v>
      </c>
      <c r="I74" s="8">
        <v>0.93071428571428583</v>
      </c>
      <c r="J74" s="7">
        <v>85.714285714285708</v>
      </c>
      <c r="K74" s="7">
        <v>28</v>
      </c>
      <c r="L74" s="7">
        <v>26</v>
      </c>
      <c r="M74" s="7">
        <v>0</v>
      </c>
      <c r="N74" s="7">
        <v>2</v>
      </c>
      <c r="O74" s="6">
        <v>9.1785714285714288</v>
      </c>
      <c r="P74" s="6">
        <v>9.4285714285714288</v>
      </c>
      <c r="Q74" s="6">
        <v>9.25</v>
      </c>
    </row>
    <row r="75" spans="8:21" x14ac:dyDescent="0.25">
      <c r="H75" s="5" t="s">
        <v>115</v>
      </c>
      <c r="I75" s="8">
        <v>0.93185185185185204</v>
      </c>
      <c r="J75" s="7">
        <v>92.592592592592595</v>
      </c>
      <c r="K75" s="7">
        <v>27</v>
      </c>
      <c r="L75" s="7">
        <v>26</v>
      </c>
      <c r="M75" s="7">
        <v>0</v>
      </c>
      <c r="N75" s="7">
        <v>1</v>
      </c>
      <c r="O75" s="6">
        <v>9.7037037037037042</v>
      </c>
      <c r="P75" s="6">
        <v>9.5555555555555554</v>
      </c>
      <c r="Q75" s="6">
        <v>8.8888888888888893</v>
      </c>
    </row>
    <row r="76" spans="8:21" x14ac:dyDescent="0.25">
      <c r="H76" s="5" t="s">
        <v>49</v>
      </c>
      <c r="I76" s="8">
        <v>0.90857142857142847</v>
      </c>
      <c r="J76" s="7">
        <v>69.047619047619051</v>
      </c>
      <c r="K76" s="7">
        <v>42</v>
      </c>
      <c r="L76" s="7">
        <v>33</v>
      </c>
      <c r="M76" s="7">
        <v>5</v>
      </c>
      <c r="N76" s="7">
        <v>4</v>
      </c>
      <c r="O76" s="6">
        <v>8.7619047619047628</v>
      </c>
      <c r="P76" s="6">
        <v>9.0238095238095237</v>
      </c>
      <c r="Q76" s="6">
        <v>9.3095238095238102</v>
      </c>
    </row>
    <row r="77" spans="8:21" x14ac:dyDescent="0.25">
      <c r="H77" s="5" t="s">
        <v>116</v>
      </c>
      <c r="I77" s="8">
        <v>0.9542857142857144</v>
      </c>
      <c r="J77" s="7">
        <v>81.632653061224488</v>
      </c>
      <c r="K77" s="7">
        <v>49</v>
      </c>
      <c r="L77" s="7">
        <v>42</v>
      </c>
      <c r="M77" s="7">
        <v>5</v>
      </c>
      <c r="N77" s="7">
        <v>2</v>
      </c>
      <c r="O77" s="6">
        <v>9.5102040816326525</v>
      </c>
      <c r="P77" s="6">
        <v>9.5102040816326525</v>
      </c>
      <c r="Q77" s="6">
        <v>9.591836734693878</v>
      </c>
    </row>
    <row r="78" spans="8:21" x14ac:dyDescent="0.25">
      <c r="H78" s="5" t="s">
        <v>117</v>
      </c>
      <c r="I78" s="8">
        <v>0.88777777777777767</v>
      </c>
      <c r="J78" s="7">
        <v>86.111111111111114</v>
      </c>
      <c r="K78" s="7">
        <v>36</v>
      </c>
      <c r="L78" s="7">
        <v>33</v>
      </c>
      <c r="M78" s="7">
        <v>1</v>
      </c>
      <c r="N78" s="7">
        <v>2</v>
      </c>
      <c r="O78" s="6">
        <v>9.3888888888888893</v>
      </c>
      <c r="P78" s="6">
        <v>9.1999999999999993</v>
      </c>
      <c r="Q78" s="6">
        <v>8.8000000000000007</v>
      </c>
    </row>
    <row r="79" spans="8:21" x14ac:dyDescent="0.25">
      <c r="H79" s="5" t="s">
        <v>118</v>
      </c>
      <c r="I79" s="8">
        <v>0.89918367346938799</v>
      </c>
      <c r="J79" s="7">
        <v>73.469387755102048</v>
      </c>
      <c r="K79" s="7">
        <v>49</v>
      </c>
      <c r="L79" s="7">
        <v>40</v>
      </c>
      <c r="M79" s="7">
        <v>5</v>
      </c>
      <c r="N79" s="7">
        <v>4</v>
      </c>
      <c r="O79" s="6">
        <v>9.204081632653061</v>
      </c>
      <c r="P79" s="6">
        <v>9.1875</v>
      </c>
      <c r="Q79" s="6">
        <v>9.0625</v>
      </c>
    </row>
    <row r="80" spans="8:21" x14ac:dyDescent="0.25">
      <c r="H80" s="5" t="s">
        <v>119</v>
      </c>
      <c r="I80" s="8">
        <v>0.96181818181818168</v>
      </c>
      <c r="J80" s="7">
        <v>88.63636363636364</v>
      </c>
      <c r="K80" s="7">
        <v>44</v>
      </c>
      <c r="L80" s="7">
        <v>40</v>
      </c>
      <c r="M80" s="7">
        <v>3</v>
      </c>
      <c r="N80" s="7">
        <v>1</v>
      </c>
      <c r="O80" s="6">
        <v>9.6363636363636367</v>
      </c>
      <c r="P80" s="6">
        <v>9.5681818181818183</v>
      </c>
      <c r="Q80" s="6">
        <v>9.6590909090909083</v>
      </c>
    </row>
    <row r="81" spans="8:17" x14ac:dyDescent="0.25">
      <c r="H81" s="5" t="s">
        <v>120</v>
      </c>
      <c r="I81" s="8">
        <v>0.93409090909090908</v>
      </c>
      <c r="J81" s="7">
        <v>93.181818181818187</v>
      </c>
      <c r="K81" s="7">
        <v>44</v>
      </c>
      <c r="L81" s="7">
        <v>42</v>
      </c>
      <c r="M81" s="7">
        <v>1</v>
      </c>
      <c r="N81" s="7">
        <v>1</v>
      </c>
      <c r="O81" s="6">
        <v>9.704545454545455</v>
      </c>
      <c r="P81" s="6">
        <v>9.279069767441861</v>
      </c>
      <c r="Q81" s="6">
        <v>9.6511627906976738</v>
      </c>
    </row>
    <row r="82" spans="8:17" x14ac:dyDescent="0.25">
      <c r="H82" s="5" t="s">
        <v>121</v>
      </c>
      <c r="I82" s="8">
        <v>0.9913333333333334</v>
      </c>
      <c r="J82" s="7">
        <v>100</v>
      </c>
      <c r="K82" s="7">
        <v>30</v>
      </c>
      <c r="L82" s="7">
        <v>30</v>
      </c>
      <c r="M82" s="7">
        <v>0</v>
      </c>
      <c r="N82" s="7">
        <v>0</v>
      </c>
      <c r="O82" s="6">
        <v>9.8333333333333339</v>
      </c>
      <c r="P82" s="6">
        <v>9.9666666666666668</v>
      </c>
      <c r="Q82" s="6">
        <v>9.9</v>
      </c>
    </row>
    <row r="83" spans="8:17" x14ac:dyDescent="0.25">
      <c r="H83" s="5" t="s">
        <v>122</v>
      </c>
      <c r="I83" s="8">
        <v>0.90666666666666673</v>
      </c>
      <c r="J83" s="7">
        <v>77.777777777777771</v>
      </c>
      <c r="K83" s="7">
        <v>9</v>
      </c>
      <c r="L83" s="7">
        <v>7</v>
      </c>
      <c r="M83" s="7">
        <v>2</v>
      </c>
      <c r="N83" s="7">
        <v>0</v>
      </c>
      <c r="O83" s="6">
        <v>9.5555555555555554</v>
      </c>
      <c r="P83" s="6">
        <v>9</v>
      </c>
      <c r="Q83" s="6">
        <v>8.8888888888888893</v>
      </c>
    </row>
    <row r="84" spans="8:17" x14ac:dyDescent="0.25">
      <c r="H84" s="5" t="s">
        <v>123</v>
      </c>
      <c r="I84" s="8">
        <v>0.96814814814814831</v>
      </c>
      <c r="J84" s="7">
        <v>92.592592592592595</v>
      </c>
      <c r="K84" s="7">
        <v>27</v>
      </c>
      <c r="L84" s="7">
        <v>26</v>
      </c>
      <c r="M84" s="7">
        <v>0</v>
      </c>
      <c r="N84" s="7">
        <v>1</v>
      </c>
      <c r="O84" s="6">
        <v>9.518518518518519</v>
      </c>
      <c r="P84" s="6">
        <v>9.9259259259259256</v>
      </c>
      <c r="Q84" s="6">
        <v>9.518518518518519</v>
      </c>
    </row>
    <row r="85" spans="8:17" x14ac:dyDescent="0.25">
      <c r="H85" s="5" t="s">
        <v>50</v>
      </c>
      <c r="I85" s="8">
        <v>0.94461538461538452</v>
      </c>
      <c r="J85" s="7">
        <v>92.307692307692307</v>
      </c>
      <c r="K85" s="7">
        <v>13</v>
      </c>
      <c r="L85" s="7">
        <v>12</v>
      </c>
      <c r="M85" s="7">
        <v>1</v>
      </c>
      <c r="N85" s="7">
        <v>0</v>
      </c>
      <c r="O85" s="6">
        <v>9.8461538461538467</v>
      </c>
      <c r="P85" s="6">
        <v>9.7692307692307701</v>
      </c>
      <c r="Q85" s="6">
        <v>8.9230769230769234</v>
      </c>
    </row>
    <row r="86" spans="8:17" x14ac:dyDescent="0.25">
      <c r="H86" s="5" t="s">
        <v>124</v>
      </c>
      <c r="I86" s="8">
        <v>0.89929824561403515</v>
      </c>
      <c r="J86" s="7">
        <v>70.175438596491233</v>
      </c>
      <c r="K86" s="7">
        <v>57</v>
      </c>
      <c r="L86" s="7">
        <v>46</v>
      </c>
      <c r="M86" s="7">
        <v>5</v>
      </c>
      <c r="N86" s="7">
        <v>6</v>
      </c>
      <c r="O86" s="6">
        <v>8.9649122807017552</v>
      </c>
      <c r="P86" s="6">
        <v>8.9122807017543852</v>
      </c>
      <c r="Q86" s="6">
        <v>9.0877192982456148</v>
      </c>
    </row>
    <row r="87" spans="8:17" x14ac:dyDescent="0.25">
      <c r="H87" s="5" t="s">
        <v>125</v>
      </c>
      <c r="I87" s="8">
        <v>0.93333333333333335</v>
      </c>
      <c r="J87" s="7">
        <v>76.92307692307692</v>
      </c>
      <c r="K87" s="7">
        <v>39</v>
      </c>
      <c r="L87" s="7">
        <v>34</v>
      </c>
      <c r="M87" s="7">
        <v>1</v>
      </c>
      <c r="N87" s="7">
        <v>4</v>
      </c>
      <c r="O87" s="6">
        <v>9.2820512820512828</v>
      </c>
      <c r="P87" s="6">
        <v>9.3076923076923084</v>
      </c>
      <c r="Q87" s="6">
        <v>9.384615384615385</v>
      </c>
    </row>
    <row r="88" spans="8:17" x14ac:dyDescent="0.25">
      <c r="H88" s="5" t="s">
        <v>126</v>
      </c>
      <c r="I88" s="8">
        <v>0.90666666666666673</v>
      </c>
      <c r="J88" s="7">
        <v>88.888888888888886</v>
      </c>
      <c r="K88" s="7">
        <v>36</v>
      </c>
      <c r="L88" s="7">
        <v>32</v>
      </c>
      <c r="M88" s="7">
        <v>4</v>
      </c>
      <c r="N88" s="7">
        <v>0</v>
      </c>
      <c r="O88" s="6">
        <v>9.6666666666666661</v>
      </c>
      <c r="P88" s="6">
        <v>9.4857142857142858</v>
      </c>
      <c r="Q88" s="6">
        <v>8.8571428571428577</v>
      </c>
    </row>
    <row r="89" spans="8:17" x14ac:dyDescent="0.25">
      <c r="H89" s="5" t="s">
        <v>127</v>
      </c>
      <c r="I89" s="8">
        <v>1</v>
      </c>
      <c r="J89" s="7">
        <v>100</v>
      </c>
      <c r="K89" s="7">
        <v>3</v>
      </c>
      <c r="L89" s="7">
        <v>3</v>
      </c>
      <c r="M89" s="7">
        <v>0</v>
      </c>
      <c r="N89" s="7">
        <v>0</v>
      </c>
      <c r="O89" s="6">
        <v>10</v>
      </c>
      <c r="P89" s="6">
        <v>10</v>
      </c>
      <c r="Q89" s="6">
        <v>10</v>
      </c>
    </row>
    <row r="90" spans="8:17" x14ac:dyDescent="0.25">
      <c r="H90" s="5" t="s">
        <v>128</v>
      </c>
      <c r="I90" s="8">
        <v>0.90903225806451604</v>
      </c>
      <c r="J90" s="7">
        <v>80.645161290322577</v>
      </c>
      <c r="K90" s="7">
        <v>31</v>
      </c>
      <c r="L90" s="7">
        <v>27</v>
      </c>
      <c r="M90" s="7">
        <v>2</v>
      </c>
      <c r="N90" s="7">
        <v>2</v>
      </c>
      <c r="O90" s="6">
        <v>9.193548387096774</v>
      </c>
      <c r="P90" s="6">
        <v>9.064516129032258</v>
      </c>
      <c r="Q90" s="6">
        <v>9.064516129032258</v>
      </c>
    </row>
    <row r="91" spans="8:17" x14ac:dyDescent="0.25">
      <c r="H91" s="5" t="s">
        <v>129</v>
      </c>
      <c r="I91" s="8">
        <v>0.89941176470588236</v>
      </c>
      <c r="J91" s="7">
        <v>61.764705882352942</v>
      </c>
      <c r="K91" s="7">
        <v>34</v>
      </c>
      <c r="L91" s="7">
        <v>25</v>
      </c>
      <c r="M91" s="7">
        <v>5</v>
      </c>
      <c r="N91" s="7">
        <v>4</v>
      </c>
      <c r="O91" s="6">
        <v>8.6764705882352935</v>
      </c>
      <c r="P91" s="6">
        <v>8.735294117647058</v>
      </c>
      <c r="Q91" s="6">
        <v>9.4117647058823533</v>
      </c>
    </row>
    <row r="92" spans="8:17" x14ac:dyDescent="0.25">
      <c r="H92" s="5" t="s">
        <v>130</v>
      </c>
      <c r="I92" s="8">
        <v>0.96048780487804886</v>
      </c>
      <c r="J92" s="7">
        <v>80.487804878048777</v>
      </c>
      <c r="K92" s="7">
        <v>41</v>
      </c>
      <c r="L92" s="7">
        <v>36</v>
      </c>
      <c r="M92" s="7">
        <v>2</v>
      </c>
      <c r="N92" s="7">
        <v>3</v>
      </c>
      <c r="O92" s="6">
        <v>9.2439024390243905</v>
      </c>
      <c r="P92" s="6">
        <v>9.7317073170731714</v>
      </c>
      <c r="Q92" s="6">
        <v>9.6585365853658534</v>
      </c>
    </row>
    <row r="93" spans="8:17" x14ac:dyDescent="0.25">
      <c r="H93" s="5" t="s">
        <v>131</v>
      </c>
      <c r="I93" s="8">
        <v>1</v>
      </c>
      <c r="J93" s="7">
        <v>100</v>
      </c>
      <c r="K93" s="7">
        <v>11</v>
      </c>
      <c r="L93" s="7">
        <v>11</v>
      </c>
      <c r="M93" s="7">
        <v>0</v>
      </c>
      <c r="N93" s="7">
        <v>0</v>
      </c>
      <c r="O93" s="6">
        <v>10</v>
      </c>
      <c r="P93" s="6">
        <v>10</v>
      </c>
      <c r="Q93" s="6">
        <v>10</v>
      </c>
    </row>
    <row r="94" spans="8:17" x14ac:dyDescent="0.25">
      <c r="H94" s="5" t="s">
        <v>51</v>
      </c>
      <c r="I94" s="8">
        <v>0.91999999999999993</v>
      </c>
      <c r="J94" s="7">
        <v>100</v>
      </c>
      <c r="K94" s="7">
        <v>5</v>
      </c>
      <c r="L94" s="7">
        <v>5</v>
      </c>
      <c r="M94" s="7">
        <v>0</v>
      </c>
      <c r="N94" s="7">
        <v>0</v>
      </c>
      <c r="O94" s="6">
        <v>10</v>
      </c>
      <c r="P94" s="6">
        <v>9</v>
      </c>
      <c r="Q94" s="6">
        <v>9</v>
      </c>
    </row>
    <row r="95" spans="8:17" x14ac:dyDescent="0.25">
      <c r="H95" s="5" t="s">
        <v>132</v>
      </c>
      <c r="I95" s="8">
        <v>0.9288235294117646</v>
      </c>
      <c r="J95" s="7">
        <v>76.470588235294116</v>
      </c>
      <c r="K95" s="7">
        <v>68</v>
      </c>
      <c r="L95" s="7">
        <v>57</v>
      </c>
      <c r="M95" s="7">
        <v>6</v>
      </c>
      <c r="N95" s="7">
        <v>5</v>
      </c>
      <c r="O95" s="6">
        <v>9.1764705882352935</v>
      </c>
      <c r="P95" s="6">
        <v>9.7272727272727266</v>
      </c>
      <c r="Q95" s="6">
        <v>9.4696969696969688</v>
      </c>
    </row>
    <row r="96" spans="8:17" x14ac:dyDescent="0.25">
      <c r="H96" s="5" t="s">
        <v>133</v>
      </c>
      <c r="I96" s="8">
        <v>0.97777777777777786</v>
      </c>
      <c r="J96" s="7">
        <v>77.777777777777771</v>
      </c>
      <c r="K96" s="7">
        <v>9</v>
      </c>
      <c r="L96" s="7">
        <v>8</v>
      </c>
      <c r="M96" s="7">
        <v>0</v>
      </c>
      <c r="N96" s="7">
        <v>1</v>
      </c>
      <c r="O96" s="6">
        <v>9.3333333333333339</v>
      </c>
      <c r="P96" s="6">
        <v>9.8888888888888893</v>
      </c>
      <c r="Q96" s="6">
        <v>9.8888888888888893</v>
      </c>
    </row>
    <row r="97" spans="8:17" x14ac:dyDescent="0.25">
      <c r="H97" s="5" t="s">
        <v>17</v>
      </c>
      <c r="I97" s="8">
        <v>0.93013030685162223</v>
      </c>
      <c r="J97" s="7">
        <v>81.841109709962168</v>
      </c>
      <c r="K97" s="7">
        <v>2379</v>
      </c>
      <c r="L97" s="7">
        <v>2099</v>
      </c>
      <c r="M97" s="7">
        <v>128</v>
      </c>
      <c r="N97" s="7">
        <v>152</v>
      </c>
      <c r="O97" s="6">
        <v>9.3152585119798239</v>
      </c>
      <c r="P97" s="6">
        <v>9.3488372093023262</v>
      </c>
      <c r="Q97" s="6">
        <v>9.356871035940804</v>
      </c>
    </row>
    <row r="118" spans="2:4" x14ac:dyDescent="0.25">
      <c r="C118" t="str" cm="1">
        <f t="array" ref="C118">_xlfn.IFS($B$119&gt;1,"Select Goal",$C$119&lt;=0,"Goal Achieved",$C$119&gt;0,$C$119)</f>
        <v>Goal Achieved</v>
      </c>
      <c r="D118" cm="1">
        <f t="array" ref="D118">_xlfn.IFS($B$119&gt;1,"Select Goal",$D$119&gt;0,$D$119,$D$119&lt;=0,0)</f>
        <v>58</v>
      </c>
    </row>
    <row r="119" spans="2:4" x14ac:dyDescent="0.25">
      <c r="B119">
        <f>SUBTOTAL(9,Table2[Goal])</f>
        <v>0.78</v>
      </c>
      <c r="C119">
        <f>SUBTOTAL(9,Table2[Prom to Goal])</f>
        <v>-459</v>
      </c>
      <c r="D119">
        <f>SUBTOTAL(9,Table2[Det Budget])</f>
        <v>58</v>
      </c>
    </row>
    <row r="120" spans="2:4" x14ac:dyDescent="0.25">
      <c r="B120" t="s">
        <v>134</v>
      </c>
      <c r="C120" t="s">
        <v>136</v>
      </c>
      <c r="D120" t="s">
        <v>135</v>
      </c>
    </row>
    <row r="121" spans="2:4" hidden="1" x14ac:dyDescent="0.25">
      <c r="B121" s="2">
        <v>0.72</v>
      </c>
      <c r="C121">
        <f>ROUNDUP(((1.715*$N$2+0.715*$M$2)/0.285)-$L$2,0)</f>
        <v>-864</v>
      </c>
      <c r="D121">
        <f>ROUNDDOWN(((0.285*$L$2-0.715*$M$2)/1.715)-$N$2,0)</f>
        <v>143</v>
      </c>
    </row>
    <row r="122" spans="2:4" x14ac:dyDescent="0.25">
      <c r="B122" s="2">
        <v>0.78</v>
      </c>
      <c r="C122">
        <f>ROUNDUP(((1.775*$N$2+0.775*$M$2)/0.225)-$L$2,0)</f>
        <v>-459</v>
      </c>
      <c r="D122">
        <f>ROUNDDOWN(((0.225*$L$2-0.775*$M$2)/1.775)-$N$2,0)</f>
        <v>58</v>
      </c>
    </row>
    <row r="123" spans="2:4" hidden="1" x14ac:dyDescent="0.25">
      <c r="B123" s="2">
        <v>0.8</v>
      </c>
      <c r="C123">
        <f>ROUNDUP(((1.795*$N$2+0.795*$M$2)/0.205)-$L$2,0)</f>
        <v>-272</v>
      </c>
      <c r="D123">
        <f>ROUNDDOWN(((0.205*$L$2-0.795*$M$2)/1.795)-$N$2,0)</f>
        <v>31</v>
      </c>
    </row>
  </sheetData>
  <phoneticPr fontId="18" type="noConversion"/>
  <pageMargins left="0.7" right="0.7" top="0.75" bottom="0.75" header="0.3" footer="0.3"/>
  <drawing r:id="rId3"/>
  <tableParts count="1">
    <tablePart r:id="rId4"/>
  </tableParts>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Dashboard</vt:lpstr>
      <vt:lpstr>Sheet1</vt:lpstr>
      <vt:lpstr>WorkingData</vt:lpstr>
      <vt:lpstr>Pivot</vt:lpstr>
      <vt:lpstr>Dashboard!SurveyList</vt:lpstr>
      <vt:lpstr>SurveyList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 Janperson</dc:creator>
  <cp:lastModifiedBy>King Janperson</cp:lastModifiedBy>
  <dcterms:created xsi:type="dcterms:W3CDTF">2024-03-12T04:51:44Z</dcterms:created>
  <dcterms:modified xsi:type="dcterms:W3CDTF">2024-03-14T05:03:16Z</dcterms:modified>
</cp:coreProperties>
</file>