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14916" windowHeight="8256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25725"/>
</workbook>
</file>

<file path=xl/calcChain.xml><?xml version="1.0" encoding="utf-8"?>
<calcChain xmlns="http://schemas.openxmlformats.org/spreadsheetml/2006/main">
  <c r="C6" i="4"/>
  <c r="C9" i="3" l="1"/>
  <c r="B5" i="2" s="1"/>
  <c r="G33" i="1"/>
  <c r="B17" i="2" s="1"/>
  <c r="B20" s="1"/>
  <c r="E33" i="1"/>
  <c r="B4" i="2" s="1"/>
  <c r="E9" i="6"/>
  <c r="B7" i="2" s="1"/>
  <c r="B8"/>
  <c r="B6"/>
  <c r="B9" l="1"/>
  <c r="B12" s="1"/>
</calcChain>
</file>

<file path=xl/sharedStrings.xml><?xml version="1.0" encoding="utf-8"?>
<sst xmlns="http://schemas.openxmlformats.org/spreadsheetml/2006/main" count="103" uniqueCount="80">
  <si>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</si>
  <si>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</si>
  <si>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</si>
  <si>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</si>
  <si>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</si>
  <si>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</si>
  <si>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</si>
  <si>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</si>
  <si>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</si>
  <si>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</si>
  <si>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</si>
  <si>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</si>
  <si>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</si>
  <si>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</si>
  <si>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</si>
  <si>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</si>
  <si>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</si>
  <si>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</si>
  <si>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</si>
  <si>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N15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</si>
  <si>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</si>
  <si>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</si>
  <si>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</si>
  <si>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</si>
  <si>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</si>
  <si>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</si>
  <si>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</si>
  <si>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</si>
  <si>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</si>
  <si>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</si>
  <si>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PU1</t>
  </si>
  <si>
    <t>Diesel Generator No</t>
  </si>
  <si>
    <t>Check Max Power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</si>
  <si>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</si>
  <si>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</si>
  <si>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</si>
  <si>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</si>
  <si>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</si>
  <si>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</si>
  <si>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</si>
  <si>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</si>
  <si>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</si>
  <si>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</si>
  <si>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</si>
  <si>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</si>
  <si>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</si>
  <si>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</si>
  <si>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</si>
  <si>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</si>
  <si>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Pu8</t>
  </si>
  <si>
    <t>Pu10</t>
  </si>
  <si>
    <t>PU11</t>
  </si>
  <si>
    <t>ok</t>
  </si>
  <si>
    <t>PP15</t>
  </si>
  <si>
    <t>PP22</t>
  </si>
  <si>
    <t>PP100</t>
  </si>
  <si>
    <t>PP23</t>
  </si>
  <si>
    <t>PP20</t>
  </si>
  <si>
    <t>PP752</t>
  </si>
  <si>
    <t>PP347</t>
  </si>
  <si>
    <t>PP853</t>
  </si>
  <si>
    <t>PP527</t>
  </si>
  <si>
    <t>PP787</t>
  </si>
  <si>
    <t>PP295</t>
  </si>
  <si>
    <t>PP144</t>
  </si>
  <si>
    <t>PP1024</t>
  </si>
  <si>
    <t>PP96</t>
  </si>
  <si>
    <t xml:space="preserve">Note: This sheet refers to both new pipes and parallel pipes. </t>
  </si>
  <si>
    <t>Parallel pipes are labelled with "P" in front of existing pipe ID, for instance PP96 is the parellel pipe for exsiting pipe P96</t>
  </si>
  <si>
    <t>T4</t>
  </si>
  <si>
    <t>T5</t>
  </si>
  <si>
    <t>T7</t>
  </si>
  <si>
    <t>Diesel Generator costs</t>
  </si>
  <si>
    <t>TOTAL Annual GHG Emissions</t>
  </si>
  <si>
    <t>PU1a</t>
  </si>
  <si>
    <t>PU6</t>
  </si>
  <si>
    <t>PU6a</t>
  </si>
  <si>
    <t>PU2</t>
  </si>
  <si>
    <t>PP995</t>
  </si>
  <si>
    <t>PP1045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</si>
</sst>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0" xfId="0" applyFont="1" applyBorder="1"/>
    <xf numFmtId="4" fontId="3" fillId="3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/>
    <xf numFmtId="0" fontId="1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24"/>
  <sheetViews>
    <sheetView tabSelected="1" workbookViewId="0">
      <selection activeCell="H16" sqref="H16"/>
    </sheetView>
  </sheetViews>
  <sheetFormatPr defaultRowHeight="14.4"/>
  <cols>
    <col min="1" max="1" width="35.44140625" bestFit="1" customWidth="1"/>
    <col min="2" max="2" width="15.6640625" bestFit="1" customWidth="1"/>
    <col min="3" max="3" width="13.109375" customWidth="1"/>
  </cols>
  <sheetData>
    <row r="2" spans="1:3" ht="18">
      <c r="A2" s="25" t="s">
        <v>35</v>
      </c>
      <c r="B2" s="25"/>
      <c r="C2" s="25"/>
    </row>
    <row r="3" spans="1:3">
      <c r="A3" s="26" t="s">
        <v>36</v>
      </c>
      <c r="B3" s="26"/>
      <c r="C3" s="26"/>
    </row>
    <row r="4" spans="1:3">
      <c r="A4" s="12" t="s">
        <v>43</v>
      </c>
      <c r="B4" s="1">
        <f>PipeDesign!E33</f>
        <v>127317.99999999999</v>
      </c>
      <c r="C4" s="1" t="s">
        <v>22</v>
      </c>
    </row>
    <row r="5" spans="1:3">
      <c r="A5" s="12" t="s">
        <v>44</v>
      </c>
      <c r="B5" s="1">
        <f>TankDesign!C9</f>
        <v>58680</v>
      </c>
      <c r="C5" s="1" t="s">
        <v>22</v>
      </c>
    </row>
    <row r="6" spans="1:3">
      <c r="A6" s="12" t="s">
        <v>45</v>
      </c>
      <c r="B6" s="1">
        <f>PumpDesign!C6</f>
        <v>8472</v>
      </c>
      <c r="C6" s="1" t="s">
        <v>22</v>
      </c>
    </row>
    <row r="7" spans="1:3">
      <c r="A7" s="12" t="s">
        <v>72</v>
      </c>
      <c r="B7" s="1">
        <f>DieselGenerator!E9</f>
        <v>38910</v>
      </c>
      <c r="C7" s="1" t="s">
        <v>22</v>
      </c>
    </row>
    <row r="8" spans="1:3">
      <c r="A8" s="12" t="s">
        <v>33</v>
      </c>
      <c r="B8" s="1">
        <f>ValveDesign!B4</f>
        <v>0</v>
      </c>
      <c r="C8" s="1" t="s">
        <v>22</v>
      </c>
    </row>
    <row r="9" spans="1:3">
      <c r="A9" s="14" t="s">
        <v>37</v>
      </c>
      <c r="B9" s="1">
        <f>SUM(B4:B8)</f>
        <v>233380</v>
      </c>
      <c r="C9" s="1" t="s">
        <v>22</v>
      </c>
    </row>
    <row r="10" spans="1:3">
      <c r="A10" s="26" t="s">
        <v>34</v>
      </c>
      <c r="B10" s="26"/>
      <c r="C10" s="26"/>
    </row>
    <row r="11" spans="1:3">
      <c r="A11" s="12" t="s">
        <v>38</v>
      </c>
      <c r="B11" s="1">
        <v>1319915</v>
      </c>
      <c r="C11" s="1" t="s">
        <v>22</v>
      </c>
    </row>
    <row r="12" spans="1:3" ht="18">
      <c r="A12" s="13" t="s">
        <v>39</v>
      </c>
      <c r="B12" s="2">
        <f>B9+B11</f>
        <v>1553295</v>
      </c>
      <c r="C12" s="2" t="s">
        <v>22</v>
      </c>
    </row>
    <row r="15" spans="1:3" ht="18">
      <c r="A15" s="25" t="s">
        <v>40</v>
      </c>
      <c r="B15" s="25"/>
      <c r="C15" s="25"/>
    </row>
    <row r="16" spans="1:3">
      <c r="A16" s="26" t="s">
        <v>41</v>
      </c>
      <c r="B16" s="26"/>
      <c r="C16" s="26"/>
    </row>
    <row r="17" spans="1:3">
      <c r="A17" s="12" t="s">
        <v>46</v>
      </c>
      <c r="B17" s="1">
        <f>PipeDesign!G33</f>
        <v>146767.85999999999</v>
      </c>
      <c r="C17" s="1" t="s">
        <v>23</v>
      </c>
    </row>
    <row r="18" spans="1:3">
      <c r="A18" s="26" t="s">
        <v>34</v>
      </c>
      <c r="B18" s="26"/>
      <c r="C18" s="26"/>
    </row>
    <row r="19" spans="1:3">
      <c r="A19" s="12" t="s">
        <v>42</v>
      </c>
      <c r="B19" s="1">
        <v>2037164</v>
      </c>
      <c r="C19" s="1" t="s">
        <v>23</v>
      </c>
    </row>
    <row r="20" spans="1:3" ht="18">
      <c r="A20" s="13" t="s">
        <v>73</v>
      </c>
      <c r="B20" s="2">
        <f>B17+B19</f>
        <v>2183931.86</v>
      </c>
      <c r="C20" s="1" t="s">
        <v>23</v>
      </c>
    </row>
    <row r="23" spans="1:3" ht="18">
      <c r="A23" s="25" t="s">
        <v>47</v>
      </c>
      <c r="B23" s="25"/>
      <c r="C23" s="10"/>
    </row>
    <row r="24" spans="1:3" ht="20.399999999999999">
      <c r="A24" s="2" t="s">
        <v>48</v>
      </c>
      <c r="B24" s="1">
        <v>0.11</v>
      </c>
      <c r="C24" s="17"/>
    </row>
  </sheetData>
  <mergeCells count="7">
    <mergeCell ref="A23:B23"/>
    <mergeCell ref="A2:C2"/>
    <mergeCell ref="A3:C3"/>
    <mergeCell ref="A10:C10"/>
    <mergeCell ref="A15:C15"/>
    <mergeCell ref="A16:C16"/>
    <mergeCell ref="A18:C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I23" sqref="I23"/>
    </sheetView>
  </sheetViews>
  <sheetFormatPr defaultRowHeight="14.4"/>
  <cols>
    <col min="1" max="1" width="10.5546875" customWidth="1"/>
    <col min="2" max="2" width="17.88671875" customWidth="1"/>
    <col min="3" max="3" width="14.5546875" customWidth="1"/>
    <col min="4" max="4" width="15.6640625" customWidth="1"/>
    <col min="5" max="5" width="14.33203125" bestFit="1" customWidth="1"/>
    <col min="6" max="6" width="17.5546875" customWidth="1"/>
    <col min="7" max="7" width="15" customWidth="1"/>
  </cols>
  <sheetData>
    <row r="1" spans="1:7" ht="25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24</v>
      </c>
    </row>
    <row r="2" spans="1:7">
      <c r="A2" s="4"/>
      <c r="B2" s="4" t="s">
        <v>5</v>
      </c>
      <c r="C2" s="4" t="s">
        <v>6</v>
      </c>
      <c r="D2" s="4" t="s">
        <v>21</v>
      </c>
      <c r="E2" s="4" t="s">
        <v>22</v>
      </c>
      <c r="F2" s="4" t="s">
        <v>25</v>
      </c>
      <c r="G2" s="4" t="s">
        <v>23</v>
      </c>
    </row>
    <row r="3" spans="1:7" ht="15.6">
      <c r="A3" s="19">
        <v>1</v>
      </c>
      <c r="B3" s="20">
        <v>102</v>
      </c>
      <c r="C3" s="20">
        <v>328.74</v>
      </c>
      <c r="D3" s="20">
        <v>8.31</v>
      </c>
      <c r="E3" s="20">
        <v>2731.83</v>
      </c>
      <c r="F3" s="20">
        <v>5.9</v>
      </c>
      <c r="G3" s="20">
        <v>1939.57</v>
      </c>
    </row>
    <row r="4" spans="1:7" ht="15.6">
      <c r="A4" s="19">
        <v>2</v>
      </c>
      <c r="B4" s="20">
        <v>0</v>
      </c>
      <c r="C4" s="20">
        <v>328.98</v>
      </c>
      <c r="D4" s="20">
        <v>0</v>
      </c>
      <c r="E4" s="20">
        <v>0</v>
      </c>
      <c r="F4" s="20">
        <v>0</v>
      </c>
      <c r="G4" s="20">
        <v>0</v>
      </c>
    </row>
    <row r="5" spans="1:7" ht="15.6">
      <c r="A5" s="19">
        <v>3</v>
      </c>
      <c r="B5" s="20">
        <v>102</v>
      </c>
      <c r="C5" s="20">
        <v>113.05</v>
      </c>
      <c r="D5" s="20">
        <v>8.31</v>
      </c>
      <c r="E5" s="20">
        <v>939.45</v>
      </c>
      <c r="F5" s="20">
        <v>5.9</v>
      </c>
      <c r="G5" s="20">
        <v>667</v>
      </c>
    </row>
    <row r="6" spans="1:7" ht="15.6">
      <c r="A6" s="19">
        <v>4</v>
      </c>
      <c r="B6" s="20">
        <v>102</v>
      </c>
      <c r="C6" s="20">
        <v>310.39999999999998</v>
      </c>
      <c r="D6" s="20">
        <v>8.31</v>
      </c>
      <c r="E6" s="20">
        <v>2579.42</v>
      </c>
      <c r="F6" s="20">
        <v>5.9</v>
      </c>
      <c r="G6" s="20">
        <v>1831.36</v>
      </c>
    </row>
    <row r="7" spans="1:7" ht="15.6">
      <c r="A7" s="19">
        <v>5</v>
      </c>
      <c r="B7" s="20">
        <v>102</v>
      </c>
      <c r="C7" s="20">
        <v>231.1</v>
      </c>
      <c r="D7" s="20">
        <v>8.31</v>
      </c>
      <c r="E7" s="20">
        <v>1920.44</v>
      </c>
      <c r="F7" s="20">
        <v>5.9</v>
      </c>
      <c r="G7" s="20">
        <v>1363.49</v>
      </c>
    </row>
    <row r="8" spans="1:7" ht="15.6">
      <c r="A8" s="19">
        <v>6</v>
      </c>
      <c r="B8" s="20">
        <v>102</v>
      </c>
      <c r="C8" s="20">
        <v>218.93</v>
      </c>
      <c r="D8" s="20">
        <v>8.31</v>
      </c>
      <c r="E8" s="20">
        <v>1819.31</v>
      </c>
      <c r="F8" s="20">
        <v>5.9</v>
      </c>
      <c r="G8" s="20">
        <v>1291.69</v>
      </c>
    </row>
    <row r="9" spans="1:7" ht="15.6">
      <c r="A9" s="19">
        <v>7</v>
      </c>
      <c r="B9" s="20">
        <v>102</v>
      </c>
      <c r="C9" s="20">
        <v>259.37</v>
      </c>
      <c r="D9" s="20">
        <v>8.31</v>
      </c>
      <c r="E9" s="20">
        <v>2155.36</v>
      </c>
      <c r="F9" s="20">
        <v>5.9</v>
      </c>
      <c r="G9" s="20">
        <v>1530.28</v>
      </c>
    </row>
    <row r="10" spans="1:7" ht="15.6">
      <c r="A10" s="19">
        <v>8</v>
      </c>
      <c r="B10" s="20">
        <v>102</v>
      </c>
      <c r="C10" s="20">
        <v>470.52</v>
      </c>
      <c r="D10" s="20">
        <v>8.31</v>
      </c>
      <c r="E10" s="20">
        <v>3910.02</v>
      </c>
      <c r="F10" s="20">
        <v>5.9</v>
      </c>
      <c r="G10" s="20">
        <v>2776.07</v>
      </c>
    </row>
    <row r="11" spans="1:7" ht="15.6">
      <c r="A11" s="20">
        <v>9</v>
      </c>
      <c r="B11" s="20">
        <v>102</v>
      </c>
      <c r="C11" s="20">
        <v>244.52</v>
      </c>
      <c r="D11" s="20">
        <v>8.31</v>
      </c>
      <c r="E11" s="20">
        <v>2031.96</v>
      </c>
      <c r="F11" s="20">
        <v>5.9</v>
      </c>
      <c r="G11" s="20">
        <v>1442.67</v>
      </c>
    </row>
    <row r="12" spans="1:7" ht="15.6">
      <c r="A12" s="20">
        <v>10</v>
      </c>
      <c r="B12" s="20">
        <v>102</v>
      </c>
      <c r="C12" s="20">
        <v>393.42</v>
      </c>
      <c r="D12" s="20">
        <v>8.31</v>
      </c>
      <c r="E12" s="20">
        <v>3269.32</v>
      </c>
      <c r="F12" s="20">
        <v>5.9</v>
      </c>
      <c r="G12" s="20">
        <v>2321.1799999999998</v>
      </c>
    </row>
    <row r="13" spans="1:7" ht="15.6">
      <c r="A13" s="20">
        <v>11</v>
      </c>
      <c r="B13" s="20">
        <v>102</v>
      </c>
      <c r="C13" s="20">
        <v>314.33</v>
      </c>
      <c r="D13" s="20">
        <v>8.31</v>
      </c>
      <c r="E13" s="20">
        <v>2612.08</v>
      </c>
      <c r="F13" s="20">
        <v>5.9</v>
      </c>
      <c r="G13" s="20">
        <v>1854.55</v>
      </c>
    </row>
    <row r="14" spans="1:7" ht="15.6">
      <c r="A14" s="20">
        <v>12</v>
      </c>
      <c r="B14" s="20">
        <v>102</v>
      </c>
      <c r="C14" s="20">
        <v>240.65</v>
      </c>
      <c r="D14" s="20">
        <v>8.31</v>
      </c>
      <c r="E14" s="20">
        <v>1999.8</v>
      </c>
      <c r="F14" s="20">
        <v>5.9</v>
      </c>
      <c r="G14" s="20">
        <v>1419.84</v>
      </c>
    </row>
    <row r="15" spans="1:7" ht="15.6">
      <c r="A15" s="20">
        <v>13</v>
      </c>
      <c r="B15" s="20">
        <v>102</v>
      </c>
      <c r="C15" s="20">
        <v>293.73</v>
      </c>
      <c r="D15" s="20">
        <v>8.31</v>
      </c>
      <c r="E15" s="20">
        <v>2440.9</v>
      </c>
      <c r="F15" s="20">
        <v>5.9</v>
      </c>
      <c r="G15" s="20">
        <v>1733.01</v>
      </c>
    </row>
    <row r="16" spans="1:7" ht="15.6">
      <c r="A16" s="20">
        <v>14</v>
      </c>
      <c r="B16" s="20">
        <v>102</v>
      </c>
      <c r="C16" s="20">
        <v>221.76</v>
      </c>
      <c r="D16" s="20">
        <v>8.31</v>
      </c>
      <c r="E16" s="20">
        <v>1842.83</v>
      </c>
      <c r="F16" s="20">
        <v>5.9</v>
      </c>
      <c r="G16" s="20">
        <v>1308.3800000000001</v>
      </c>
    </row>
    <row r="17" spans="1:8">
      <c r="A17" s="24" t="s">
        <v>54</v>
      </c>
      <c r="B17" s="24">
        <v>711</v>
      </c>
      <c r="C17" s="24">
        <v>567.29999999999995</v>
      </c>
      <c r="D17" s="24">
        <v>48.12</v>
      </c>
      <c r="E17" s="24">
        <v>27298.47</v>
      </c>
      <c r="F17" s="24">
        <v>66.569999999999993</v>
      </c>
      <c r="G17" s="24">
        <v>37765.160000000003</v>
      </c>
    </row>
    <row r="18" spans="1:8">
      <c r="A18" s="24" t="s">
        <v>56</v>
      </c>
      <c r="B18" s="24">
        <v>711</v>
      </c>
      <c r="C18" s="24">
        <v>316.91000000000003</v>
      </c>
      <c r="D18" s="24">
        <v>48.12</v>
      </c>
      <c r="E18" s="24">
        <v>15249.71</v>
      </c>
      <c r="F18" s="24">
        <v>66.569999999999993</v>
      </c>
      <c r="G18" s="24">
        <v>21096.7</v>
      </c>
    </row>
    <row r="19" spans="1:8">
      <c r="A19" s="24" t="s">
        <v>55</v>
      </c>
      <c r="B19" s="24">
        <v>508</v>
      </c>
      <c r="C19" s="24">
        <v>107.88</v>
      </c>
      <c r="D19" s="24">
        <v>29.58</v>
      </c>
      <c r="E19" s="24">
        <v>3191.09</v>
      </c>
      <c r="F19" s="24">
        <v>43.76</v>
      </c>
      <c r="G19" s="24">
        <v>4720.83</v>
      </c>
    </row>
    <row r="20" spans="1:8">
      <c r="A20" s="24" t="s">
        <v>57</v>
      </c>
      <c r="B20" s="24">
        <v>457</v>
      </c>
      <c r="C20" s="24">
        <v>579.66999999999996</v>
      </c>
      <c r="D20" s="24">
        <v>26.65</v>
      </c>
      <c r="E20" s="24">
        <v>15448.21</v>
      </c>
      <c r="F20" s="24">
        <v>38.35</v>
      </c>
      <c r="G20" s="24">
        <v>22230.34</v>
      </c>
    </row>
    <row r="21" spans="1:8">
      <c r="A21" s="24" t="s">
        <v>60</v>
      </c>
      <c r="B21" s="24">
        <v>356</v>
      </c>
      <c r="C21" s="24">
        <v>295.68</v>
      </c>
      <c r="D21" s="24">
        <v>19.940000000000001</v>
      </c>
      <c r="E21" s="24">
        <v>5895.86</v>
      </c>
      <c r="F21" s="24">
        <v>28.09</v>
      </c>
      <c r="G21" s="24">
        <v>8305.65</v>
      </c>
    </row>
    <row r="22" spans="1:8">
      <c r="A22" s="24" t="s">
        <v>78</v>
      </c>
      <c r="B22" s="24">
        <v>305</v>
      </c>
      <c r="C22" s="24">
        <v>228.99</v>
      </c>
      <c r="D22" s="24">
        <v>18.28</v>
      </c>
      <c r="E22" s="24">
        <v>4185.9399999999996</v>
      </c>
      <c r="F22" s="24">
        <v>23.16</v>
      </c>
      <c r="G22" s="24">
        <v>5303.41</v>
      </c>
    </row>
    <row r="23" spans="1:8">
      <c r="A23" s="24" t="s">
        <v>79</v>
      </c>
      <c r="B23" s="24">
        <v>305</v>
      </c>
      <c r="C23" s="24">
        <v>68.63</v>
      </c>
      <c r="D23" s="24">
        <v>18.28</v>
      </c>
      <c r="E23" s="24">
        <v>1254.56</v>
      </c>
      <c r="F23" s="24">
        <v>23.16</v>
      </c>
      <c r="G23" s="24">
        <v>1589.47</v>
      </c>
    </row>
    <row r="24" spans="1:8">
      <c r="A24" s="24" t="s">
        <v>53</v>
      </c>
      <c r="B24" s="24">
        <v>305</v>
      </c>
      <c r="C24" s="24">
        <v>395.29</v>
      </c>
      <c r="D24" s="24">
        <v>18.28</v>
      </c>
      <c r="E24" s="24">
        <v>7225.9</v>
      </c>
      <c r="F24" s="24">
        <v>23.16</v>
      </c>
      <c r="G24" s="24">
        <v>9154.92</v>
      </c>
    </row>
    <row r="25" spans="1:8">
      <c r="A25" s="24" t="s">
        <v>58</v>
      </c>
      <c r="B25" s="24">
        <v>254</v>
      </c>
      <c r="C25" s="24">
        <v>70.36</v>
      </c>
      <c r="D25" s="24">
        <v>15.55</v>
      </c>
      <c r="E25" s="24">
        <v>1094.0999999999999</v>
      </c>
      <c r="F25" s="24">
        <v>18.43</v>
      </c>
      <c r="G25" s="24">
        <v>1296.73</v>
      </c>
    </row>
    <row r="26" spans="1:8">
      <c r="A26" s="24" t="s">
        <v>59</v>
      </c>
      <c r="B26" s="24">
        <v>254</v>
      </c>
      <c r="C26" s="24">
        <v>385.56</v>
      </c>
      <c r="D26" s="24">
        <v>15.55</v>
      </c>
      <c r="E26" s="24">
        <v>5995.46</v>
      </c>
      <c r="F26" s="24">
        <v>18.43</v>
      </c>
      <c r="G26" s="24">
        <v>7105.87</v>
      </c>
      <c r="H26" s="18"/>
    </row>
    <row r="27" spans="1:8">
      <c r="A27" s="24" t="s">
        <v>66</v>
      </c>
      <c r="B27" s="24">
        <v>203</v>
      </c>
      <c r="C27" s="24">
        <v>53.72</v>
      </c>
      <c r="D27" s="24">
        <v>14.49</v>
      </c>
      <c r="E27" s="24">
        <v>778.4</v>
      </c>
      <c r="F27" s="24">
        <v>13.94</v>
      </c>
      <c r="G27" s="24">
        <v>748.86</v>
      </c>
      <c r="H27" s="18"/>
    </row>
    <row r="28" spans="1:8">
      <c r="A28" s="24" t="s">
        <v>61</v>
      </c>
      <c r="B28" s="24">
        <v>152</v>
      </c>
      <c r="C28" s="24">
        <v>149.04</v>
      </c>
      <c r="D28" s="24">
        <v>12.1</v>
      </c>
      <c r="E28" s="24">
        <v>1803.38</v>
      </c>
      <c r="F28" s="24">
        <v>9.7100000000000009</v>
      </c>
      <c r="G28" s="24">
        <v>1447.18</v>
      </c>
      <c r="H28" s="18"/>
    </row>
    <row r="29" spans="1:8">
      <c r="A29" s="24" t="s">
        <v>62</v>
      </c>
      <c r="B29" s="24">
        <v>102</v>
      </c>
      <c r="C29" s="24">
        <v>127.08</v>
      </c>
      <c r="D29" s="24">
        <v>9.9700000000000006</v>
      </c>
      <c r="E29" s="24">
        <v>1266.99</v>
      </c>
      <c r="F29" s="24">
        <v>5.9</v>
      </c>
      <c r="G29" s="24">
        <v>749.77</v>
      </c>
      <c r="H29" s="18"/>
    </row>
    <row r="30" spans="1:8">
      <c r="A30" s="24" t="s">
        <v>63</v>
      </c>
      <c r="B30" s="24">
        <v>102</v>
      </c>
      <c r="C30" s="24">
        <v>133.22999999999999</v>
      </c>
      <c r="D30" s="24">
        <v>9.9700000000000006</v>
      </c>
      <c r="E30" s="24">
        <v>1328.3</v>
      </c>
      <c r="F30" s="24">
        <v>5.9</v>
      </c>
      <c r="G30" s="24">
        <v>786.06</v>
      </c>
      <c r="H30" s="18"/>
    </row>
    <row r="31" spans="1:8">
      <c r="A31" s="24" t="s">
        <v>64</v>
      </c>
      <c r="B31" s="24">
        <v>102</v>
      </c>
      <c r="C31" s="24">
        <v>130.79</v>
      </c>
      <c r="D31" s="24">
        <v>9.9700000000000006</v>
      </c>
      <c r="E31" s="24">
        <v>1303.98</v>
      </c>
      <c r="F31" s="24">
        <v>5.9</v>
      </c>
      <c r="G31" s="24">
        <v>771.66</v>
      </c>
      <c r="H31" s="18"/>
    </row>
    <row r="32" spans="1:8">
      <c r="A32" s="24" t="s">
        <v>65</v>
      </c>
      <c r="B32" s="24">
        <v>102</v>
      </c>
      <c r="C32" s="24">
        <v>375.62</v>
      </c>
      <c r="D32" s="24">
        <v>9.9700000000000006</v>
      </c>
      <c r="E32" s="24">
        <v>3744.93</v>
      </c>
      <c r="F32" s="24">
        <v>5.9</v>
      </c>
      <c r="G32" s="24">
        <v>2216.16</v>
      </c>
      <c r="H32" s="18"/>
    </row>
    <row r="33" spans="1:7" ht="18">
      <c r="A33" s="27" t="s">
        <v>8</v>
      </c>
      <c r="B33" s="28"/>
      <c r="C33" s="28"/>
      <c r="D33" s="29"/>
      <c r="E33" s="22">
        <f>SUM(E3:E32)</f>
        <v>127317.99999999999</v>
      </c>
      <c r="F33" s="23"/>
      <c r="G33" s="22">
        <f>SUM(G3:G32)</f>
        <v>146767.85999999999</v>
      </c>
    </row>
    <row r="36" spans="1:7">
      <c r="A36" s="5" t="s">
        <v>67</v>
      </c>
    </row>
    <row r="37" spans="1:7">
      <c r="A37" s="21" t="s">
        <v>68</v>
      </c>
      <c r="B37" s="18"/>
      <c r="C37" s="18"/>
      <c r="D37" s="18"/>
      <c r="E37" s="18"/>
      <c r="F37" s="18"/>
      <c r="G37" s="18"/>
    </row>
  </sheetData>
  <sortState ref="A52:G76">
    <sortCondition descending="1" ref="B52:B76"/>
  </sortState>
  <mergeCells count="1">
    <mergeCell ref="A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G11" sqref="G11"/>
    </sheetView>
  </sheetViews>
  <sheetFormatPr defaultRowHeight="14.4"/>
  <cols>
    <col min="1" max="1" width="12.44140625" customWidth="1"/>
    <col min="2" max="2" width="18.44140625" customWidth="1"/>
    <col min="3" max="3" width="13" customWidth="1"/>
  </cols>
  <sheetData>
    <row r="1" spans="1:3" ht="18">
      <c r="A1" s="3" t="s">
        <v>9</v>
      </c>
      <c r="B1" s="3" t="s">
        <v>10</v>
      </c>
      <c r="C1" s="3" t="s">
        <v>12</v>
      </c>
    </row>
    <row r="2" spans="1:3" ht="16.2">
      <c r="A2" s="4"/>
      <c r="B2" s="4" t="s">
        <v>11</v>
      </c>
      <c r="C2" s="4" t="s">
        <v>7</v>
      </c>
    </row>
    <row r="3" spans="1:3">
      <c r="A3" s="1" t="s">
        <v>69</v>
      </c>
      <c r="B3" s="1">
        <v>1000</v>
      </c>
      <c r="C3" s="1">
        <v>30640</v>
      </c>
    </row>
    <row r="4" spans="1:3">
      <c r="A4" s="1" t="s">
        <v>70</v>
      </c>
      <c r="B4" s="1">
        <v>500</v>
      </c>
      <c r="C4" s="1">
        <v>14020</v>
      </c>
    </row>
    <row r="5" spans="1:3">
      <c r="A5" s="1" t="s">
        <v>71</v>
      </c>
      <c r="B5" s="1">
        <v>500</v>
      </c>
      <c r="C5" s="1">
        <v>14020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 ht="18">
      <c r="A9" s="27" t="s">
        <v>8</v>
      </c>
      <c r="B9" s="28"/>
      <c r="C9" s="15">
        <f>SUM(C3:C8)</f>
        <v>58680</v>
      </c>
    </row>
  </sheetData>
  <mergeCells count="1"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E13" sqref="E13"/>
    </sheetView>
  </sheetViews>
  <sheetFormatPr defaultRowHeight="14.4"/>
  <cols>
    <col min="1" max="1" width="12.44140625" customWidth="1"/>
    <col min="2" max="2" width="18.44140625" customWidth="1"/>
    <col min="3" max="3" width="13" customWidth="1"/>
  </cols>
  <sheetData>
    <row r="1" spans="1:3" ht="18">
      <c r="A1" s="3" t="s">
        <v>13</v>
      </c>
      <c r="B1" s="3" t="s">
        <v>14</v>
      </c>
      <c r="C1" s="3" t="s">
        <v>15</v>
      </c>
    </row>
    <row r="2" spans="1:3">
      <c r="A2" s="4"/>
      <c r="B2" s="4"/>
      <c r="C2" s="4" t="s">
        <v>7</v>
      </c>
    </row>
    <row r="3" spans="1:3">
      <c r="A3" s="1" t="s">
        <v>74</v>
      </c>
      <c r="B3" s="1">
        <v>8</v>
      </c>
      <c r="C3" s="1">
        <v>4133</v>
      </c>
    </row>
    <row r="4" spans="1:3">
      <c r="A4" s="1" t="s">
        <v>76</v>
      </c>
      <c r="B4" s="1">
        <v>10</v>
      </c>
      <c r="C4" s="1">
        <v>4339</v>
      </c>
    </row>
    <row r="5" spans="1:3">
      <c r="A5" s="1"/>
      <c r="B5" s="1"/>
      <c r="C5" s="1"/>
    </row>
    <row r="6" spans="1:3" ht="18">
      <c r="A6" s="27" t="s">
        <v>8</v>
      </c>
      <c r="B6" s="28"/>
      <c r="C6" s="15">
        <f>SUM(C3:C5)</f>
        <v>8472</v>
      </c>
    </row>
  </sheetData>
  <mergeCells count="1"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4" sqref="B4"/>
    </sheetView>
  </sheetViews>
  <sheetFormatPr defaultRowHeight="14.4"/>
  <cols>
    <col min="1" max="1" width="12.44140625" customWidth="1"/>
    <col min="2" max="2" width="13" customWidth="1"/>
  </cols>
  <sheetData>
    <row r="1" spans="1:2" ht="18">
      <c r="A1" s="3" t="s">
        <v>16</v>
      </c>
      <c r="B1" s="3" t="s">
        <v>17</v>
      </c>
    </row>
    <row r="2" spans="1:2">
      <c r="A2" s="4"/>
      <c r="B2" s="4" t="s">
        <v>7</v>
      </c>
    </row>
    <row r="3" spans="1:2">
      <c r="A3" s="1" t="s">
        <v>19</v>
      </c>
      <c r="B3" s="1">
        <v>0</v>
      </c>
    </row>
    <row r="4" spans="1:2" ht="18">
      <c r="A4" s="6" t="s">
        <v>8</v>
      </c>
      <c r="B4" s="15"/>
    </row>
    <row r="7" spans="1:2">
      <c r="A7" s="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E12" sqref="E12"/>
    </sheetView>
  </sheetViews>
  <sheetFormatPr defaultRowHeight="14.4"/>
  <cols>
    <col min="1" max="2" width="25.33203125" customWidth="1"/>
    <col min="3" max="3" width="18.44140625" customWidth="1"/>
    <col min="4" max="4" width="25" customWidth="1"/>
    <col min="5" max="5" width="21.109375" customWidth="1"/>
    <col min="6" max="6" width="17.6640625" customWidth="1"/>
  </cols>
  <sheetData>
    <row r="1" spans="1:6" ht="24.75" customHeight="1">
      <c r="A1" s="7" t="s">
        <v>31</v>
      </c>
      <c r="B1" s="7" t="s">
        <v>26</v>
      </c>
      <c r="C1" s="7" t="s">
        <v>13</v>
      </c>
      <c r="D1" s="7" t="s">
        <v>28</v>
      </c>
      <c r="E1" s="7" t="s">
        <v>27</v>
      </c>
      <c r="F1" s="30" t="s">
        <v>32</v>
      </c>
    </row>
    <row r="2" spans="1:6">
      <c r="A2" s="8"/>
      <c r="B2" s="8"/>
      <c r="C2" s="8"/>
      <c r="D2" s="8" t="s">
        <v>29</v>
      </c>
      <c r="E2" s="8" t="s">
        <v>22</v>
      </c>
      <c r="F2" s="31"/>
    </row>
    <row r="3" spans="1:6">
      <c r="A3" s="36">
        <v>1</v>
      </c>
      <c r="B3" s="36">
        <v>100</v>
      </c>
      <c r="C3" s="9" t="s">
        <v>30</v>
      </c>
      <c r="D3" s="9">
        <v>45.24</v>
      </c>
      <c r="E3" s="34">
        <v>10560</v>
      </c>
      <c r="F3" s="36" t="s">
        <v>52</v>
      </c>
    </row>
    <row r="4" spans="1:6">
      <c r="A4" s="35"/>
      <c r="B4" s="35"/>
      <c r="C4" s="9" t="s">
        <v>77</v>
      </c>
      <c r="D4" s="9">
        <v>45.24</v>
      </c>
      <c r="E4" s="37"/>
      <c r="F4" s="35"/>
    </row>
    <row r="5" spans="1:6">
      <c r="A5" s="9">
        <v>2</v>
      </c>
      <c r="B5" s="1">
        <v>50</v>
      </c>
      <c r="C5" s="9" t="s">
        <v>75</v>
      </c>
      <c r="D5" s="9">
        <v>49.76</v>
      </c>
      <c r="E5" s="9">
        <v>9450</v>
      </c>
      <c r="F5" s="1" t="s">
        <v>52</v>
      </c>
    </row>
    <row r="6" spans="1:6">
      <c r="A6" s="1">
        <v>3</v>
      </c>
      <c r="B6" s="1">
        <v>50</v>
      </c>
      <c r="C6" s="1" t="s">
        <v>49</v>
      </c>
      <c r="D6" s="1">
        <v>31.67</v>
      </c>
      <c r="E6" s="9">
        <v>9450</v>
      </c>
      <c r="F6" s="1" t="s">
        <v>52</v>
      </c>
    </row>
    <row r="7" spans="1:6">
      <c r="A7" s="34">
        <v>4</v>
      </c>
      <c r="B7" s="36">
        <v>50</v>
      </c>
      <c r="C7" s="1" t="s">
        <v>50</v>
      </c>
      <c r="D7" s="1">
        <v>22.62</v>
      </c>
      <c r="E7" s="34">
        <v>9450</v>
      </c>
      <c r="F7" s="36" t="s">
        <v>52</v>
      </c>
    </row>
    <row r="8" spans="1:6">
      <c r="A8" s="35"/>
      <c r="B8" s="35"/>
      <c r="C8" s="1" t="s">
        <v>51</v>
      </c>
      <c r="D8" s="1">
        <v>22.62</v>
      </c>
      <c r="E8" s="35"/>
      <c r="F8" s="35"/>
    </row>
    <row r="9" spans="1:6" ht="18">
      <c r="A9" s="32" t="s">
        <v>8</v>
      </c>
      <c r="B9" s="33"/>
      <c r="C9" s="33"/>
      <c r="D9" s="11"/>
      <c r="E9" s="16">
        <f>SUM(E3:E8)</f>
        <v>38910</v>
      </c>
    </row>
  </sheetData>
  <mergeCells count="10">
    <mergeCell ref="F1:F2"/>
    <mergeCell ref="A9:C9"/>
    <mergeCell ref="E7:E8"/>
    <mergeCell ref="F7:F8"/>
    <mergeCell ref="B7:B8"/>
    <mergeCell ref="A7:A8"/>
    <mergeCell ref="B3:B4"/>
    <mergeCell ref="A3:A4"/>
    <mergeCell ref="E3:E4"/>
    <mergeCell ref="F3:F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E55CDBA0CA346ABBE29398E6C1443" ma:contentTypeVersion="8" ma:contentTypeDescription="Create a new document." ma:contentTypeScope="" ma:versionID="97dc9f8f7e8fc0ddc41aea005ff7fc5e">
  <xsd:schema xmlns:xsd="http://www.w3.org/2001/XMLSchema" xmlns:xs="http://www.w3.org/2001/XMLSchema" xmlns:p="http://schemas.microsoft.com/office/2006/metadata/properties" xmlns:ns2="cfcc3db1-e1e4-4837-9810-7b1d4351df11" targetNamespace="http://schemas.microsoft.com/office/2006/metadata/properties" ma:root="true" ma:fieldsID="bffe94494bc0c34d7a0d5c1f4ad07516" ns2:_="">
    <xsd:import namespace="cfcc3db1-e1e4-4837-9810-7b1d4351d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c3db1-e1e4-4837-9810-7b1d4351d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c5b67b3-f07b-4a01-9212-9530f3790b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c3db1-e1e4-4837-9810-7b1d4351df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6D746CC-8574-408A-86F0-A0B701F36CBD}"/>
</file>

<file path=customXml/itemProps2.xml><?xml version="1.0" encoding="utf-8"?>
<ds:datastoreItem xmlns:ds="http://schemas.openxmlformats.org/officeDocument/2006/customXml" ds:itemID="{88337038-7F49-4C7F-B377-2F4A2312469C}"/>
</file>

<file path=customXml/itemProps3.xml><?xml version="1.0" encoding="utf-8"?>
<ds:datastoreItem xmlns:ds="http://schemas.openxmlformats.org/officeDocument/2006/customXml" ds:itemID="{D36C2724-6C32-45BA-A3AB-EC70AA027E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zheng.wu</cp:lastModifiedBy>
  <dcterms:created xsi:type="dcterms:W3CDTF">2012-01-11T05:24:26Z</dcterms:created>
  <dcterms:modified xsi:type="dcterms:W3CDTF">2012-07-09T23:15:06Z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0x010100C36E55CDBA0CA346ABBE29398E6C1443</vt:lpwstr>
  </property>
</Properties>
</file>